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10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20730" windowHeight="8100"/>
  </bookViews>
  <sheets>
    <sheet name="R7" sheetId="1" r:id="rId1"/>
    <sheet name="R6" sheetId="3" r:id="rId2"/>
    <sheet name="R5" sheetId="4" r:id="rId3"/>
    <sheet name="R4" sheetId="5" r:id="rId4"/>
    <sheet name="R3" sheetId="6" r:id="rId5"/>
    <sheet name="R2" sheetId="7" r:id="rId6"/>
    <sheet name="R1" sheetId="2" r:id="rId7"/>
  </sheets>
  <definedNames>
    <definedName name="_xlnm.Print_Area" localSheetId="6">'R1'!$A$1:$AK$131</definedName>
    <definedName name="_xlnm.Print_Area" localSheetId="0">'R7'!$A$1:$AK$131</definedName>
    <definedName name="_xlnm.Print_Area" localSheetId="1">'R6'!$A$1:$AK$131</definedName>
    <definedName name="_xlnm.Print_Area" localSheetId="2">'R5'!$A$1:$AK$131</definedName>
    <definedName name="_xlnm.Print_Area" localSheetId="3">'R4'!$A$1:$AK$131</definedName>
    <definedName name="_xlnm.Print_Area" localSheetId="4">'R3'!$A$1:$AK$131</definedName>
    <definedName name="_xlnm.Print_Area" localSheetId="5">'R2'!$A$1:$AK$131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<sst xmlns="http://schemas.openxmlformats.org/spreadsheetml/2006/main" xmlns:r="http://schemas.openxmlformats.org/officeDocument/2006/relationships" count="59" uniqueCount="59">
  <si>
    <t>４．地区別人口・世帯数の月別推移</t>
    <rPh sb="2" eb="4">
      <t>チク</t>
    </rPh>
    <rPh sb="4" eb="5">
      <t>ベツ</t>
    </rPh>
    <rPh sb="5" eb="7">
      <t>ジンコウ</t>
    </rPh>
    <rPh sb="8" eb="11">
      <t>セタイスウ</t>
    </rPh>
    <rPh sb="12" eb="14">
      <t>ツキベツ</t>
    </rPh>
    <rPh sb="14" eb="16">
      <t>スイイ</t>
    </rPh>
    <phoneticPr fontId="19"/>
  </si>
  <si>
    <t>資料：市民課</t>
    <rPh sb="0" eb="2">
      <t>シリョウ</t>
    </rPh>
    <rPh sb="3" eb="5">
      <t>シミン</t>
    </rPh>
    <rPh sb="5" eb="6">
      <t>カ</t>
    </rPh>
    <phoneticPr fontId="19"/>
  </si>
  <si>
    <t>1  出　町</t>
    <rPh sb="3" eb="4">
      <t>デ</t>
    </rPh>
    <rPh sb="5" eb="6">
      <t>マチ</t>
    </rPh>
    <phoneticPr fontId="19"/>
  </si>
  <si>
    <t>各月末現在</t>
    <rPh sb="0" eb="1">
      <t>カク</t>
    </rPh>
    <rPh sb="1" eb="2">
      <t>ツキ</t>
    </rPh>
    <rPh sb="2" eb="3">
      <t>マツ</t>
    </rPh>
    <rPh sb="3" eb="5">
      <t>ゲンザイ</t>
    </rPh>
    <phoneticPr fontId="19"/>
  </si>
  <si>
    <t>21　種　田</t>
    <rPh sb="3" eb="4">
      <t>タネ</t>
    </rPh>
    <rPh sb="5" eb="6">
      <t>タ</t>
    </rPh>
    <phoneticPr fontId="19"/>
  </si>
  <si>
    <t>令和２年1月</t>
    <rPh sb="0" eb="2">
      <t>レイワ</t>
    </rPh>
    <rPh sb="3" eb="4">
      <t>ネン</t>
    </rPh>
    <phoneticPr fontId="19"/>
  </si>
  <si>
    <t>4  五鹿屋</t>
    <rPh sb="3" eb="4">
      <t>ゴ</t>
    </rPh>
    <rPh sb="4" eb="5">
      <t>シカ</t>
    </rPh>
    <rPh sb="5" eb="6">
      <t>ヤ</t>
    </rPh>
    <phoneticPr fontId="19"/>
  </si>
  <si>
    <t>年　月</t>
    <rPh sb="0" eb="1">
      <t>ネン</t>
    </rPh>
    <rPh sb="2" eb="3">
      <t>ツキ</t>
    </rPh>
    <phoneticPr fontId="19"/>
  </si>
  <si>
    <t>令和４年1月</t>
    <rPh sb="0" eb="2">
      <t>レイワ</t>
    </rPh>
    <rPh sb="3" eb="4">
      <t>ネン</t>
    </rPh>
    <phoneticPr fontId="19"/>
  </si>
  <si>
    <t>18東山見～21種田地区小計</t>
    <rPh sb="2" eb="3">
      <t>ヒガシ</t>
    </rPh>
    <rPh sb="3" eb="4">
      <t>ヤマ</t>
    </rPh>
    <rPh sb="4" eb="5">
      <t>ミ</t>
    </rPh>
    <rPh sb="8" eb="10">
      <t>タネダ</t>
    </rPh>
    <rPh sb="10" eb="12">
      <t>チク</t>
    </rPh>
    <rPh sb="12" eb="14">
      <t>ショウケイ</t>
    </rPh>
    <phoneticPr fontId="19"/>
  </si>
  <si>
    <t>11月</t>
  </si>
  <si>
    <t>6  鷹　栖</t>
    <rPh sb="3" eb="4">
      <t>タカ</t>
    </rPh>
    <rPh sb="5" eb="6">
      <t>ス</t>
    </rPh>
    <phoneticPr fontId="19"/>
  </si>
  <si>
    <t>2  庄　下</t>
    <rPh sb="3" eb="4">
      <t>ショウ</t>
    </rPh>
    <rPh sb="5" eb="6">
      <t>シタ</t>
    </rPh>
    <phoneticPr fontId="19"/>
  </si>
  <si>
    <t>3  中　野</t>
    <rPh sb="3" eb="4">
      <t>ナカ</t>
    </rPh>
    <rPh sb="5" eb="6">
      <t>ノ</t>
    </rPh>
    <phoneticPr fontId="19"/>
  </si>
  <si>
    <t>5  東野尻</t>
    <rPh sb="3" eb="4">
      <t>ヒガシ</t>
    </rPh>
    <rPh sb="4" eb="5">
      <t>ノ</t>
    </rPh>
    <rPh sb="5" eb="6">
      <t>シリ</t>
    </rPh>
    <phoneticPr fontId="19"/>
  </si>
  <si>
    <t>9月</t>
  </si>
  <si>
    <t>男</t>
    <rPh sb="0" eb="1">
      <t>オトコ</t>
    </rPh>
    <phoneticPr fontId="19"/>
  </si>
  <si>
    <t>令和３年1月</t>
    <rPh sb="0" eb="2">
      <t>レイワ</t>
    </rPh>
    <rPh sb="3" eb="4">
      <t>ネン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</si>
  <si>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</si>
  <si>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</si>
  <si>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割合</t>
    <rPh sb="0" eb="2">
      <t>ワリアイ</t>
    </rPh>
    <phoneticPr fontId="19"/>
  </si>
  <si>
    <t>19　青　島</t>
    <rPh sb="3" eb="4">
      <t>アオ</t>
    </rPh>
    <rPh sb="5" eb="6">
      <t>シマ</t>
    </rPh>
    <phoneticPr fontId="19"/>
  </si>
  <si>
    <t>世帯数</t>
    <rPh sb="0" eb="3">
      <t>セタイスウ</t>
    </rPh>
    <phoneticPr fontId="19"/>
  </si>
  <si>
    <t>H31.4月</t>
    <rPh sb="5" eb="6">
      <t>ツキ</t>
    </rPh>
    <phoneticPr fontId="19"/>
  </si>
  <si>
    <t>令和元年5月</t>
    <rPh sb="0" eb="2">
      <t>レイワ</t>
    </rPh>
    <rPh sb="2" eb="4">
      <t>ガンネン</t>
    </rPh>
    <rPh sb="5" eb="6">
      <t>ツキ</t>
    </rPh>
    <phoneticPr fontId="19"/>
  </si>
  <si>
    <t>16  栴檀野</t>
    <rPh sb="4" eb="6">
      <t>センダン</t>
    </rPh>
    <rPh sb="6" eb="7">
      <t>ノ</t>
    </rPh>
    <phoneticPr fontId="19"/>
  </si>
  <si>
    <t>6月</t>
    <rPh sb="1" eb="2">
      <t>ツキ</t>
    </rPh>
    <phoneticPr fontId="19"/>
  </si>
  <si>
    <t>11  南般若</t>
    <rPh sb="4" eb="5">
      <t>ミナミ</t>
    </rPh>
    <rPh sb="5" eb="7">
      <t>ハンニャ</t>
    </rPh>
    <phoneticPr fontId="19"/>
  </si>
  <si>
    <t>7月</t>
    <rPh sb="1" eb="2">
      <t>ツキ</t>
    </rPh>
    <phoneticPr fontId="19"/>
  </si>
  <si>
    <t>1出町～17栴檀山地区小計</t>
    <rPh sb="1" eb="3">
      <t>デマチ</t>
    </rPh>
    <rPh sb="6" eb="8">
      <t>センダン</t>
    </rPh>
    <rPh sb="8" eb="9">
      <t>ヤマ</t>
    </rPh>
    <rPh sb="9" eb="11">
      <t>チク</t>
    </rPh>
    <rPh sb="11" eb="13">
      <t>ショウケイ</t>
    </rPh>
    <phoneticPr fontId="19"/>
  </si>
  <si>
    <t>3月</t>
  </si>
  <si>
    <t>8月</t>
  </si>
  <si>
    <t>13  太　田</t>
    <rPh sb="4" eb="5">
      <t>フトシ</t>
    </rPh>
    <rPh sb="6" eb="7">
      <t>タ</t>
    </rPh>
    <phoneticPr fontId="19"/>
  </si>
  <si>
    <t>10月</t>
  </si>
  <si>
    <t>12月</t>
  </si>
  <si>
    <t>令和７年1月</t>
    <rPh sb="0" eb="2">
      <t>レイワ</t>
    </rPh>
    <rPh sb="3" eb="4">
      <t>ネン</t>
    </rPh>
    <phoneticPr fontId="19"/>
  </si>
  <si>
    <t>2月</t>
  </si>
  <si>
    <t>令和６年4月</t>
    <rPh sb="0" eb="2">
      <t>レイワ</t>
    </rPh>
    <rPh sb="3" eb="4">
      <t>ネン</t>
    </rPh>
    <rPh sb="5" eb="6">
      <t>ツキ</t>
    </rPh>
    <phoneticPr fontId="19"/>
  </si>
  <si>
    <t>17  栴檀山</t>
    <rPh sb="4" eb="6">
      <t>センダン</t>
    </rPh>
    <rPh sb="6" eb="7">
      <t>ヤマ</t>
    </rPh>
    <phoneticPr fontId="19"/>
  </si>
  <si>
    <t>7  若　林</t>
    <rPh sb="3" eb="4">
      <t>ワカ</t>
    </rPh>
    <rPh sb="5" eb="6">
      <t>ハヤシ</t>
    </rPh>
    <phoneticPr fontId="19"/>
  </si>
  <si>
    <t>8  林</t>
    <rPh sb="3" eb="4">
      <t>ハヤシ</t>
    </rPh>
    <phoneticPr fontId="19"/>
  </si>
  <si>
    <t>※住民基本台帳法改正に伴い、外国人住民を含んだ数値となっています。</t>
    <phoneticPr fontId="19"/>
  </si>
  <si>
    <t>9  高　波</t>
    <rPh sb="3" eb="4">
      <t>タカ</t>
    </rPh>
    <rPh sb="5" eb="6">
      <t>ナミ</t>
    </rPh>
    <phoneticPr fontId="19"/>
  </si>
  <si>
    <t>10  油　田</t>
    <rPh sb="4" eb="5">
      <t>アブラ</t>
    </rPh>
    <rPh sb="6" eb="7">
      <t>タ</t>
    </rPh>
    <phoneticPr fontId="19"/>
  </si>
  <si>
    <t>12  柳　瀬</t>
    <rPh sb="4" eb="5">
      <t>ヤナギ</t>
    </rPh>
    <rPh sb="6" eb="7">
      <t>セ</t>
    </rPh>
    <phoneticPr fontId="19"/>
  </si>
  <si>
    <t>令和４年4月</t>
    <rPh sb="0" eb="2">
      <t>レイワ</t>
    </rPh>
    <rPh sb="3" eb="4">
      <t>ネン</t>
    </rPh>
    <rPh sb="5" eb="6">
      <t>ツキ</t>
    </rPh>
    <phoneticPr fontId="19"/>
  </si>
  <si>
    <t>14  般　若</t>
    <rPh sb="4" eb="5">
      <t>パン</t>
    </rPh>
    <rPh sb="6" eb="7">
      <t>ワカ</t>
    </rPh>
    <phoneticPr fontId="19"/>
  </si>
  <si>
    <t>15  東般若</t>
    <rPh sb="4" eb="5">
      <t>ヒガシ</t>
    </rPh>
    <rPh sb="5" eb="7">
      <t>ハンニャ</t>
    </rPh>
    <phoneticPr fontId="19"/>
  </si>
  <si>
    <t>18　東山見</t>
    <rPh sb="3" eb="4">
      <t>ヒガシ</t>
    </rPh>
    <rPh sb="4" eb="5">
      <t>ヤマ</t>
    </rPh>
    <rPh sb="5" eb="6">
      <t>ミ</t>
    </rPh>
    <phoneticPr fontId="19"/>
  </si>
  <si>
    <t>20　雄　神</t>
    <rPh sb="3" eb="4">
      <t>オス</t>
    </rPh>
    <rPh sb="5" eb="6">
      <t>カミ</t>
    </rPh>
    <phoneticPr fontId="19"/>
  </si>
  <si>
    <t>合　計</t>
    <rPh sb="0" eb="1">
      <t>ゴウ</t>
    </rPh>
    <rPh sb="2" eb="3">
      <t>ケイ</t>
    </rPh>
    <phoneticPr fontId="19"/>
  </si>
  <si>
    <t>令和7年4月</t>
    <rPh sb="0" eb="2">
      <t>レイワ</t>
    </rPh>
    <rPh sb="3" eb="4">
      <t>ネン</t>
    </rPh>
    <rPh sb="5" eb="6">
      <t>ツキ</t>
    </rPh>
    <phoneticPr fontId="19"/>
  </si>
  <si>
    <t>　　　　5月</t>
    <rPh sb="5" eb="6">
      <t>ツキ</t>
    </rPh>
    <phoneticPr fontId="19"/>
  </si>
  <si>
    <t>令和8年1月</t>
    <rPh sb="0" eb="2">
      <t>レイワ</t>
    </rPh>
    <rPh sb="3" eb="4">
      <t>ネン</t>
    </rPh>
    <phoneticPr fontId="19"/>
  </si>
  <si>
    <t>令和5年4月</t>
    <rPh sb="0" eb="2">
      <t>レイワ</t>
    </rPh>
    <rPh sb="3" eb="4">
      <t>ネン</t>
    </rPh>
    <rPh sb="5" eb="6">
      <t>ツキ</t>
    </rPh>
    <phoneticPr fontId="19"/>
  </si>
  <si>
    <t>令和５年1月</t>
    <rPh sb="0" eb="2">
      <t>レイワ</t>
    </rPh>
    <rPh sb="3" eb="4">
      <t>ネン</t>
    </rPh>
    <phoneticPr fontId="19"/>
  </si>
  <si>
    <t>令和６年1月</t>
    <rPh sb="0" eb="2">
      <t>レイワ</t>
    </rPh>
    <rPh sb="3" eb="4">
      <t>ネン</t>
    </rPh>
    <phoneticPr fontId="19"/>
  </si>
  <si>
    <t>令和３年4月</t>
    <rPh sb="0" eb="2">
      <t>レイワ</t>
    </rPh>
    <rPh sb="3" eb="4">
      <t>ネン</t>
    </rPh>
    <rPh sb="5" eb="6">
      <t>ツキ</t>
    </rPh>
    <phoneticPr fontId="19"/>
  </si>
  <si>
    <t>令和２年4月</t>
    <rPh sb="0" eb="2">
      <t>レイワ</t>
    </rPh>
    <rPh sb="3" eb="4">
      <t>ネン</t>
    </rPh>
    <rPh sb="5" eb="6">
      <t>ツキ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</si>
</sst>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.0;[Red]\-#,##0.0"/>
    <numFmt numFmtId="177" formatCode="#,##0_);[Red]\(#,##0\)"/>
  </numFmts>
  <fonts count="30">
    <font>
      <sz val="11"/>
      <color auto="1"/>
      <name val="ＭＳ Ｐゴシック"/>
      <family val="3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1"/>
      <color auto="1"/>
      <name val="ＭＳ Ｐゴシック"/>
      <family val="3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Ｐゴシック"/>
      <family val="3"/>
    </font>
    <font>
      <sz val="14"/>
      <color auto="1"/>
      <name val="HG創英角ｺﾞｼｯｸUB"/>
      <family val="3"/>
    </font>
    <font>
      <b/>
      <sz val="12"/>
      <color auto="1"/>
      <name val="ＭＳ Ｐゴシック"/>
      <family val="3"/>
    </font>
    <font>
      <b/>
      <sz val="10"/>
      <color indexed="12"/>
      <name val="ＭＳ Ｐゴシック"/>
      <family val="3"/>
    </font>
    <font>
      <b/>
      <sz val="10"/>
      <color indexed="10"/>
      <name val="ＭＳ Ｐゴシック"/>
      <family val="3"/>
    </font>
    <font>
      <b/>
      <sz val="10"/>
      <color auto="1"/>
      <name val="ＭＳ Ｐゴシック"/>
      <family val="3"/>
    </font>
    <font>
      <b/>
      <sz val="11"/>
      <color auto="1"/>
      <name val="ＭＳ Ｐゴシック"/>
      <family val="3"/>
    </font>
    <font>
      <sz val="8"/>
      <color auto="1"/>
      <name val="ＭＳ Ｐゴシック"/>
      <family val="3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vertical="center" shrinkToFit="1"/>
    </xf>
    <xf numFmtId="0" fontId="20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0" fillId="24" borderId="10" xfId="0" applyFont="1" applyFill="1" applyBorder="1" applyAlignment="1">
      <alignment horizontal="center" vertical="center" shrinkToFit="1"/>
    </xf>
    <xf numFmtId="0" fontId="20" fillId="24" borderId="11" xfId="0" applyFont="1" applyFill="1" applyBorder="1" applyAlignment="1">
      <alignment horizontal="center" vertical="center" shrinkToFit="1"/>
    </xf>
    <xf numFmtId="0" fontId="20" fillId="24" borderId="12" xfId="0" applyFont="1" applyFill="1" applyBorder="1" applyAlignment="1">
      <alignment horizontal="right" vertical="center" shrinkToFit="1"/>
    </xf>
    <xf numFmtId="0" fontId="20" fillId="24" borderId="13" xfId="0" applyFont="1" applyFill="1" applyBorder="1" applyAlignment="1">
      <alignment horizontal="right" vertical="center" shrinkToFit="1"/>
    </xf>
    <xf numFmtId="0" fontId="20" fillId="24" borderId="11" xfId="0" applyFont="1" applyFill="1" applyBorder="1" applyAlignment="1">
      <alignment horizontal="right" vertical="center" shrinkToFit="1"/>
    </xf>
    <xf numFmtId="0" fontId="24" fillId="24" borderId="14" xfId="0" applyFont="1" applyFill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shrinkToFit="1"/>
    </xf>
    <xf numFmtId="38" fontId="25" fillId="0" borderId="16" xfId="42" applyFont="1" applyBorder="1" applyAlignment="1">
      <alignment vertical="center" shrinkToFit="1"/>
    </xf>
    <xf numFmtId="38" fontId="25" fillId="0" borderId="17" xfId="42" applyFont="1" applyBorder="1" applyAlignment="1">
      <alignment vertical="center" shrinkToFit="1"/>
    </xf>
    <xf numFmtId="38" fontId="25" fillId="0" borderId="15" xfId="42" applyFont="1" applyBorder="1" applyAlignment="1">
      <alignment vertical="center" shrinkToFit="1"/>
    </xf>
    <xf numFmtId="38" fontId="20" fillId="0" borderId="0" xfId="42" applyFont="1">
      <alignment vertical="center"/>
    </xf>
    <xf numFmtId="0" fontId="24" fillId="24" borderId="18" xfId="0" applyFont="1" applyFill="1" applyBorder="1" applyAlignment="1">
      <alignment horizontal="center" vertical="center" shrinkToFit="1"/>
    </xf>
    <xf numFmtId="0" fontId="25" fillId="24" borderId="19" xfId="0" applyFont="1" applyFill="1" applyBorder="1" applyAlignment="1">
      <alignment horizontal="center" vertical="center" shrinkToFit="1"/>
    </xf>
    <xf numFmtId="0" fontId="24" fillId="24" borderId="20" xfId="0" applyFont="1" applyFill="1" applyBorder="1" applyAlignment="1">
      <alignment horizontal="center" vertical="center" shrinkToFit="1"/>
    </xf>
    <xf numFmtId="0" fontId="26" fillId="24" borderId="21" xfId="0" applyFont="1" applyFill="1" applyBorder="1" applyAlignment="1">
      <alignment horizontal="center" vertical="center" shrinkToFit="1"/>
    </xf>
    <xf numFmtId="38" fontId="26" fillId="0" borderId="22" xfId="42" applyFont="1" applyBorder="1" applyAlignment="1">
      <alignment vertical="center" shrinkToFit="1"/>
    </xf>
    <xf numFmtId="38" fontId="26" fillId="0" borderId="23" xfId="42" applyFont="1" applyBorder="1" applyAlignment="1">
      <alignment vertical="center" shrinkToFit="1"/>
    </xf>
    <xf numFmtId="38" fontId="26" fillId="0" borderId="21" xfId="42" applyFont="1" applyBorder="1" applyAlignment="1">
      <alignment vertical="center" shrinkToFit="1"/>
    </xf>
    <xf numFmtId="0" fontId="27" fillId="25" borderId="21" xfId="0" applyFont="1" applyFill="1" applyBorder="1" applyAlignment="1">
      <alignment horizontal="center" vertical="center" shrinkToFit="1"/>
    </xf>
    <xf numFmtId="38" fontId="27" fillId="25" borderId="22" xfId="42" applyFont="1" applyFill="1" applyBorder="1" applyAlignment="1">
      <alignment vertical="center" shrinkToFit="1"/>
    </xf>
    <xf numFmtId="38" fontId="27" fillId="25" borderId="23" xfId="42" applyFont="1" applyFill="1" applyBorder="1" applyAlignment="1">
      <alignment vertical="center" shrinkToFit="1"/>
    </xf>
    <xf numFmtId="38" fontId="27" fillId="25" borderId="21" xfId="42" applyFont="1" applyFill="1" applyBorder="1" applyAlignment="1">
      <alignment vertical="center" shrinkToFit="1"/>
    </xf>
    <xf numFmtId="0" fontId="20" fillId="24" borderId="21" xfId="0" applyFont="1" applyFill="1" applyBorder="1" applyAlignment="1">
      <alignment horizontal="center" vertical="center" shrinkToFit="1"/>
    </xf>
    <xf numFmtId="176" fontId="20" fillId="0" borderId="22" xfId="42" applyNumberFormat="1" applyFont="1" applyFill="1" applyBorder="1" applyAlignment="1">
      <alignment vertical="center" shrinkToFit="1"/>
    </xf>
    <xf numFmtId="176" fontId="20" fillId="0" borderId="23" xfId="42" applyNumberFormat="1" applyFont="1" applyFill="1" applyBorder="1" applyAlignment="1">
      <alignment vertical="center" shrinkToFit="1"/>
    </xf>
    <xf numFmtId="176" fontId="20" fillId="0" borderId="21" xfId="42" applyNumberFormat="1" applyFont="1" applyFill="1" applyBorder="1" applyAlignment="1">
      <alignment vertical="center" shrinkToFit="1"/>
    </xf>
    <xf numFmtId="0" fontId="27" fillId="26" borderId="21" xfId="0" applyFont="1" applyFill="1" applyBorder="1" applyAlignment="1">
      <alignment horizontal="center" vertical="center" shrinkToFit="1"/>
    </xf>
    <xf numFmtId="38" fontId="27" fillId="26" borderId="22" xfId="42" applyFont="1" applyFill="1" applyBorder="1" applyAlignment="1">
      <alignment vertical="center" shrinkToFit="1"/>
    </xf>
    <xf numFmtId="38" fontId="27" fillId="26" borderId="23" xfId="42" applyFont="1" applyFill="1" applyBorder="1" applyAlignment="1">
      <alignment vertical="center" shrinkToFit="1"/>
    </xf>
    <xf numFmtId="38" fontId="27" fillId="26" borderId="21" xfId="42" applyFont="1" applyFill="1" applyBorder="1" applyAlignment="1">
      <alignment vertical="center" shrinkToFit="1"/>
    </xf>
    <xf numFmtId="0" fontId="24" fillId="24" borderId="24" xfId="0" applyFont="1" applyFill="1" applyBorder="1" applyAlignment="1">
      <alignment horizontal="center" vertical="center" shrinkToFit="1"/>
    </xf>
    <xf numFmtId="0" fontId="20" fillId="24" borderId="25" xfId="0" applyFont="1" applyFill="1" applyBorder="1" applyAlignment="1">
      <alignment horizontal="center" vertical="center" shrinkToFit="1"/>
    </xf>
    <xf numFmtId="176" fontId="20" fillId="0" borderId="26" xfId="42" applyNumberFormat="1" applyFont="1" applyFill="1" applyBorder="1" applyAlignment="1">
      <alignment vertical="center" shrinkToFit="1"/>
    </xf>
    <xf numFmtId="176" fontId="20" fillId="0" borderId="27" xfId="42" applyNumberFormat="1" applyFont="1" applyFill="1" applyBorder="1" applyAlignment="1">
      <alignment vertical="center" shrinkToFit="1"/>
    </xf>
    <xf numFmtId="176" fontId="20" fillId="0" borderId="25" xfId="42" applyNumberFormat="1" applyFont="1" applyFill="1" applyBorder="1" applyAlignment="1">
      <alignment vertical="center" shrinkToFit="1"/>
    </xf>
    <xf numFmtId="0" fontId="24" fillId="24" borderId="28" xfId="0" applyFont="1" applyFill="1" applyBorder="1" applyAlignment="1">
      <alignment horizontal="center" vertical="center" shrinkToFit="1"/>
    </xf>
    <xf numFmtId="0" fontId="20" fillId="24" borderId="29" xfId="0" applyFont="1" applyFill="1" applyBorder="1" applyAlignment="1">
      <alignment horizontal="center" vertical="center" shrinkToFit="1"/>
    </xf>
    <xf numFmtId="176" fontId="20" fillId="0" borderId="30" xfId="42" applyNumberFormat="1" applyFont="1" applyFill="1" applyBorder="1" applyAlignment="1">
      <alignment vertical="center" shrinkToFit="1"/>
    </xf>
    <xf numFmtId="176" fontId="20" fillId="0" borderId="31" xfId="42" applyNumberFormat="1" applyFont="1" applyFill="1" applyBorder="1" applyAlignment="1">
      <alignment vertical="center" shrinkToFit="1"/>
    </xf>
    <xf numFmtId="176" fontId="20" fillId="0" borderId="29" xfId="42" applyNumberFormat="1" applyFont="1" applyFill="1" applyBorder="1" applyAlignment="1">
      <alignment vertical="center" shrinkToFit="1"/>
    </xf>
    <xf numFmtId="0" fontId="28" fillId="27" borderId="18" xfId="0" applyFont="1" applyFill="1" applyBorder="1" applyAlignment="1">
      <alignment horizontal="center" vertical="center" shrinkToFit="1"/>
    </xf>
    <xf numFmtId="0" fontId="25" fillId="27" borderId="19" xfId="0" applyFont="1" applyFill="1" applyBorder="1" applyAlignment="1">
      <alignment horizontal="center" vertical="center" shrinkToFit="1"/>
    </xf>
    <xf numFmtId="38" fontId="25" fillId="0" borderId="32" xfId="42" applyFont="1" applyBorder="1" applyAlignment="1">
      <alignment vertical="center" shrinkToFit="1"/>
    </xf>
    <xf numFmtId="38" fontId="25" fillId="0" borderId="33" xfId="42" applyFont="1" applyBorder="1" applyAlignment="1">
      <alignment vertical="center" shrinkToFit="1"/>
    </xf>
    <xf numFmtId="38" fontId="25" fillId="0" borderId="19" xfId="42" applyFont="1" applyBorder="1" applyAlignment="1">
      <alignment vertical="center" shrinkToFit="1"/>
    </xf>
    <xf numFmtId="0" fontId="28" fillId="27" borderId="20" xfId="0" applyFont="1" applyFill="1" applyBorder="1" applyAlignment="1">
      <alignment horizontal="center" vertical="center" shrinkToFit="1"/>
    </xf>
    <xf numFmtId="0" fontId="26" fillId="27" borderId="21" xfId="0" applyFont="1" applyFill="1" applyBorder="1" applyAlignment="1">
      <alignment horizontal="center" vertical="center" shrinkToFit="1"/>
    </xf>
    <xf numFmtId="0" fontId="20" fillId="27" borderId="21" xfId="0" applyFont="1" applyFill="1" applyBorder="1" applyAlignment="1">
      <alignment horizontal="center" vertical="center" shrinkToFit="1"/>
    </xf>
    <xf numFmtId="0" fontId="28" fillId="27" borderId="28" xfId="0" applyFont="1" applyFill="1" applyBorder="1" applyAlignment="1">
      <alignment horizontal="center" vertical="center" shrinkToFit="1"/>
    </xf>
    <xf numFmtId="0" fontId="20" fillId="27" borderId="29" xfId="0" applyFont="1" applyFill="1" applyBorder="1" applyAlignment="1">
      <alignment horizontal="center" vertical="center" shrinkToFit="1"/>
    </xf>
    <xf numFmtId="0" fontId="24" fillId="28" borderId="18" xfId="0" applyFont="1" applyFill="1" applyBorder="1" applyAlignment="1">
      <alignment horizontal="center" vertical="center" shrinkToFit="1"/>
    </xf>
    <xf numFmtId="0" fontId="25" fillId="28" borderId="19" xfId="0" applyFont="1" applyFill="1" applyBorder="1" applyAlignment="1">
      <alignment horizontal="center" vertical="center" shrinkToFit="1"/>
    </xf>
    <xf numFmtId="0" fontId="24" fillId="28" borderId="20" xfId="0" applyFont="1" applyFill="1" applyBorder="1" applyAlignment="1">
      <alignment horizontal="center" vertical="center" shrinkToFit="1"/>
    </xf>
    <xf numFmtId="0" fontId="26" fillId="28" borderId="21" xfId="0" applyFont="1" applyFill="1" applyBorder="1" applyAlignment="1">
      <alignment horizontal="center" vertical="center" shrinkToFit="1"/>
    </xf>
    <xf numFmtId="0" fontId="20" fillId="28" borderId="21" xfId="0" applyFont="1" applyFill="1" applyBorder="1" applyAlignment="1">
      <alignment horizontal="center" vertical="center" shrinkToFit="1"/>
    </xf>
    <xf numFmtId="0" fontId="29" fillId="0" borderId="34" xfId="0" applyFont="1" applyBorder="1" applyAlignment="1">
      <alignment horizontal="right" vertical="center"/>
    </xf>
    <xf numFmtId="177" fontId="20" fillId="0" borderId="35" xfId="0" applyNumberFormat="1" applyFont="1" applyBorder="1" applyAlignment="1">
      <alignment horizontal="right" vertical="center"/>
    </xf>
    <xf numFmtId="0" fontId="24" fillId="28" borderId="28" xfId="0" applyFont="1" applyFill="1" applyBorder="1" applyAlignment="1">
      <alignment horizontal="center" vertical="center" shrinkToFit="1"/>
    </xf>
    <xf numFmtId="0" fontId="20" fillId="28" borderId="29" xfId="0" applyFont="1" applyFill="1" applyBorder="1" applyAlignment="1">
      <alignment horizontal="center" vertical="center" shrinkToFit="1"/>
    </xf>
    <xf numFmtId="38" fontId="22" fillId="0" borderId="0" xfId="42" applyFo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charts/chart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2.2177958980423889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517212015164772"/>
          <c:w val="0.68888888888888888"/>
          <c:h val="0.672605657626130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'R7'!$A$5:$A$16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'R7'!$D$5:$D$16</c:f>
              <c:numCache>
                <c:formatCode>#,##0;[Red]\-#,##0</c:formatCode>
                <c:ptCount val="12"/>
                <c:pt idx="0">
                  <c:v>9139</c:v>
                </c:pt>
                <c:pt idx="1">
                  <c:v>9123</c:v>
                </c:pt>
                <c:pt idx="2">
                  <c:v>9116</c:v>
                </c:pt>
                <c:pt idx="3">
                  <c:v>9109</c:v>
                </c:pt>
                <c:pt idx="4">
                  <c:v>9130</c:v>
                </c:pt>
                <c:pt idx="5">
                  <c:v>9162</c:v>
                </c:pt>
                <c:pt idx="6">
                  <c:v>9195</c:v>
                </c:pt>
                <c:pt idx="7">
                  <c:v>9199</c:v>
                </c:pt>
                <c:pt idx="8">
                  <c:v>9205</c:v>
                </c:pt>
                <c:pt idx="9">
                  <c:v>9213</c:v>
                </c:pt>
                <c:pt idx="10">
                  <c:v>9204</c:v>
                </c:pt>
                <c:pt idx="11">
                  <c:v>9180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'R7'!$F$5:$F$16</c:f>
              <c:numCache>
                <c:formatCode>#,##0;[Red]\-#,##0</c:formatCode>
                <c:ptCount val="12"/>
                <c:pt idx="0">
                  <c:v>4008</c:v>
                </c:pt>
                <c:pt idx="1">
                  <c:v>3993</c:v>
                </c:pt>
                <c:pt idx="2">
                  <c:v>3992</c:v>
                </c:pt>
                <c:pt idx="3">
                  <c:v>3991</c:v>
                </c:pt>
                <c:pt idx="4">
                  <c:v>4016</c:v>
                </c:pt>
                <c:pt idx="5">
                  <c:v>4034</c:v>
                </c:pt>
                <c:pt idx="6">
                  <c:v>4062</c:v>
                </c:pt>
                <c:pt idx="7">
                  <c:v>4068</c:v>
                </c:pt>
                <c:pt idx="8">
                  <c:v>4069</c:v>
                </c:pt>
                <c:pt idx="9">
                  <c:v>4084</c:v>
                </c:pt>
                <c:pt idx="10">
                  <c:v>4078</c:v>
                </c:pt>
                <c:pt idx="11">
                  <c:v>4085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9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350"/>
          <c:min val="9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20486964821096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150"/>
          <c:min val="3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204869648210969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83328472829788"/>
          <c:y val="0.11538897637795276"/>
          <c:w val="0.23703703703703705"/>
          <c:h val="0.106666666666666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89173472275075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'R7'!$V$35:$V$46</c:f>
              <c:numCache>
                <c:formatCode>#,##0;[Red]\-#,##0</c:formatCode>
                <c:ptCount val="12"/>
                <c:pt idx="0">
                  <c:v>998</c:v>
                </c:pt>
                <c:pt idx="1">
                  <c:v>991</c:v>
                </c:pt>
                <c:pt idx="2">
                  <c:v>985</c:v>
                </c:pt>
                <c:pt idx="3">
                  <c:v>982</c:v>
                </c:pt>
                <c:pt idx="4">
                  <c:v>979</c:v>
                </c:pt>
                <c:pt idx="5">
                  <c:v>977</c:v>
                </c:pt>
                <c:pt idx="6">
                  <c:v>973</c:v>
                </c:pt>
                <c:pt idx="7">
                  <c:v>972</c:v>
                </c:pt>
                <c:pt idx="8">
                  <c:v>969</c:v>
                </c:pt>
                <c:pt idx="9">
                  <c:v>970</c:v>
                </c:pt>
                <c:pt idx="10">
                  <c:v>970</c:v>
                </c:pt>
                <c:pt idx="11">
                  <c:v>968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'R7'!$X$35:$X$46</c:f>
              <c:numCache>
                <c:formatCode>#,##0;[Red]\-#,##0</c:formatCode>
                <c:ptCount val="12"/>
                <c:pt idx="0">
                  <c:v>362</c:v>
                </c:pt>
                <c:pt idx="1">
                  <c:v>358</c:v>
                </c:pt>
                <c:pt idx="2">
                  <c:v>358</c:v>
                </c:pt>
                <c:pt idx="3">
                  <c:v>357</c:v>
                </c:pt>
                <c:pt idx="4">
                  <c:v>356</c:v>
                </c:pt>
                <c:pt idx="5">
                  <c:v>356</c:v>
                </c:pt>
                <c:pt idx="6">
                  <c:v>356</c:v>
                </c:pt>
                <c:pt idx="7">
                  <c:v>356</c:v>
                </c:pt>
                <c:pt idx="8">
                  <c:v>355</c:v>
                </c:pt>
                <c:pt idx="9">
                  <c:v>355</c:v>
                </c:pt>
                <c:pt idx="10">
                  <c:v>356</c:v>
                </c:pt>
                <c:pt idx="11">
                  <c:v>356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614817199894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'R3'!$V$5:$V$16</c:f>
              <c:numCache>
                <c:formatCode>#,##0;[Red]\-#,##0</c:formatCode>
                <c:ptCount val="12"/>
                <c:pt idx="0">
                  <c:v>2117</c:v>
                </c:pt>
                <c:pt idx="1">
                  <c:v>2118</c:v>
                </c:pt>
                <c:pt idx="2">
                  <c:v>2119</c:v>
                </c:pt>
                <c:pt idx="3">
                  <c:v>2119</c:v>
                </c:pt>
                <c:pt idx="4">
                  <c:v>2120</c:v>
                </c:pt>
                <c:pt idx="5">
                  <c:v>2122</c:v>
                </c:pt>
                <c:pt idx="6">
                  <c:v>2121</c:v>
                </c:pt>
                <c:pt idx="7">
                  <c:v>2117</c:v>
                </c:pt>
                <c:pt idx="8">
                  <c:v>2110</c:v>
                </c:pt>
                <c:pt idx="9">
                  <c:v>2112</c:v>
                </c:pt>
                <c:pt idx="10">
                  <c:v>2108</c:v>
                </c:pt>
                <c:pt idx="11">
                  <c:v>2092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'R3'!$X$5:$X$16</c:f>
              <c:numCache>
                <c:formatCode>#,##0;[Red]\-#,##0</c:formatCode>
                <c:ptCount val="12"/>
                <c:pt idx="0">
                  <c:v>699</c:v>
                </c:pt>
                <c:pt idx="1">
                  <c:v>700</c:v>
                </c:pt>
                <c:pt idx="2">
                  <c:v>701</c:v>
                </c:pt>
                <c:pt idx="3">
                  <c:v>700</c:v>
                </c:pt>
                <c:pt idx="4">
                  <c:v>700</c:v>
                </c:pt>
                <c:pt idx="5">
                  <c:v>700</c:v>
                </c:pt>
                <c:pt idx="6">
                  <c:v>699</c:v>
                </c:pt>
                <c:pt idx="7">
                  <c:v>700</c:v>
                </c:pt>
                <c:pt idx="8">
                  <c:v>698</c:v>
                </c:pt>
                <c:pt idx="9">
                  <c:v>700</c:v>
                </c:pt>
                <c:pt idx="10">
                  <c:v>701</c:v>
                </c:pt>
                <c:pt idx="11">
                  <c:v>698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16691922943594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401108194808982"/>
          <c:w val="0.74207537265389001"/>
          <c:h val="0.663766695829687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'R3'!$AB$5:$AB$16</c:f>
              <c:numCache>
                <c:formatCode>#,##0;[Red]\-#,##0</c:formatCode>
                <c:ptCount val="12"/>
                <c:pt idx="0">
                  <c:v>1969</c:v>
                </c:pt>
                <c:pt idx="1">
                  <c:v>1966</c:v>
                </c:pt>
                <c:pt idx="2">
                  <c:v>1962</c:v>
                </c:pt>
                <c:pt idx="3">
                  <c:v>1958</c:v>
                </c:pt>
                <c:pt idx="4">
                  <c:v>1958</c:v>
                </c:pt>
                <c:pt idx="5">
                  <c:v>1959</c:v>
                </c:pt>
                <c:pt idx="6">
                  <c:v>1960</c:v>
                </c:pt>
                <c:pt idx="7">
                  <c:v>1948</c:v>
                </c:pt>
                <c:pt idx="8">
                  <c:v>1948</c:v>
                </c:pt>
                <c:pt idx="9">
                  <c:v>1945</c:v>
                </c:pt>
                <c:pt idx="10">
                  <c:v>1945</c:v>
                </c:pt>
                <c:pt idx="11">
                  <c:v>1945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'R3'!$AD$5:$AD$16</c:f>
              <c:numCache>
                <c:formatCode>#,##0;[Red]\-#,##0</c:formatCode>
                <c:ptCount val="12"/>
                <c:pt idx="0">
                  <c:v>658</c:v>
                </c:pt>
                <c:pt idx="1">
                  <c:v>655</c:v>
                </c:pt>
                <c:pt idx="2">
                  <c:v>655</c:v>
                </c:pt>
                <c:pt idx="3">
                  <c:v>655</c:v>
                </c:pt>
                <c:pt idx="4">
                  <c:v>654</c:v>
                </c:pt>
                <c:pt idx="5">
                  <c:v>655</c:v>
                </c:pt>
                <c:pt idx="6">
                  <c:v>660</c:v>
                </c:pt>
                <c:pt idx="7">
                  <c:v>657</c:v>
                </c:pt>
                <c:pt idx="8">
                  <c:v>657</c:v>
                </c:pt>
                <c:pt idx="9">
                  <c:v>655</c:v>
                </c:pt>
                <c:pt idx="10">
                  <c:v>654</c:v>
                </c:pt>
                <c:pt idx="11">
                  <c:v>653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4768737241178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4768737241178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311195651105407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'R3'!$AH$5:$AH$16</c:f>
              <c:numCache>
                <c:formatCode>#,##0;[Red]\-#,##0</c:formatCode>
                <c:ptCount val="12"/>
                <c:pt idx="0">
                  <c:v>2814</c:v>
                </c:pt>
                <c:pt idx="1">
                  <c:v>2812</c:v>
                </c:pt>
                <c:pt idx="2">
                  <c:v>2808</c:v>
                </c:pt>
                <c:pt idx="3">
                  <c:v>2816</c:v>
                </c:pt>
                <c:pt idx="4">
                  <c:v>2810</c:v>
                </c:pt>
                <c:pt idx="5">
                  <c:v>2806</c:v>
                </c:pt>
                <c:pt idx="6">
                  <c:v>2815</c:v>
                </c:pt>
                <c:pt idx="7">
                  <c:v>2813</c:v>
                </c:pt>
                <c:pt idx="8">
                  <c:v>2819</c:v>
                </c:pt>
                <c:pt idx="9">
                  <c:v>2816</c:v>
                </c:pt>
                <c:pt idx="10">
                  <c:v>2819</c:v>
                </c:pt>
                <c:pt idx="11">
                  <c:v>2812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'R3'!$AJ$5:$AJ$16</c:f>
              <c:numCache>
                <c:formatCode>#,##0;[Red]\-#,##0</c:formatCode>
                <c:ptCount val="12"/>
                <c:pt idx="0">
                  <c:v>939</c:v>
                </c:pt>
                <c:pt idx="1">
                  <c:v>940</c:v>
                </c:pt>
                <c:pt idx="2">
                  <c:v>942</c:v>
                </c:pt>
                <c:pt idx="3">
                  <c:v>943</c:v>
                </c:pt>
                <c:pt idx="4">
                  <c:v>941</c:v>
                </c:pt>
                <c:pt idx="5">
                  <c:v>940</c:v>
                </c:pt>
                <c:pt idx="6">
                  <c:v>947</c:v>
                </c:pt>
                <c:pt idx="7">
                  <c:v>947</c:v>
                </c:pt>
                <c:pt idx="8">
                  <c:v>947</c:v>
                </c:pt>
                <c:pt idx="9">
                  <c:v>946</c:v>
                </c:pt>
                <c:pt idx="10">
                  <c:v>946</c:v>
                </c:pt>
                <c:pt idx="11">
                  <c:v>944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70"/>
          <c:min val="8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7590162340818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684444444444445"/>
          <c:w val="0.7185185185185185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'R3'!$D$35:$D$46</c:f>
              <c:numCache>
                <c:formatCode>#,##0;[Red]\-#,##0</c:formatCode>
                <c:ptCount val="12"/>
                <c:pt idx="0">
                  <c:v>1538</c:v>
                </c:pt>
                <c:pt idx="1">
                  <c:v>1543</c:v>
                </c:pt>
                <c:pt idx="2">
                  <c:v>1540</c:v>
                </c:pt>
                <c:pt idx="3">
                  <c:v>1540</c:v>
                </c:pt>
                <c:pt idx="4">
                  <c:v>1537</c:v>
                </c:pt>
                <c:pt idx="5">
                  <c:v>1535</c:v>
                </c:pt>
                <c:pt idx="6">
                  <c:v>1530</c:v>
                </c:pt>
                <c:pt idx="7">
                  <c:v>1530</c:v>
                </c:pt>
                <c:pt idx="8">
                  <c:v>1533</c:v>
                </c:pt>
                <c:pt idx="9">
                  <c:v>1529</c:v>
                </c:pt>
                <c:pt idx="10">
                  <c:v>1529</c:v>
                </c:pt>
                <c:pt idx="11">
                  <c:v>1528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'R3'!$F$35:$F$46</c:f>
              <c:numCache>
                <c:formatCode>#,##0;[Red]\-#,##0</c:formatCode>
                <c:ptCount val="12"/>
                <c:pt idx="0">
                  <c:v>496</c:v>
                </c:pt>
                <c:pt idx="1">
                  <c:v>498</c:v>
                </c:pt>
                <c:pt idx="2">
                  <c:v>499</c:v>
                </c:pt>
                <c:pt idx="3">
                  <c:v>501</c:v>
                </c:pt>
                <c:pt idx="4">
                  <c:v>498</c:v>
                </c:pt>
                <c:pt idx="5">
                  <c:v>498</c:v>
                </c:pt>
                <c:pt idx="6">
                  <c:v>496</c:v>
                </c:pt>
                <c:pt idx="7">
                  <c:v>498</c:v>
                </c:pt>
                <c:pt idx="8">
                  <c:v>499</c:v>
                </c:pt>
                <c:pt idx="9">
                  <c:v>500</c:v>
                </c:pt>
                <c:pt idx="10">
                  <c:v>498</c:v>
                </c:pt>
                <c:pt idx="11">
                  <c:v>502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'R3'!$J$35:$J$46</c:f>
              <c:numCache>
                <c:formatCode>#,##0;[Red]\-#,##0</c:formatCode>
                <c:ptCount val="12"/>
                <c:pt idx="0">
                  <c:v>1698</c:v>
                </c:pt>
                <c:pt idx="1">
                  <c:v>1692</c:v>
                </c:pt>
                <c:pt idx="2">
                  <c:v>1693</c:v>
                </c:pt>
                <c:pt idx="3">
                  <c:v>1686</c:v>
                </c:pt>
                <c:pt idx="4">
                  <c:v>1682</c:v>
                </c:pt>
                <c:pt idx="5">
                  <c:v>1689</c:v>
                </c:pt>
                <c:pt idx="6">
                  <c:v>1688</c:v>
                </c:pt>
                <c:pt idx="7">
                  <c:v>1690</c:v>
                </c:pt>
                <c:pt idx="8">
                  <c:v>1691</c:v>
                </c:pt>
                <c:pt idx="9">
                  <c:v>1691</c:v>
                </c:pt>
                <c:pt idx="10">
                  <c:v>1695</c:v>
                </c:pt>
                <c:pt idx="11">
                  <c:v>1695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'R3'!$L$35:$L$46</c:f>
              <c:numCache>
                <c:formatCode>#,##0;[Red]\-#,##0</c:formatCode>
                <c:ptCount val="12"/>
                <c:pt idx="0">
                  <c:v>563</c:v>
                </c:pt>
                <c:pt idx="1">
                  <c:v>565</c:v>
                </c:pt>
                <c:pt idx="2">
                  <c:v>567</c:v>
                </c:pt>
                <c:pt idx="3">
                  <c:v>565</c:v>
                </c:pt>
                <c:pt idx="4">
                  <c:v>563</c:v>
                </c:pt>
                <c:pt idx="5">
                  <c:v>565</c:v>
                </c:pt>
                <c:pt idx="6">
                  <c:v>565</c:v>
                </c:pt>
                <c:pt idx="7">
                  <c:v>564</c:v>
                </c:pt>
                <c:pt idx="8">
                  <c:v>566</c:v>
                </c:pt>
                <c:pt idx="9">
                  <c:v>568</c:v>
                </c:pt>
                <c:pt idx="10">
                  <c:v>572</c:v>
                </c:pt>
                <c:pt idx="11">
                  <c:v>572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213983939739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'R3'!$P$35:$P$46</c:f>
              <c:numCache>
                <c:formatCode>#,##0;[Red]\-#,##0</c:formatCode>
                <c:ptCount val="12"/>
                <c:pt idx="0">
                  <c:v>1326</c:v>
                </c:pt>
                <c:pt idx="1">
                  <c:v>1322</c:v>
                </c:pt>
                <c:pt idx="2">
                  <c:v>1315</c:v>
                </c:pt>
                <c:pt idx="3">
                  <c:v>1313</c:v>
                </c:pt>
                <c:pt idx="4">
                  <c:v>1310</c:v>
                </c:pt>
                <c:pt idx="5">
                  <c:v>1311</c:v>
                </c:pt>
                <c:pt idx="6">
                  <c:v>1310</c:v>
                </c:pt>
                <c:pt idx="7">
                  <c:v>1310</c:v>
                </c:pt>
                <c:pt idx="8">
                  <c:v>1309</c:v>
                </c:pt>
                <c:pt idx="9">
                  <c:v>1309</c:v>
                </c:pt>
                <c:pt idx="10">
                  <c:v>1310</c:v>
                </c:pt>
                <c:pt idx="11">
                  <c:v>1307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'R3'!$R$35:$R$46</c:f>
              <c:numCache>
                <c:formatCode>#,##0;[Red]\-#,##0</c:formatCode>
                <c:ptCount val="12"/>
                <c:pt idx="0">
                  <c:v>425</c:v>
                </c:pt>
                <c:pt idx="1">
                  <c:v>424</c:v>
                </c:pt>
                <c:pt idx="2">
                  <c:v>423</c:v>
                </c:pt>
                <c:pt idx="3">
                  <c:v>423</c:v>
                </c:pt>
                <c:pt idx="4">
                  <c:v>421</c:v>
                </c:pt>
                <c:pt idx="5">
                  <c:v>424</c:v>
                </c:pt>
                <c:pt idx="6">
                  <c:v>424</c:v>
                </c:pt>
                <c:pt idx="7">
                  <c:v>424</c:v>
                </c:pt>
                <c:pt idx="8">
                  <c:v>424</c:v>
                </c:pt>
                <c:pt idx="9">
                  <c:v>424</c:v>
                </c:pt>
                <c:pt idx="10">
                  <c:v>423</c:v>
                </c:pt>
                <c:pt idx="11">
                  <c:v>418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8223906955868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'R3'!$V$35:$V$46</c:f>
              <c:numCache>
                <c:formatCode>#,##0;[Red]\-#,##0</c:formatCode>
                <c:ptCount val="12"/>
                <c:pt idx="0">
                  <c:v>1109</c:v>
                </c:pt>
                <c:pt idx="1">
                  <c:v>1111</c:v>
                </c:pt>
                <c:pt idx="2">
                  <c:v>1109</c:v>
                </c:pt>
                <c:pt idx="3">
                  <c:v>1106</c:v>
                </c:pt>
                <c:pt idx="4">
                  <c:v>1104</c:v>
                </c:pt>
                <c:pt idx="5">
                  <c:v>1101</c:v>
                </c:pt>
                <c:pt idx="6">
                  <c:v>1098</c:v>
                </c:pt>
                <c:pt idx="7">
                  <c:v>1097</c:v>
                </c:pt>
                <c:pt idx="8">
                  <c:v>1096</c:v>
                </c:pt>
                <c:pt idx="9">
                  <c:v>1094</c:v>
                </c:pt>
                <c:pt idx="10">
                  <c:v>1090</c:v>
                </c:pt>
                <c:pt idx="11">
                  <c:v>1089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'R3'!$X$35:$X$46</c:f>
              <c:numCache>
                <c:formatCode>#,##0;[Red]\-#,##0</c:formatCode>
                <c:ptCount val="12"/>
                <c:pt idx="0">
                  <c:v>365</c:v>
                </c:pt>
                <c:pt idx="1">
                  <c:v>366</c:v>
                </c:pt>
                <c:pt idx="2">
                  <c:v>365</c:v>
                </c:pt>
                <c:pt idx="3">
                  <c:v>365</c:v>
                </c:pt>
                <c:pt idx="4">
                  <c:v>365</c:v>
                </c:pt>
                <c:pt idx="5">
                  <c:v>365</c:v>
                </c:pt>
                <c:pt idx="6">
                  <c:v>364</c:v>
                </c:pt>
                <c:pt idx="7">
                  <c:v>363</c:v>
                </c:pt>
                <c:pt idx="8">
                  <c:v>363</c:v>
                </c:pt>
                <c:pt idx="9">
                  <c:v>361</c:v>
                </c:pt>
                <c:pt idx="10">
                  <c:v>361</c:v>
                </c:pt>
                <c:pt idx="11">
                  <c:v>362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85343633932550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684444444444445"/>
          <c:w val="0.7433962264150942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'R3'!$AB$35:$AB$46</c:f>
              <c:numCache>
                <c:formatCode>#,##0;[Red]\-#,##0</c:formatCode>
                <c:ptCount val="12"/>
                <c:pt idx="0">
                  <c:v>381</c:v>
                </c:pt>
                <c:pt idx="1">
                  <c:v>379</c:v>
                </c:pt>
                <c:pt idx="2">
                  <c:v>377</c:v>
                </c:pt>
                <c:pt idx="3">
                  <c:v>377</c:v>
                </c:pt>
                <c:pt idx="4">
                  <c:v>377</c:v>
                </c:pt>
                <c:pt idx="5">
                  <c:v>373</c:v>
                </c:pt>
                <c:pt idx="6">
                  <c:v>372</c:v>
                </c:pt>
                <c:pt idx="7">
                  <c:v>370</c:v>
                </c:pt>
                <c:pt idx="8">
                  <c:v>369</c:v>
                </c:pt>
                <c:pt idx="9">
                  <c:v>368</c:v>
                </c:pt>
                <c:pt idx="10">
                  <c:v>368</c:v>
                </c:pt>
                <c:pt idx="11">
                  <c:v>374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'R3'!$AD$35:$AD$46</c:f>
              <c:numCache>
                <c:formatCode>#,##0;[Red]\-#,##0</c:formatCode>
                <c:ptCount val="12"/>
                <c:pt idx="0">
                  <c:v>160</c:v>
                </c:pt>
                <c:pt idx="1">
                  <c:v>160</c:v>
                </c:pt>
                <c:pt idx="2">
                  <c:v>159</c:v>
                </c:pt>
                <c:pt idx="3">
                  <c:v>159</c:v>
                </c:pt>
                <c:pt idx="4">
                  <c:v>161</c:v>
                </c:pt>
                <c:pt idx="5">
                  <c:v>161</c:v>
                </c:pt>
                <c:pt idx="6">
                  <c:v>161</c:v>
                </c:pt>
                <c:pt idx="7">
                  <c:v>159</c:v>
                </c:pt>
                <c:pt idx="8">
                  <c:v>159</c:v>
                </c:pt>
                <c:pt idx="9">
                  <c:v>159</c:v>
                </c:pt>
                <c:pt idx="10">
                  <c:v>159</c:v>
                </c:pt>
                <c:pt idx="11">
                  <c:v>160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636663750364538"/>
          <c:w val="0.6404494382022472"/>
          <c:h val="0.671411140274132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'R3'!$AH$35:$AH$46</c:f>
              <c:numCache>
                <c:formatCode>#,##0;[Red]\-#,##0</c:formatCode>
                <c:ptCount val="12"/>
                <c:pt idx="0">
                  <c:v>42195</c:v>
                </c:pt>
                <c:pt idx="1">
                  <c:v>42192</c:v>
                </c:pt>
                <c:pt idx="2">
                  <c:v>42145</c:v>
                </c:pt>
                <c:pt idx="3">
                  <c:v>42129</c:v>
                </c:pt>
                <c:pt idx="4">
                  <c:v>42109</c:v>
                </c:pt>
                <c:pt idx="5">
                  <c:v>42077</c:v>
                </c:pt>
                <c:pt idx="6">
                  <c:v>42060</c:v>
                </c:pt>
                <c:pt idx="7">
                  <c:v>42061</c:v>
                </c:pt>
                <c:pt idx="8">
                  <c:v>42041</c:v>
                </c:pt>
                <c:pt idx="9">
                  <c:v>42022</c:v>
                </c:pt>
                <c:pt idx="10">
                  <c:v>41982</c:v>
                </c:pt>
                <c:pt idx="11">
                  <c:v>41913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'R3'!$AJ$35:$AJ$46</c:f>
              <c:numCache>
                <c:formatCode>#,##0;[Red]\-#,##0</c:formatCode>
                <c:ptCount val="12"/>
                <c:pt idx="0">
                  <c:v>15308</c:v>
                </c:pt>
                <c:pt idx="1">
                  <c:v>15314</c:v>
                </c:pt>
                <c:pt idx="2">
                  <c:v>15300</c:v>
                </c:pt>
                <c:pt idx="3">
                  <c:v>15314</c:v>
                </c:pt>
                <c:pt idx="4">
                  <c:v>15315</c:v>
                </c:pt>
                <c:pt idx="5">
                  <c:v>15300</c:v>
                </c:pt>
                <c:pt idx="6">
                  <c:v>15301</c:v>
                </c:pt>
                <c:pt idx="7">
                  <c:v>15315</c:v>
                </c:pt>
                <c:pt idx="8">
                  <c:v>15309</c:v>
                </c:pt>
                <c:pt idx="9">
                  <c:v>15306</c:v>
                </c:pt>
                <c:pt idx="10">
                  <c:v>15296</c:v>
                </c:pt>
                <c:pt idx="11">
                  <c:v>15328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57585301837270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557585301837270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0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3634684553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566209091120246e-002"/>
          <c:w val="0.71827782638281323"/>
          <c:h val="0.67787610619469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'R3'!$D$50:$D$61</c:f>
              <c:numCache>
                <c:formatCode>#,##0;[Red]\-#,##0</c:formatCode>
                <c:ptCount val="12"/>
                <c:pt idx="0">
                  <c:v>1864</c:v>
                </c:pt>
                <c:pt idx="1">
                  <c:v>1859</c:v>
                </c:pt>
                <c:pt idx="2">
                  <c:v>1858</c:v>
                </c:pt>
                <c:pt idx="3">
                  <c:v>1858</c:v>
                </c:pt>
                <c:pt idx="4">
                  <c:v>1854</c:v>
                </c:pt>
                <c:pt idx="5">
                  <c:v>1848</c:v>
                </c:pt>
                <c:pt idx="6">
                  <c:v>1846</c:v>
                </c:pt>
                <c:pt idx="7">
                  <c:v>1841</c:v>
                </c:pt>
                <c:pt idx="8">
                  <c:v>1841</c:v>
                </c:pt>
                <c:pt idx="9">
                  <c:v>1836</c:v>
                </c:pt>
                <c:pt idx="10">
                  <c:v>1831</c:v>
                </c:pt>
                <c:pt idx="11">
                  <c:v>1835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'R3'!$F$50:$F$61</c:f>
              <c:numCache>
                <c:formatCode>#,##0;[Red]\-#,##0</c:formatCode>
                <c:ptCount val="12"/>
                <c:pt idx="0">
                  <c:v>685</c:v>
                </c:pt>
                <c:pt idx="1">
                  <c:v>686</c:v>
                </c:pt>
                <c:pt idx="2">
                  <c:v>686</c:v>
                </c:pt>
                <c:pt idx="3">
                  <c:v>688</c:v>
                </c:pt>
                <c:pt idx="4">
                  <c:v>688</c:v>
                </c:pt>
                <c:pt idx="5">
                  <c:v>684</c:v>
                </c:pt>
                <c:pt idx="6">
                  <c:v>683</c:v>
                </c:pt>
                <c:pt idx="7">
                  <c:v>684</c:v>
                </c:pt>
                <c:pt idx="8">
                  <c:v>686</c:v>
                </c:pt>
                <c:pt idx="9">
                  <c:v>684</c:v>
                </c:pt>
                <c:pt idx="10">
                  <c:v>684</c:v>
                </c:pt>
                <c:pt idx="11">
                  <c:v>686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50"/>
          <c:min val="1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87188629723174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421650627004958"/>
          <c:w val="0.7433962264150942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'R7'!$AB$35:$AB$46</c:f>
              <c:numCache>
                <c:formatCode>#,##0;[Red]\-#,##0</c:formatCode>
                <c:ptCount val="12"/>
                <c:pt idx="0">
                  <c:v>325</c:v>
                </c:pt>
                <c:pt idx="1">
                  <c:v>325</c:v>
                </c:pt>
                <c:pt idx="2">
                  <c:v>323</c:v>
                </c:pt>
                <c:pt idx="3">
                  <c:v>321</c:v>
                </c:pt>
                <c:pt idx="4">
                  <c:v>319</c:v>
                </c:pt>
                <c:pt idx="5">
                  <c:v>317</c:v>
                </c:pt>
                <c:pt idx="6">
                  <c:v>312</c:v>
                </c:pt>
                <c:pt idx="7">
                  <c:v>310</c:v>
                </c:pt>
                <c:pt idx="8">
                  <c:v>310</c:v>
                </c:pt>
                <c:pt idx="9">
                  <c:v>311</c:v>
                </c:pt>
                <c:pt idx="10">
                  <c:v>311</c:v>
                </c:pt>
                <c:pt idx="11">
                  <c:v>310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'R7'!$AD$35:$AD$46</c:f>
              <c:numCache>
                <c:formatCode>#,##0;[Red]\-#,##0</c:formatCode>
                <c:ptCount val="12"/>
                <c:pt idx="0">
                  <c:v>145</c:v>
                </c:pt>
                <c:pt idx="1">
                  <c:v>145</c:v>
                </c:pt>
                <c:pt idx="2">
                  <c:v>143</c:v>
                </c:pt>
                <c:pt idx="3">
                  <c:v>141</c:v>
                </c:pt>
                <c:pt idx="4">
                  <c:v>140</c:v>
                </c:pt>
                <c:pt idx="5">
                  <c:v>140</c:v>
                </c:pt>
                <c:pt idx="6">
                  <c:v>138</c:v>
                </c:pt>
                <c:pt idx="7">
                  <c:v>138</c:v>
                </c:pt>
                <c:pt idx="8">
                  <c:v>138</c:v>
                </c:pt>
                <c:pt idx="9">
                  <c:v>138</c:v>
                </c:pt>
                <c:pt idx="10">
                  <c:v>138</c:v>
                </c:pt>
                <c:pt idx="11">
                  <c:v>138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00"/>
          <c:min val="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41490306276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75486493391865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'R3'!$J$50:$J$61</c:f>
              <c:numCache>
                <c:formatCode>#,##0;[Red]\-#,##0</c:formatCode>
                <c:ptCount val="12"/>
                <c:pt idx="0">
                  <c:v>1949</c:v>
                </c:pt>
                <c:pt idx="1">
                  <c:v>1950</c:v>
                </c:pt>
                <c:pt idx="2">
                  <c:v>1950</c:v>
                </c:pt>
                <c:pt idx="3">
                  <c:v>1948</c:v>
                </c:pt>
                <c:pt idx="4">
                  <c:v>1945</c:v>
                </c:pt>
                <c:pt idx="5">
                  <c:v>1936</c:v>
                </c:pt>
                <c:pt idx="6">
                  <c:v>1938</c:v>
                </c:pt>
                <c:pt idx="7">
                  <c:v>1935</c:v>
                </c:pt>
                <c:pt idx="8">
                  <c:v>1932</c:v>
                </c:pt>
                <c:pt idx="9">
                  <c:v>1929</c:v>
                </c:pt>
                <c:pt idx="10">
                  <c:v>1922</c:v>
                </c:pt>
                <c:pt idx="11">
                  <c:v>1911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'R3'!$L$50:$L$61</c:f>
              <c:numCache>
                <c:formatCode>#,##0;[Red]\-#,##0</c:formatCode>
                <c:ptCount val="12"/>
                <c:pt idx="0">
                  <c:v>721</c:v>
                </c:pt>
                <c:pt idx="1">
                  <c:v>723</c:v>
                </c:pt>
                <c:pt idx="2">
                  <c:v>722</c:v>
                </c:pt>
                <c:pt idx="3">
                  <c:v>721</c:v>
                </c:pt>
                <c:pt idx="4">
                  <c:v>717</c:v>
                </c:pt>
                <c:pt idx="5">
                  <c:v>714</c:v>
                </c:pt>
                <c:pt idx="6">
                  <c:v>714</c:v>
                </c:pt>
                <c:pt idx="7">
                  <c:v>713</c:v>
                </c:pt>
                <c:pt idx="8">
                  <c:v>712</c:v>
                </c:pt>
                <c:pt idx="9">
                  <c:v>711</c:v>
                </c:pt>
                <c:pt idx="10">
                  <c:v>710</c:v>
                </c:pt>
                <c:pt idx="11">
                  <c:v>709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5625579330464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399135948714375"/>
          <c:w val="0.74721189591078063"/>
          <c:h val="0.674769702459758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'R3'!$P$50:$P$61</c:f>
              <c:numCache>
                <c:formatCode>#,##0;[Red]\-#,##0</c:formatCode>
                <c:ptCount val="12"/>
                <c:pt idx="0">
                  <c:v>777</c:v>
                </c:pt>
                <c:pt idx="1">
                  <c:v>778</c:v>
                </c:pt>
                <c:pt idx="2">
                  <c:v>776</c:v>
                </c:pt>
                <c:pt idx="3">
                  <c:v>774</c:v>
                </c:pt>
                <c:pt idx="4">
                  <c:v>773</c:v>
                </c:pt>
                <c:pt idx="5">
                  <c:v>768</c:v>
                </c:pt>
                <c:pt idx="6">
                  <c:v>765</c:v>
                </c:pt>
                <c:pt idx="7">
                  <c:v>761</c:v>
                </c:pt>
                <c:pt idx="8">
                  <c:v>761</c:v>
                </c:pt>
                <c:pt idx="9">
                  <c:v>761</c:v>
                </c:pt>
                <c:pt idx="10">
                  <c:v>760</c:v>
                </c:pt>
                <c:pt idx="11">
                  <c:v>746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'R3'!$R$50:$R$61</c:f>
              <c:numCache>
                <c:formatCode>#,##0;[Red]\-#,##0</c:formatCode>
                <c:ptCount val="12"/>
                <c:pt idx="0">
                  <c:v>258</c:v>
                </c:pt>
                <c:pt idx="1">
                  <c:v>258</c:v>
                </c:pt>
                <c:pt idx="2">
                  <c:v>258</c:v>
                </c:pt>
                <c:pt idx="3">
                  <c:v>259</c:v>
                </c:pt>
                <c:pt idx="4">
                  <c:v>260</c:v>
                </c:pt>
                <c:pt idx="5">
                  <c:v>259</c:v>
                </c:pt>
                <c:pt idx="6">
                  <c:v>260</c:v>
                </c:pt>
                <c:pt idx="7">
                  <c:v>260</c:v>
                </c:pt>
                <c:pt idx="8">
                  <c:v>260</c:v>
                </c:pt>
                <c:pt idx="9">
                  <c:v>260</c:v>
                </c:pt>
                <c:pt idx="10">
                  <c:v>260</c:v>
                </c:pt>
                <c:pt idx="11">
                  <c:v>256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16066243931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1116066243931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29520241196616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75486493391865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'R3'!$V$50:$V$61</c:f>
              <c:numCache>
                <c:formatCode>#,##0;[Red]\-#,##0</c:formatCode>
                <c:ptCount val="12"/>
                <c:pt idx="0">
                  <c:v>1067</c:v>
                </c:pt>
                <c:pt idx="1">
                  <c:v>1062</c:v>
                </c:pt>
                <c:pt idx="2">
                  <c:v>1061</c:v>
                </c:pt>
                <c:pt idx="3">
                  <c:v>1060</c:v>
                </c:pt>
                <c:pt idx="4">
                  <c:v>1058</c:v>
                </c:pt>
                <c:pt idx="5">
                  <c:v>1059</c:v>
                </c:pt>
                <c:pt idx="6">
                  <c:v>1055</c:v>
                </c:pt>
                <c:pt idx="7">
                  <c:v>1051</c:v>
                </c:pt>
                <c:pt idx="8">
                  <c:v>1051</c:v>
                </c:pt>
                <c:pt idx="9">
                  <c:v>1051</c:v>
                </c:pt>
                <c:pt idx="10">
                  <c:v>1050</c:v>
                </c:pt>
                <c:pt idx="11">
                  <c:v>1042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'R3'!$X$50:$X$61</c:f>
              <c:numCache>
                <c:formatCode>#,##0;[Red]\-#,##0</c:formatCode>
                <c:ptCount val="12"/>
                <c:pt idx="0">
                  <c:v>341</c:v>
                </c:pt>
                <c:pt idx="1">
                  <c:v>341</c:v>
                </c:pt>
                <c:pt idx="2">
                  <c:v>340</c:v>
                </c:pt>
                <c:pt idx="3">
                  <c:v>340</c:v>
                </c:pt>
                <c:pt idx="4">
                  <c:v>340</c:v>
                </c:pt>
                <c:pt idx="5">
                  <c:v>341</c:v>
                </c:pt>
                <c:pt idx="6">
                  <c:v>341</c:v>
                </c:pt>
                <c:pt idx="7">
                  <c:v>341</c:v>
                </c:pt>
                <c:pt idx="8">
                  <c:v>341</c:v>
                </c:pt>
                <c:pt idx="9">
                  <c:v>341</c:v>
                </c:pt>
                <c:pt idx="10">
                  <c:v>341</c:v>
                </c:pt>
                <c:pt idx="11">
                  <c:v>341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231853761642627"/>
          <c:w val="0.68301886792452826"/>
          <c:h val="0.6764425243304763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'R3'!$AB$50:$AB$61</c:f>
              <c:numCache>
                <c:formatCode>#,##0;[Red]\-#,##0</c:formatCode>
                <c:ptCount val="12"/>
                <c:pt idx="0">
                  <c:v>5657</c:v>
                </c:pt>
                <c:pt idx="1">
                  <c:v>5649</c:v>
                </c:pt>
                <c:pt idx="2">
                  <c:v>5645</c:v>
                </c:pt>
                <c:pt idx="3">
                  <c:v>5640</c:v>
                </c:pt>
                <c:pt idx="4">
                  <c:v>5630</c:v>
                </c:pt>
                <c:pt idx="5">
                  <c:v>5611</c:v>
                </c:pt>
                <c:pt idx="6">
                  <c:v>5604</c:v>
                </c:pt>
                <c:pt idx="7">
                  <c:v>5588</c:v>
                </c:pt>
                <c:pt idx="8">
                  <c:v>5585</c:v>
                </c:pt>
                <c:pt idx="9">
                  <c:v>5577</c:v>
                </c:pt>
                <c:pt idx="10">
                  <c:v>5563</c:v>
                </c:pt>
                <c:pt idx="11">
                  <c:v>5534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'R3'!$AD$50:$AD$61</c:f>
              <c:numCache>
                <c:formatCode>#,##0;[Red]\-#,##0</c:formatCode>
                <c:ptCount val="12"/>
                <c:pt idx="0">
                  <c:v>2005</c:v>
                </c:pt>
                <c:pt idx="1">
                  <c:v>2008</c:v>
                </c:pt>
                <c:pt idx="2">
                  <c:v>2006</c:v>
                </c:pt>
                <c:pt idx="3">
                  <c:v>2008</c:v>
                </c:pt>
                <c:pt idx="4">
                  <c:v>2005</c:v>
                </c:pt>
                <c:pt idx="5">
                  <c:v>1998</c:v>
                </c:pt>
                <c:pt idx="6">
                  <c:v>1998</c:v>
                </c:pt>
                <c:pt idx="7">
                  <c:v>1998</c:v>
                </c:pt>
                <c:pt idx="8">
                  <c:v>1999</c:v>
                </c:pt>
                <c:pt idx="9">
                  <c:v>1996</c:v>
                </c:pt>
                <c:pt idx="10">
                  <c:v>1995</c:v>
                </c:pt>
                <c:pt idx="11">
                  <c:v>1992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06447866583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06447866583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707161604799401"/>
          <c:w val="0.74814814814814812"/>
          <c:h val="0.669714098237720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'R3'!$D$20:$D$31</c:f>
              <c:numCache>
                <c:formatCode>#,##0;[Red]\-#,##0</c:formatCode>
                <c:ptCount val="12"/>
                <c:pt idx="0">
                  <c:v>731</c:v>
                </c:pt>
                <c:pt idx="1">
                  <c:v>730</c:v>
                </c:pt>
                <c:pt idx="2">
                  <c:v>729</c:v>
                </c:pt>
                <c:pt idx="3">
                  <c:v>728</c:v>
                </c:pt>
                <c:pt idx="4">
                  <c:v>726</c:v>
                </c:pt>
                <c:pt idx="5">
                  <c:v>725</c:v>
                </c:pt>
                <c:pt idx="6">
                  <c:v>725</c:v>
                </c:pt>
                <c:pt idx="7">
                  <c:v>725</c:v>
                </c:pt>
                <c:pt idx="8">
                  <c:v>722</c:v>
                </c:pt>
                <c:pt idx="9">
                  <c:v>717</c:v>
                </c:pt>
                <c:pt idx="10">
                  <c:v>719</c:v>
                </c:pt>
                <c:pt idx="11">
                  <c:v>717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'R3'!$F$20:$F$31</c:f>
              <c:numCache>
                <c:formatCode>#,##0;[Red]\-#,##0</c:formatCode>
                <c:ptCount val="12"/>
                <c:pt idx="0">
                  <c:v>222</c:v>
                </c:pt>
                <c:pt idx="1">
                  <c:v>222</c:v>
                </c:pt>
                <c:pt idx="2">
                  <c:v>222</c:v>
                </c:pt>
                <c:pt idx="3">
                  <c:v>222</c:v>
                </c:pt>
                <c:pt idx="4">
                  <c:v>222</c:v>
                </c:pt>
                <c:pt idx="5">
                  <c:v>222</c:v>
                </c:pt>
                <c:pt idx="6">
                  <c:v>222</c:v>
                </c:pt>
                <c:pt idx="7">
                  <c:v>222</c:v>
                </c:pt>
                <c:pt idx="8">
                  <c:v>221</c:v>
                </c:pt>
                <c:pt idx="9">
                  <c:v>220</c:v>
                </c:pt>
                <c:pt idx="10">
                  <c:v>220</c:v>
                </c:pt>
                <c:pt idx="11">
                  <c:v>220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105982105396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0556805399325"/>
          <c:w val="0.71445091668374172"/>
          <c:h val="0.672580146231721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'R3'!$J$20:$J$31</c:f>
              <c:numCache>
                <c:formatCode>#,##0;[Red]\-#,##0</c:formatCode>
                <c:ptCount val="12"/>
                <c:pt idx="0">
                  <c:v>4486</c:v>
                </c:pt>
                <c:pt idx="1">
                  <c:v>4501</c:v>
                </c:pt>
                <c:pt idx="2">
                  <c:v>4511</c:v>
                </c:pt>
                <c:pt idx="3">
                  <c:v>4496</c:v>
                </c:pt>
                <c:pt idx="4">
                  <c:v>4493</c:v>
                </c:pt>
                <c:pt idx="5">
                  <c:v>4493</c:v>
                </c:pt>
                <c:pt idx="6">
                  <c:v>4478</c:v>
                </c:pt>
                <c:pt idx="7">
                  <c:v>4477</c:v>
                </c:pt>
                <c:pt idx="8">
                  <c:v>4488</c:v>
                </c:pt>
                <c:pt idx="9">
                  <c:v>4486</c:v>
                </c:pt>
                <c:pt idx="10">
                  <c:v>4484</c:v>
                </c:pt>
                <c:pt idx="11">
                  <c:v>4473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'R3'!$L$20:$L$31</c:f>
              <c:numCache>
                <c:formatCode>#,##0;[Red]\-#,##0</c:formatCode>
                <c:ptCount val="12"/>
                <c:pt idx="0">
                  <c:v>1602</c:v>
                </c:pt>
                <c:pt idx="1">
                  <c:v>1611</c:v>
                </c:pt>
                <c:pt idx="2">
                  <c:v>1614</c:v>
                </c:pt>
                <c:pt idx="3">
                  <c:v>1610</c:v>
                </c:pt>
                <c:pt idx="4">
                  <c:v>1612</c:v>
                </c:pt>
                <c:pt idx="5">
                  <c:v>1609</c:v>
                </c:pt>
                <c:pt idx="6">
                  <c:v>1603</c:v>
                </c:pt>
                <c:pt idx="7">
                  <c:v>1604</c:v>
                </c:pt>
                <c:pt idx="8">
                  <c:v>1605</c:v>
                </c:pt>
                <c:pt idx="9">
                  <c:v>1608</c:v>
                </c:pt>
                <c:pt idx="10">
                  <c:v>1609</c:v>
                </c:pt>
                <c:pt idx="11">
                  <c:v>1613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8342707161604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5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58342707161604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07161604799401"/>
          <c:w val="0.71747211895910779"/>
          <c:h val="0.669714098237720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'R3'!$P$20:$P$31</c:f>
              <c:numCache>
                <c:formatCode>#,##0;[Red]\-#,##0</c:formatCode>
                <c:ptCount val="12"/>
                <c:pt idx="0">
                  <c:v>1377</c:v>
                </c:pt>
                <c:pt idx="1">
                  <c:v>1378</c:v>
                </c:pt>
                <c:pt idx="2">
                  <c:v>1373</c:v>
                </c:pt>
                <c:pt idx="3">
                  <c:v>1372</c:v>
                </c:pt>
                <c:pt idx="4">
                  <c:v>1365</c:v>
                </c:pt>
                <c:pt idx="5">
                  <c:v>1364</c:v>
                </c:pt>
                <c:pt idx="6">
                  <c:v>1363</c:v>
                </c:pt>
                <c:pt idx="7">
                  <c:v>1362</c:v>
                </c:pt>
                <c:pt idx="8">
                  <c:v>1358</c:v>
                </c:pt>
                <c:pt idx="9">
                  <c:v>1356</c:v>
                </c:pt>
                <c:pt idx="10">
                  <c:v>1350</c:v>
                </c:pt>
                <c:pt idx="11">
                  <c:v>1351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'R3'!$R$20:$R$31</c:f>
              <c:numCache>
                <c:formatCode>#,##0;[Red]\-#,##0</c:formatCode>
                <c:ptCount val="12"/>
                <c:pt idx="0">
                  <c:v>429</c:v>
                </c:pt>
                <c:pt idx="1">
                  <c:v>429</c:v>
                </c:pt>
                <c:pt idx="2">
                  <c:v>429</c:v>
                </c:pt>
                <c:pt idx="3">
                  <c:v>429</c:v>
                </c:pt>
                <c:pt idx="4">
                  <c:v>428</c:v>
                </c:pt>
                <c:pt idx="5">
                  <c:v>428</c:v>
                </c:pt>
                <c:pt idx="6">
                  <c:v>428</c:v>
                </c:pt>
                <c:pt idx="7">
                  <c:v>429</c:v>
                </c:pt>
                <c:pt idx="8">
                  <c:v>429</c:v>
                </c:pt>
                <c:pt idx="9">
                  <c:v>429</c:v>
                </c:pt>
                <c:pt idx="10">
                  <c:v>427</c:v>
                </c:pt>
                <c:pt idx="11">
                  <c:v>427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8796163490715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11595425571803"/>
          <c:w val="0.68773234200743494"/>
          <c:h val="0.670669760029996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'R3'!$V$20:$V$31</c:f>
              <c:numCache>
                <c:formatCode>#,##0;[Red]\-#,##0</c:formatCode>
                <c:ptCount val="12"/>
                <c:pt idx="0">
                  <c:v>4784</c:v>
                </c:pt>
                <c:pt idx="1">
                  <c:v>4783</c:v>
                </c:pt>
                <c:pt idx="2">
                  <c:v>4769</c:v>
                </c:pt>
                <c:pt idx="3">
                  <c:v>4772</c:v>
                </c:pt>
                <c:pt idx="4">
                  <c:v>4779</c:v>
                </c:pt>
                <c:pt idx="5">
                  <c:v>4775</c:v>
                </c:pt>
                <c:pt idx="6">
                  <c:v>4793</c:v>
                </c:pt>
                <c:pt idx="7">
                  <c:v>4824</c:v>
                </c:pt>
                <c:pt idx="8">
                  <c:v>4833</c:v>
                </c:pt>
                <c:pt idx="9">
                  <c:v>4842</c:v>
                </c:pt>
                <c:pt idx="10">
                  <c:v>4844</c:v>
                </c:pt>
                <c:pt idx="11">
                  <c:v>4838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'R3'!$X$20:$X$31</c:f>
              <c:numCache>
                <c:formatCode>#,##0;[Red]\-#,##0</c:formatCode>
                <c:ptCount val="12"/>
                <c:pt idx="0">
                  <c:v>1971</c:v>
                </c:pt>
                <c:pt idx="1">
                  <c:v>1967</c:v>
                </c:pt>
                <c:pt idx="2">
                  <c:v>1950</c:v>
                </c:pt>
                <c:pt idx="3">
                  <c:v>1954</c:v>
                </c:pt>
                <c:pt idx="4">
                  <c:v>1965</c:v>
                </c:pt>
                <c:pt idx="5">
                  <c:v>1962</c:v>
                </c:pt>
                <c:pt idx="6">
                  <c:v>1973</c:v>
                </c:pt>
                <c:pt idx="7">
                  <c:v>1984</c:v>
                </c:pt>
                <c:pt idx="8">
                  <c:v>1987</c:v>
                </c:pt>
                <c:pt idx="9">
                  <c:v>1984</c:v>
                </c:pt>
                <c:pt idx="10">
                  <c:v>1986</c:v>
                </c:pt>
                <c:pt idx="11">
                  <c:v>1995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50"/>
          <c:min val="4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805399325084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50"/>
          <c:min val="1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31805399325084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107760114891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684444444444445"/>
          <c:w val="0.71320754716981127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'R3'!$AB$20:$AB$31</c:f>
              <c:numCache>
                <c:formatCode>#,##0;[Red]\-#,##0</c:formatCode>
                <c:ptCount val="12"/>
                <c:pt idx="0">
                  <c:v>2739</c:v>
                </c:pt>
                <c:pt idx="1">
                  <c:v>2731</c:v>
                </c:pt>
                <c:pt idx="2">
                  <c:v>2722</c:v>
                </c:pt>
                <c:pt idx="3">
                  <c:v>2718</c:v>
                </c:pt>
                <c:pt idx="4">
                  <c:v>2711</c:v>
                </c:pt>
                <c:pt idx="5">
                  <c:v>2714</c:v>
                </c:pt>
                <c:pt idx="6">
                  <c:v>2717</c:v>
                </c:pt>
                <c:pt idx="7">
                  <c:v>2702</c:v>
                </c:pt>
                <c:pt idx="8">
                  <c:v>2700</c:v>
                </c:pt>
                <c:pt idx="9">
                  <c:v>2691</c:v>
                </c:pt>
                <c:pt idx="10">
                  <c:v>2683</c:v>
                </c:pt>
                <c:pt idx="11">
                  <c:v>2670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'R3'!$AD$20:$AD$31</c:f>
              <c:numCache>
                <c:formatCode>#,##0;[Red]\-#,##0</c:formatCode>
                <c:ptCount val="12"/>
                <c:pt idx="0">
                  <c:v>939</c:v>
                </c:pt>
                <c:pt idx="1">
                  <c:v>937</c:v>
                </c:pt>
                <c:pt idx="2">
                  <c:v>935</c:v>
                </c:pt>
                <c:pt idx="3">
                  <c:v>934</c:v>
                </c:pt>
                <c:pt idx="4">
                  <c:v>926</c:v>
                </c:pt>
                <c:pt idx="5">
                  <c:v>928</c:v>
                </c:pt>
                <c:pt idx="6">
                  <c:v>927</c:v>
                </c:pt>
                <c:pt idx="7">
                  <c:v>926</c:v>
                </c:pt>
                <c:pt idx="8">
                  <c:v>923</c:v>
                </c:pt>
                <c:pt idx="9">
                  <c:v>920</c:v>
                </c:pt>
                <c:pt idx="10">
                  <c:v>916</c:v>
                </c:pt>
                <c:pt idx="11">
                  <c:v>913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61257090054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'R3'!$AH$20:$AH$31</c:f>
              <c:numCache>
                <c:formatCode>#,##0;[Red]\-#,##0</c:formatCode>
                <c:ptCount val="12"/>
                <c:pt idx="0">
                  <c:v>2134</c:v>
                </c:pt>
                <c:pt idx="1">
                  <c:v>2129</c:v>
                </c:pt>
                <c:pt idx="2">
                  <c:v>2125</c:v>
                </c:pt>
                <c:pt idx="3">
                  <c:v>2125</c:v>
                </c:pt>
                <c:pt idx="4">
                  <c:v>2125</c:v>
                </c:pt>
                <c:pt idx="5">
                  <c:v>2124</c:v>
                </c:pt>
                <c:pt idx="6">
                  <c:v>2120</c:v>
                </c:pt>
                <c:pt idx="7">
                  <c:v>2118</c:v>
                </c:pt>
                <c:pt idx="8">
                  <c:v>2110</c:v>
                </c:pt>
                <c:pt idx="9">
                  <c:v>2101</c:v>
                </c:pt>
                <c:pt idx="10">
                  <c:v>2100</c:v>
                </c:pt>
                <c:pt idx="11">
                  <c:v>2096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'R3'!$AJ$20:$AJ$31</c:f>
              <c:numCache>
                <c:formatCode>#,##0;[Red]\-#,##0</c:formatCode>
                <c:ptCount val="12"/>
                <c:pt idx="0">
                  <c:v>736</c:v>
                </c:pt>
                <c:pt idx="1">
                  <c:v>735</c:v>
                </c:pt>
                <c:pt idx="2">
                  <c:v>735</c:v>
                </c:pt>
                <c:pt idx="3">
                  <c:v>735</c:v>
                </c:pt>
                <c:pt idx="4">
                  <c:v>732</c:v>
                </c:pt>
                <c:pt idx="5">
                  <c:v>730</c:v>
                </c:pt>
                <c:pt idx="6">
                  <c:v>729</c:v>
                </c:pt>
                <c:pt idx="7">
                  <c:v>728</c:v>
                </c:pt>
                <c:pt idx="8">
                  <c:v>725</c:v>
                </c:pt>
                <c:pt idx="9">
                  <c:v>723</c:v>
                </c:pt>
                <c:pt idx="10">
                  <c:v>723</c:v>
                </c:pt>
                <c:pt idx="11">
                  <c:v>724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4714068044865178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182793817439487"/>
          <c:w val="0.6404494382022472"/>
          <c:h val="0.675949839603382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'R7'!$AH$35:$AH$46</c:f>
              <c:numCache>
                <c:formatCode>#,##0;[Red]\-#,##0</c:formatCode>
                <c:ptCount val="12"/>
                <c:pt idx="0">
                  <c:v>41327</c:v>
                </c:pt>
                <c:pt idx="1">
                  <c:v>41286</c:v>
                </c:pt>
                <c:pt idx="2">
                  <c:v>41230</c:v>
                </c:pt>
                <c:pt idx="3">
                  <c:v>41227</c:v>
                </c:pt>
                <c:pt idx="4">
                  <c:v>41255</c:v>
                </c:pt>
                <c:pt idx="5">
                  <c:v>41262</c:v>
                </c:pt>
                <c:pt idx="6">
                  <c:v>41276</c:v>
                </c:pt>
                <c:pt idx="7">
                  <c:v>41282</c:v>
                </c:pt>
                <c:pt idx="8">
                  <c:v>41262</c:v>
                </c:pt>
                <c:pt idx="9">
                  <c:v>41252</c:v>
                </c:pt>
                <c:pt idx="10">
                  <c:v>41244</c:v>
                </c:pt>
                <c:pt idx="11">
                  <c:v>41157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'R7'!$AJ$35:$AJ$46</c:f>
              <c:numCache>
                <c:formatCode>#,##0;[Red]\-#,##0</c:formatCode>
                <c:ptCount val="12"/>
                <c:pt idx="0">
                  <c:v>15924</c:v>
                </c:pt>
                <c:pt idx="1">
                  <c:v>15905</c:v>
                </c:pt>
                <c:pt idx="2">
                  <c:v>15907</c:v>
                </c:pt>
                <c:pt idx="3">
                  <c:v>15915</c:v>
                </c:pt>
                <c:pt idx="4">
                  <c:v>15977</c:v>
                </c:pt>
                <c:pt idx="5">
                  <c:v>15999</c:v>
                </c:pt>
                <c:pt idx="6">
                  <c:v>16045</c:v>
                </c:pt>
                <c:pt idx="7">
                  <c:v>16063</c:v>
                </c:pt>
                <c:pt idx="8">
                  <c:v>16062</c:v>
                </c:pt>
                <c:pt idx="9">
                  <c:v>16077</c:v>
                </c:pt>
                <c:pt idx="10">
                  <c:v>16085</c:v>
                </c:pt>
                <c:pt idx="11">
                  <c:v>16133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0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2500"/>
          <c:min val="40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01825858724180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500"/>
          <c:min val="14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8.001825858724180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58626882166046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0.10084798871506701"/>
          <c:w val="0.68045152250705498"/>
          <c:h val="0.6788876941043162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'R3'!$A$50:$A$61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'R3'!$AH$50:$AH$61</c:f>
              <c:numCache>
                <c:formatCode>#,##0;[Red]\-#,##0</c:formatCode>
                <c:ptCount val="12"/>
                <c:pt idx="0">
                  <c:v>47852</c:v>
                </c:pt>
                <c:pt idx="1">
                  <c:v>47841</c:v>
                </c:pt>
                <c:pt idx="2">
                  <c:v>47790</c:v>
                </c:pt>
                <c:pt idx="3">
                  <c:v>47769</c:v>
                </c:pt>
                <c:pt idx="4">
                  <c:v>47739</c:v>
                </c:pt>
                <c:pt idx="5">
                  <c:v>47688</c:v>
                </c:pt>
                <c:pt idx="6">
                  <c:v>47664</c:v>
                </c:pt>
                <c:pt idx="7">
                  <c:v>47649</c:v>
                </c:pt>
                <c:pt idx="8">
                  <c:v>47626</c:v>
                </c:pt>
                <c:pt idx="9">
                  <c:v>47599</c:v>
                </c:pt>
                <c:pt idx="10">
                  <c:v>47545</c:v>
                </c:pt>
                <c:pt idx="11">
                  <c:v>47447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'R3'!$AJ$50:$AJ$61</c:f>
              <c:numCache>
                <c:formatCode>#,##0;[Red]\-#,##0</c:formatCode>
                <c:ptCount val="12"/>
                <c:pt idx="0">
                  <c:v>17313</c:v>
                </c:pt>
                <c:pt idx="1">
                  <c:v>17322</c:v>
                </c:pt>
                <c:pt idx="2">
                  <c:v>17306</c:v>
                </c:pt>
                <c:pt idx="3">
                  <c:v>17322</c:v>
                </c:pt>
                <c:pt idx="4">
                  <c:v>17320</c:v>
                </c:pt>
                <c:pt idx="5">
                  <c:v>17298</c:v>
                </c:pt>
                <c:pt idx="6">
                  <c:v>17299</c:v>
                </c:pt>
                <c:pt idx="7">
                  <c:v>17313</c:v>
                </c:pt>
                <c:pt idx="8">
                  <c:v>17308</c:v>
                </c:pt>
                <c:pt idx="9">
                  <c:v>17302</c:v>
                </c:pt>
                <c:pt idx="10">
                  <c:v>17291</c:v>
                </c:pt>
                <c:pt idx="11">
                  <c:v>17320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6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800"/>
          <c:min val="46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7052389376438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87052389376438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75230873919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708334791484397"/>
          <c:w val="0.68888888888888888"/>
          <c:h val="0.670694429862933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'R2'!$A$5:$A$16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'R2'!$D$5:$D$16</c:f>
              <c:numCache>
                <c:formatCode>#,##0;[Red]\-#,##0</c:formatCode>
                <c:ptCount val="12"/>
                <c:pt idx="0">
                  <c:v>8941</c:v>
                </c:pt>
                <c:pt idx="1">
                  <c:v>8940</c:v>
                </c:pt>
                <c:pt idx="2">
                  <c:v>8941</c:v>
                </c:pt>
                <c:pt idx="3">
                  <c:v>8961</c:v>
                </c:pt>
                <c:pt idx="4">
                  <c:v>8968</c:v>
                </c:pt>
                <c:pt idx="5">
                  <c:v>8941</c:v>
                </c:pt>
                <c:pt idx="6">
                  <c:v>8966</c:v>
                </c:pt>
                <c:pt idx="7">
                  <c:v>8977</c:v>
                </c:pt>
                <c:pt idx="8">
                  <c:v>8997</c:v>
                </c:pt>
                <c:pt idx="9">
                  <c:v>8977</c:v>
                </c:pt>
                <c:pt idx="10">
                  <c:v>8977</c:v>
                </c:pt>
                <c:pt idx="11">
                  <c:v>8987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'R2'!$F$5:$F$16</c:f>
              <c:numCache>
                <c:formatCode>#,##0;[Red]\-#,##0</c:formatCode>
                <c:ptCount val="12"/>
                <c:pt idx="0">
                  <c:v>3671</c:v>
                </c:pt>
                <c:pt idx="1">
                  <c:v>3678</c:v>
                </c:pt>
                <c:pt idx="2">
                  <c:v>3687</c:v>
                </c:pt>
                <c:pt idx="3">
                  <c:v>3702</c:v>
                </c:pt>
                <c:pt idx="4">
                  <c:v>3718</c:v>
                </c:pt>
                <c:pt idx="5">
                  <c:v>3703</c:v>
                </c:pt>
                <c:pt idx="6">
                  <c:v>3734</c:v>
                </c:pt>
                <c:pt idx="7">
                  <c:v>3733</c:v>
                </c:pt>
                <c:pt idx="8">
                  <c:v>3741</c:v>
                </c:pt>
                <c:pt idx="9">
                  <c:v>3714</c:v>
                </c:pt>
                <c:pt idx="10">
                  <c:v>3710</c:v>
                </c:pt>
                <c:pt idx="11">
                  <c:v>3731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100"/>
          <c:min val="8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34529017206182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800"/>
          <c:min val="2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34529017206182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6482939632546"/>
          <c:y val="0.21333333333333335"/>
          <c:w val="0.23703703703703705"/>
          <c:h val="9.481481481481481e-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'R2'!$A$5:$A$16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'R2'!$J$5:$J$16</c:f>
              <c:numCache>
                <c:formatCode>#,##0;[Red]\-#,##0</c:formatCode>
                <c:ptCount val="12"/>
                <c:pt idx="0">
                  <c:v>2399</c:v>
                </c:pt>
                <c:pt idx="1">
                  <c:v>2393</c:v>
                </c:pt>
                <c:pt idx="2">
                  <c:v>2387</c:v>
                </c:pt>
                <c:pt idx="3">
                  <c:v>2385</c:v>
                </c:pt>
                <c:pt idx="4">
                  <c:v>2371</c:v>
                </c:pt>
                <c:pt idx="5">
                  <c:v>2364</c:v>
                </c:pt>
                <c:pt idx="6">
                  <c:v>2379</c:v>
                </c:pt>
                <c:pt idx="7">
                  <c:v>2369</c:v>
                </c:pt>
                <c:pt idx="8">
                  <c:v>2362</c:v>
                </c:pt>
                <c:pt idx="9">
                  <c:v>2355</c:v>
                </c:pt>
                <c:pt idx="10">
                  <c:v>2350</c:v>
                </c:pt>
                <c:pt idx="11">
                  <c:v>2338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'R2'!$L$5:$L$16</c:f>
              <c:numCache>
                <c:formatCode>#,##0;[Red]\-#,##0</c:formatCode>
                <c:ptCount val="12"/>
                <c:pt idx="0">
                  <c:v>867</c:v>
                </c:pt>
                <c:pt idx="1">
                  <c:v>866</c:v>
                </c:pt>
                <c:pt idx="2">
                  <c:v>863</c:v>
                </c:pt>
                <c:pt idx="3">
                  <c:v>864</c:v>
                </c:pt>
                <c:pt idx="4">
                  <c:v>860</c:v>
                </c:pt>
                <c:pt idx="5">
                  <c:v>856</c:v>
                </c:pt>
                <c:pt idx="6">
                  <c:v>865</c:v>
                </c:pt>
                <c:pt idx="7">
                  <c:v>859</c:v>
                </c:pt>
                <c:pt idx="8">
                  <c:v>857</c:v>
                </c:pt>
                <c:pt idx="9">
                  <c:v>856</c:v>
                </c:pt>
                <c:pt idx="10">
                  <c:v>855</c:v>
                </c:pt>
                <c:pt idx="11">
                  <c:v>853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564431304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'R2'!$A$35:$A$46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'R2'!$P$5:$P$16</c:f>
              <c:numCache>
                <c:formatCode>#,##0;[Red]\-#,##0</c:formatCode>
                <c:ptCount val="12"/>
                <c:pt idx="0">
                  <c:v>1669</c:v>
                </c:pt>
                <c:pt idx="1">
                  <c:v>1670</c:v>
                </c:pt>
                <c:pt idx="2">
                  <c:v>1673</c:v>
                </c:pt>
                <c:pt idx="3">
                  <c:v>1676</c:v>
                </c:pt>
                <c:pt idx="4">
                  <c:v>1672</c:v>
                </c:pt>
                <c:pt idx="5">
                  <c:v>1676</c:v>
                </c:pt>
                <c:pt idx="6">
                  <c:v>1676</c:v>
                </c:pt>
                <c:pt idx="7">
                  <c:v>1682</c:v>
                </c:pt>
                <c:pt idx="8">
                  <c:v>1679</c:v>
                </c:pt>
                <c:pt idx="9">
                  <c:v>1683</c:v>
                </c:pt>
                <c:pt idx="10">
                  <c:v>1681</c:v>
                </c:pt>
                <c:pt idx="11">
                  <c:v>1663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'R2'!$R$5:$R$16</c:f>
              <c:numCache>
                <c:formatCode>#,##0;[Red]\-#,##0</c:formatCode>
                <c:ptCount val="12"/>
                <c:pt idx="0">
                  <c:v>505</c:v>
                </c:pt>
                <c:pt idx="1">
                  <c:v>505</c:v>
                </c:pt>
                <c:pt idx="2">
                  <c:v>506</c:v>
                </c:pt>
                <c:pt idx="3">
                  <c:v>507</c:v>
                </c:pt>
                <c:pt idx="4">
                  <c:v>506</c:v>
                </c:pt>
                <c:pt idx="5">
                  <c:v>507</c:v>
                </c:pt>
                <c:pt idx="6">
                  <c:v>509</c:v>
                </c:pt>
                <c:pt idx="7">
                  <c:v>515</c:v>
                </c:pt>
                <c:pt idx="8">
                  <c:v>514</c:v>
                </c:pt>
                <c:pt idx="9">
                  <c:v>517</c:v>
                </c:pt>
                <c:pt idx="10">
                  <c:v>516</c:v>
                </c:pt>
                <c:pt idx="11">
                  <c:v>516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614817199894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'R2'!$V$5:$V$16</c:f>
              <c:numCache>
                <c:formatCode>#,##0;[Red]\-#,##0</c:formatCode>
                <c:ptCount val="12"/>
                <c:pt idx="0">
                  <c:v>2128</c:v>
                </c:pt>
                <c:pt idx="1">
                  <c:v>2139</c:v>
                </c:pt>
                <c:pt idx="2">
                  <c:v>2141</c:v>
                </c:pt>
                <c:pt idx="3">
                  <c:v>2137</c:v>
                </c:pt>
                <c:pt idx="4">
                  <c:v>2137</c:v>
                </c:pt>
                <c:pt idx="5">
                  <c:v>2137</c:v>
                </c:pt>
                <c:pt idx="6">
                  <c:v>2139</c:v>
                </c:pt>
                <c:pt idx="7">
                  <c:v>2140</c:v>
                </c:pt>
                <c:pt idx="8">
                  <c:v>2134</c:v>
                </c:pt>
                <c:pt idx="9">
                  <c:v>2123</c:v>
                </c:pt>
                <c:pt idx="10">
                  <c:v>2124</c:v>
                </c:pt>
                <c:pt idx="11">
                  <c:v>2120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'R2'!$X$5:$X$16</c:f>
              <c:numCache>
                <c:formatCode>#,##0;[Red]\-#,##0</c:formatCode>
                <c:ptCount val="12"/>
                <c:pt idx="0">
                  <c:v>690</c:v>
                </c:pt>
                <c:pt idx="1">
                  <c:v>693</c:v>
                </c:pt>
                <c:pt idx="2">
                  <c:v>694</c:v>
                </c:pt>
                <c:pt idx="3">
                  <c:v>695</c:v>
                </c:pt>
                <c:pt idx="4">
                  <c:v>695</c:v>
                </c:pt>
                <c:pt idx="5">
                  <c:v>696</c:v>
                </c:pt>
                <c:pt idx="6">
                  <c:v>697</c:v>
                </c:pt>
                <c:pt idx="7">
                  <c:v>698</c:v>
                </c:pt>
                <c:pt idx="8">
                  <c:v>698</c:v>
                </c:pt>
                <c:pt idx="9">
                  <c:v>697</c:v>
                </c:pt>
                <c:pt idx="10">
                  <c:v>697</c:v>
                </c:pt>
                <c:pt idx="11">
                  <c:v>698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16691922943594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401108194808982"/>
          <c:w val="0.74207537265389001"/>
          <c:h val="0.663766695829687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'R2'!$AB$5:$AB$16</c:f>
              <c:numCache>
                <c:formatCode>#,##0;[Red]\-#,##0</c:formatCode>
                <c:ptCount val="12"/>
                <c:pt idx="0">
                  <c:v>1975</c:v>
                </c:pt>
                <c:pt idx="1">
                  <c:v>1972</c:v>
                </c:pt>
                <c:pt idx="2">
                  <c:v>1972</c:v>
                </c:pt>
                <c:pt idx="3">
                  <c:v>1968</c:v>
                </c:pt>
                <c:pt idx="4">
                  <c:v>1962</c:v>
                </c:pt>
                <c:pt idx="5">
                  <c:v>1959</c:v>
                </c:pt>
                <c:pt idx="6">
                  <c:v>1958</c:v>
                </c:pt>
                <c:pt idx="7">
                  <c:v>1961</c:v>
                </c:pt>
                <c:pt idx="8">
                  <c:v>1966</c:v>
                </c:pt>
                <c:pt idx="9">
                  <c:v>1964</c:v>
                </c:pt>
                <c:pt idx="10">
                  <c:v>1961</c:v>
                </c:pt>
                <c:pt idx="11">
                  <c:v>1969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'R2'!$AD$5:$AD$16</c:f>
              <c:numCache>
                <c:formatCode>#,##0;[Red]\-#,##0</c:formatCode>
                <c:ptCount val="12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643</c:v>
                </c:pt>
                <c:pt idx="4">
                  <c:v>642</c:v>
                </c:pt>
                <c:pt idx="5">
                  <c:v>643</c:v>
                </c:pt>
                <c:pt idx="6">
                  <c:v>644</c:v>
                </c:pt>
                <c:pt idx="7">
                  <c:v>646</c:v>
                </c:pt>
                <c:pt idx="8">
                  <c:v>649</c:v>
                </c:pt>
                <c:pt idx="9">
                  <c:v>648</c:v>
                </c:pt>
                <c:pt idx="10">
                  <c:v>649</c:v>
                </c:pt>
                <c:pt idx="11">
                  <c:v>654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4768737241178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47687372411781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311195651105407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'R2'!$AH$5:$AH$16</c:f>
              <c:numCache>
                <c:formatCode>#,##0;[Red]\-#,##0</c:formatCode>
                <c:ptCount val="12"/>
                <c:pt idx="0">
                  <c:v>2846</c:v>
                </c:pt>
                <c:pt idx="1">
                  <c:v>2847</c:v>
                </c:pt>
                <c:pt idx="2">
                  <c:v>2844</c:v>
                </c:pt>
                <c:pt idx="3">
                  <c:v>2836</c:v>
                </c:pt>
                <c:pt idx="4">
                  <c:v>2835</c:v>
                </c:pt>
                <c:pt idx="5">
                  <c:v>2839</c:v>
                </c:pt>
                <c:pt idx="6">
                  <c:v>2838</c:v>
                </c:pt>
                <c:pt idx="7">
                  <c:v>2831</c:v>
                </c:pt>
                <c:pt idx="8">
                  <c:v>2829</c:v>
                </c:pt>
                <c:pt idx="9">
                  <c:v>2827</c:v>
                </c:pt>
                <c:pt idx="10">
                  <c:v>2823</c:v>
                </c:pt>
                <c:pt idx="11">
                  <c:v>2814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'R2'!$AJ$5:$AJ$16</c:f>
              <c:numCache>
                <c:formatCode>#,##0;[Red]\-#,##0</c:formatCode>
                <c:ptCount val="12"/>
                <c:pt idx="0">
                  <c:v>939</c:v>
                </c:pt>
                <c:pt idx="1">
                  <c:v>939</c:v>
                </c:pt>
                <c:pt idx="2">
                  <c:v>936</c:v>
                </c:pt>
                <c:pt idx="3">
                  <c:v>938</c:v>
                </c:pt>
                <c:pt idx="4">
                  <c:v>936</c:v>
                </c:pt>
                <c:pt idx="5">
                  <c:v>939</c:v>
                </c:pt>
                <c:pt idx="6">
                  <c:v>936</c:v>
                </c:pt>
                <c:pt idx="7">
                  <c:v>934</c:v>
                </c:pt>
                <c:pt idx="8">
                  <c:v>936</c:v>
                </c:pt>
                <c:pt idx="9">
                  <c:v>937</c:v>
                </c:pt>
                <c:pt idx="10">
                  <c:v>937</c:v>
                </c:pt>
                <c:pt idx="11">
                  <c:v>937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5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7590162340818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684444444444445"/>
          <c:w val="0.7185185185185185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'R2'!$D$35:$D$46</c:f>
              <c:numCache>
                <c:formatCode>#,##0;[Red]\-#,##0</c:formatCode>
                <c:ptCount val="12"/>
                <c:pt idx="0">
                  <c:v>1537</c:v>
                </c:pt>
                <c:pt idx="1">
                  <c:v>1540</c:v>
                </c:pt>
                <c:pt idx="2">
                  <c:v>1542</c:v>
                </c:pt>
                <c:pt idx="3">
                  <c:v>1543</c:v>
                </c:pt>
                <c:pt idx="4">
                  <c:v>1546</c:v>
                </c:pt>
                <c:pt idx="5">
                  <c:v>1545</c:v>
                </c:pt>
                <c:pt idx="6">
                  <c:v>1542</c:v>
                </c:pt>
                <c:pt idx="7">
                  <c:v>1539</c:v>
                </c:pt>
                <c:pt idx="8">
                  <c:v>1541</c:v>
                </c:pt>
                <c:pt idx="9">
                  <c:v>1540</c:v>
                </c:pt>
                <c:pt idx="10">
                  <c:v>1541</c:v>
                </c:pt>
                <c:pt idx="11">
                  <c:v>1533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'R2'!$F$35:$F$46</c:f>
              <c:numCache>
                <c:formatCode>#,##0;[Red]\-#,##0</c:formatCode>
                <c:ptCount val="12"/>
                <c:pt idx="0">
                  <c:v>487</c:v>
                </c:pt>
                <c:pt idx="1">
                  <c:v>488</c:v>
                </c:pt>
                <c:pt idx="2">
                  <c:v>488</c:v>
                </c:pt>
                <c:pt idx="3">
                  <c:v>489</c:v>
                </c:pt>
                <c:pt idx="4">
                  <c:v>490</c:v>
                </c:pt>
                <c:pt idx="5">
                  <c:v>489</c:v>
                </c:pt>
                <c:pt idx="6">
                  <c:v>490</c:v>
                </c:pt>
                <c:pt idx="7">
                  <c:v>494</c:v>
                </c:pt>
                <c:pt idx="8">
                  <c:v>494</c:v>
                </c:pt>
                <c:pt idx="9">
                  <c:v>493</c:v>
                </c:pt>
                <c:pt idx="10">
                  <c:v>494</c:v>
                </c:pt>
                <c:pt idx="11">
                  <c:v>492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'R2'!$J$35:$J$46</c:f>
              <c:numCache>
                <c:formatCode>#,##0;[Red]\-#,##0</c:formatCode>
                <c:ptCount val="12"/>
                <c:pt idx="0">
                  <c:v>1744</c:v>
                </c:pt>
                <c:pt idx="1">
                  <c:v>1746</c:v>
                </c:pt>
                <c:pt idx="2">
                  <c:v>1746</c:v>
                </c:pt>
                <c:pt idx="3">
                  <c:v>1747</c:v>
                </c:pt>
                <c:pt idx="4">
                  <c:v>1737</c:v>
                </c:pt>
                <c:pt idx="5">
                  <c:v>1733</c:v>
                </c:pt>
                <c:pt idx="6">
                  <c:v>1729</c:v>
                </c:pt>
                <c:pt idx="7">
                  <c:v>1724</c:v>
                </c:pt>
                <c:pt idx="8">
                  <c:v>1728</c:v>
                </c:pt>
                <c:pt idx="9">
                  <c:v>1722</c:v>
                </c:pt>
                <c:pt idx="10">
                  <c:v>1719</c:v>
                </c:pt>
                <c:pt idx="11">
                  <c:v>1698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'R2'!$L$35:$L$46</c:f>
              <c:numCache>
                <c:formatCode>#,##0;[Red]\-#,##0</c:formatCode>
                <c:ptCount val="12"/>
                <c:pt idx="0">
                  <c:v>576</c:v>
                </c:pt>
                <c:pt idx="1">
                  <c:v>575</c:v>
                </c:pt>
                <c:pt idx="2">
                  <c:v>572</c:v>
                </c:pt>
                <c:pt idx="3">
                  <c:v>571</c:v>
                </c:pt>
                <c:pt idx="4">
                  <c:v>570</c:v>
                </c:pt>
                <c:pt idx="5">
                  <c:v>570</c:v>
                </c:pt>
                <c:pt idx="6">
                  <c:v>569</c:v>
                </c:pt>
                <c:pt idx="7">
                  <c:v>570</c:v>
                </c:pt>
                <c:pt idx="8">
                  <c:v>571</c:v>
                </c:pt>
                <c:pt idx="9">
                  <c:v>567</c:v>
                </c:pt>
                <c:pt idx="10">
                  <c:v>567</c:v>
                </c:pt>
                <c:pt idx="11">
                  <c:v>564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213983939739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'R2'!$P$35:$P$46</c:f>
              <c:numCache>
                <c:formatCode>#,##0;[Red]\-#,##0</c:formatCode>
                <c:ptCount val="12"/>
                <c:pt idx="0">
                  <c:v>1343</c:v>
                </c:pt>
                <c:pt idx="1">
                  <c:v>1336</c:v>
                </c:pt>
                <c:pt idx="2">
                  <c:v>1332</c:v>
                </c:pt>
                <c:pt idx="3">
                  <c:v>1333</c:v>
                </c:pt>
                <c:pt idx="4">
                  <c:v>1334</c:v>
                </c:pt>
                <c:pt idx="5">
                  <c:v>1333</c:v>
                </c:pt>
                <c:pt idx="6">
                  <c:v>1330</c:v>
                </c:pt>
                <c:pt idx="7">
                  <c:v>1326</c:v>
                </c:pt>
                <c:pt idx="8">
                  <c:v>1324</c:v>
                </c:pt>
                <c:pt idx="9">
                  <c:v>1322</c:v>
                </c:pt>
                <c:pt idx="10">
                  <c:v>1321</c:v>
                </c:pt>
                <c:pt idx="11">
                  <c:v>1320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'R2'!$R$35:$R$46</c:f>
              <c:numCache>
                <c:formatCode>#,##0;[Red]\-#,##0</c:formatCode>
                <c:ptCount val="12"/>
                <c:pt idx="0">
                  <c:v>426</c:v>
                </c:pt>
                <c:pt idx="1">
                  <c:v>423</c:v>
                </c:pt>
                <c:pt idx="2">
                  <c:v>419</c:v>
                </c:pt>
                <c:pt idx="3">
                  <c:v>419</c:v>
                </c:pt>
                <c:pt idx="4">
                  <c:v>420</c:v>
                </c:pt>
                <c:pt idx="5">
                  <c:v>420</c:v>
                </c:pt>
                <c:pt idx="6">
                  <c:v>421</c:v>
                </c:pt>
                <c:pt idx="7">
                  <c:v>421</c:v>
                </c:pt>
                <c:pt idx="8">
                  <c:v>421</c:v>
                </c:pt>
                <c:pt idx="9">
                  <c:v>420</c:v>
                </c:pt>
                <c:pt idx="10">
                  <c:v>419</c:v>
                </c:pt>
                <c:pt idx="11">
                  <c:v>419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77171554343108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088658165516923e-002"/>
          <c:w val="0.71827782638281323"/>
          <c:h val="0.67835412166399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'R7'!$D$50:$D$61</c:f>
              <c:numCache>
                <c:formatCode>#,##0;[Red]\-#,##0</c:formatCode>
                <c:ptCount val="12"/>
                <c:pt idx="0">
                  <c:v>1687</c:v>
                </c:pt>
                <c:pt idx="1">
                  <c:v>1685</c:v>
                </c:pt>
                <c:pt idx="2">
                  <c:v>1689</c:v>
                </c:pt>
                <c:pt idx="3">
                  <c:v>1681</c:v>
                </c:pt>
                <c:pt idx="4">
                  <c:v>1678</c:v>
                </c:pt>
                <c:pt idx="5">
                  <c:v>1675</c:v>
                </c:pt>
                <c:pt idx="6">
                  <c:v>1670</c:v>
                </c:pt>
                <c:pt idx="7">
                  <c:v>1670</c:v>
                </c:pt>
                <c:pt idx="8">
                  <c:v>1672</c:v>
                </c:pt>
                <c:pt idx="9">
                  <c:v>1666</c:v>
                </c:pt>
                <c:pt idx="10">
                  <c:v>1655</c:v>
                </c:pt>
                <c:pt idx="11">
                  <c:v>1649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'R7'!$F$50:$F$61</c:f>
              <c:numCache>
                <c:formatCode>#,##0;[Red]\-#,##0</c:formatCode>
                <c:ptCount val="12"/>
                <c:pt idx="0">
                  <c:v>653</c:v>
                </c:pt>
                <c:pt idx="1">
                  <c:v>651</c:v>
                </c:pt>
                <c:pt idx="2">
                  <c:v>651</c:v>
                </c:pt>
                <c:pt idx="3">
                  <c:v>650</c:v>
                </c:pt>
                <c:pt idx="4">
                  <c:v>650</c:v>
                </c:pt>
                <c:pt idx="5">
                  <c:v>651</c:v>
                </c:pt>
                <c:pt idx="6">
                  <c:v>650</c:v>
                </c:pt>
                <c:pt idx="7">
                  <c:v>650</c:v>
                </c:pt>
                <c:pt idx="8">
                  <c:v>651</c:v>
                </c:pt>
                <c:pt idx="9">
                  <c:v>648</c:v>
                </c:pt>
                <c:pt idx="10">
                  <c:v>646</c:v>
                </c:pt>
                <c:pt idx="11">
                  <c:v>646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046541426416186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80"/>
          <c:min val="5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046541426416186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8223906955868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'R2'!$V$35:$V$46</c:f>
              <c:numCache>
                <c:formatCode>#,##0;[Red]\-#,##0</c:formatCode>
                <c:ptCount val="12"/>
                <c:pt idx="0">
                  <c:v>1149</c:v>
                </c:pt>
                <c:pt idx="1">
                  <c:v>1147</c:v>
                </c:pt>
                <c:pt idx="2">
                  <c:v>1140</c:v>
                </c:pt>
                <c:pt idx="3">
                  <c:v>1137</c:v>
                </c:pt>
                <c:pt idx="4">
                  <c:v>1138</c:v>
                </c:pt>
                <c:pt idx="5">
                  <c:v>1133</c:v>
                </c:pt>
                <c:pt idx="6">
                  <c:v>1132</c:v>
                </c:pt>
                <c:pt idx="7">
                  <c:v>1130</c:v>
                </c:pt>
                <c:pt idx="8">
                  <c:v>1123</c:v>
                </c:pt>
                <c:pt idx="9">
                  <c:v>1116</c:v>
                </c:pt>
                <c:pt idx="10">
                  <c:v>1116</c:v>
                </c:pt>
                <c:pt idx="11">
                  <c:v>1113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'R2'!$X$35:$X$46</c:f>
              <c:numCache>
                <c:formatCode>#,##0;[Red]\-#,##0</c:formatCode>
                <c:ptCount val="12"/>
                <c:pt idx="0">
                  <c:v>367</c:v>
                </c:pt>
                <c:pt idx="1">
                  <c:v>367</c:v>
                </c:pt>
                <c:pt idx="2">
                  <c:v>368</c:v>
                </c:pt>
                <c:pt idx="3">
                  <c:v>368</c:v>
                </c:pt>
                <c:pt idx="4">
                  <c:v>368</c:v>
                </c:pt>
                <c:pt idx="5">
                  <c:v>368</c:v>
                </c:pt>
                <c:pt idx="6">
                  <c:v>368</c:v>
                </c:pt>
                <c:pt idx="7">
                  <c:v>367</c:v>
                </c:pt>
                <c:pt idx="8">
                  <c:v>367</c:v>
                </c:pt>
                <c:pt idx="9">
                  <c:v>367</c:v>
                </c:pt>
                <c:pt idx="10">
                  <c:v>367</c:v>
                </c:pt>
                <c:pt idx="11">
                  <c:v>366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85343633932550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684444444444445"/>
          <c:w val="0.7433962264150942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'R2'!$AB$35:$AB$46</c:f>
              <c:numCache>
                <c:formatCode>#,##0;[Red]\-#,##0</c:formatCode>
                <c:ptCount val="12"/>
                <c:pt idx="0">
                  <c:v>399</c:v>
                </c:pt>
                <c:pt idx="1">
                  <c:v>399</c:v>
                </c:pt>
                <c:pt idx="2">
                  <c:v>402</c:v>
                </c:pt>
                <c:pt idx="3">
                  <c:v>403</c:v>
                </c:pt>
                <c:pt idx="4">
                  <c:v>399</c:v>
                </c:pt>
                <c:pt idx="5">
                  <c:v>401</c:v>
                </c:pt>
                <c:pt idx="6">
                  <c:v>400</c:v>
                </c:pt>
                <c:pt idx="7">
                  <c:v>400</c:v>
                </c:pt>
                <c:pt idx="8">
                  <c:v>396</c:v>
                </c:pt>
                <c:pt idx="9">
                  <c:v>386</c:v>
                </c:pt>
                <c:pt idx="10">
                  <c:v>384</c:v>
                </c:pt>
                <c:pt idx="11">
                  <c:v>382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'R2'!$AD$35:$AD$46</c:f>
              <c:numCache>
                <c:formatCode>#,##0;[Red]\-#,##0</c:formatCode>
                <c:ptCount val="12"/>
                <c:pt idx="0">
                  <c:v>162</c:v>
                </c:pt>
                <c:pt idx="1">
                  <c:v>162</c:v>
                </c:pt>
                <c:pt idx="2">
                  <c:v>165</c:v>
                </c:pt>
                <c:pt idx="3">
                  <c:v>165</c:v>
                </c:pt>
                <c:pt idx="4">
                  <c:v>164</c:v>
                </c:pt>
                <c:pt idx="5">
                  <c:v>164</c:v>
                </c:pt>
                <c:pt idx="6">
                  <c:v>165</c:v>
                </c:pt>
                <c:pt idx="7">
                  <c:v>165</c:v>
                </c:pt>
                <c:pt idx="8">
                  <c:v>163</c:v>
                </c:pt>
                <c:pt idx="9">
                  <c:v>161</c:v>
                </c:pt>
                <c:pt idx="10">
                  <c:v>161</c:v>
                </c:pt>
                <c:pt idx="11">
                  <c:v>160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636663750364538"/>
          <c:w val="0.6404494382022472"/>
          <c:h val="0.671411140274132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'R2'!$AH$35:$AH$46</c:f>
              <c:numCache>
                <c:formatCode>#,##0;[Red]\-#,##0</c:formatCode>
                <c:ptCount val="12"/>
                <c:pt idx="0">
                  <c:v>42456</c:v>
                </c:pt>
                <c:pt idx="1">
                  <c:v>42443</c:v>
                </c:pt>
                <c:pt idx="2">
                  <c:v>42442</c:v>
                </c:pt>
                <c:pt idx="3">
                  <c:v>42452</c:v>
                </c:pt>
                <c:pt idx="4">
                  <c:v>42420</c:v>
                </c:pt>
                <c:pt idx="5">
                  <c:v>42396</c:v>
                </c:pt>
                <c:pt idx="6">
                  <c:v>42414</c:v>
                </c:pt>
                <c:pt idx="7">
                  <c:v>42384</c:v>
                </c:pt>
                <c:pt idx="8">
                  <c:v>42388</c:v>
                </c:pt>
                <c:pt idx="9">
                  <c:v>42293</c:v>
                </c:pt>
                <c:pt idx="10">
                  <c:v>42278</c:v>
                </c:pt>
                <c:pt idx="11">
                  <c:v>42205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'R2'!$AJ$35:$AJ$46</c:f>
              <c:numCache>
                <c:formatCode>#,##0;[Red]\-#,##0</c:formatCode>
                <c:ptCount val="12"/>
                <c:pt idx="0">
                  <c:v>15174</c:v>
                </c:pt>
                <c:pt idx="1">
                  <c:v>15178</c:v>
                </c:pt>
                <c:pt idx="2">
                  <c:v>15190</c:v>
                </c:pt>
                <c:pt idx="3">
                  <c:v>15211</c:v>
                </c:pt>
                <c:pt idx="4">
                  <c:v>15225</c:v>
                </c:pt>
                <c:pt idx="5">
                  <c:v>15227</c:v>
                </c:pt>
                <c:pt idx="6">
                  <c:v>15270</c:v>
                </c:pt>
                <c:pt idx="7">
                  <c:v>15265</c:v>
                </c:pt>
                <c:pt idx="8">
                  <c:v>15295</c:v>
                </c:pt>
                <c:pt idx="9">
                  <c:v>15250</c:v>
                </c:pt>
                <c:pt idx="10">
                  <c:v>15260</c:v>
                </c:pt>
                <c:pt idx="11">
                  <c:v>15299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57585301837270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557585301837270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3634684553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566209091120246e-002"/>
          <c:w val="0.71827782638281323"/>
          <c:h val="0.67787610619469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'R2'!$D$50:$D$61</c:f>
              <c:numCache>
                <c:formatCode>#,##0;[Red]\-#,##0</c:formatCode>
                <c:ptCount val="12"/>
                <c:pt idx="0">
                  <c:v>1901</c:v>
                </c:pt>
                <c:pt idx="1">
                  <c:v>1901</c:v>
                </c:pt>
                <c:pt idx="2">
                  <c:v>1902</c:v>
                </c:pt>
                <c:pt idx="3">
                  <c:v>1898</c:v>
                </c:pt>
                <c:pt idx="4">
                  <c:v>1899</c:v>
                </c:pt>
                <c:pt idx="5">
                  <c:v>1896</c:v>
                </c:pt>
                <c:pt idx="6">
                  <c:v>1889</c:v>
                </c:pt>
                <c:pt idx="7">
                  <c:v>1882</c:v>
                </c:pt>
                <c:pt idx="8">
                  <c:v>1886</c:v>
                </c:pt>
                <c:pt idx="9">
                  <c:v>1879</c:v>
                </c:pt>
                <c:pt idx="10">
                  <c:v>1875</c:v>
                </c:pt>
                <c:pt idx="11">
                  <c:v>1866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'R2'!$F$50:$F$61</c:f>
              <c:numCache>
                <c:formatCode>#,##0;[Red]\-#,##0</c:formatCode>
                <c:ptCount val="12"/>
                <c:pt idx="0">
                  <c:v>686</c:v>
                </c:pt>
                <c:pt idx="1">
                  <c:v>686</c:v>
                </c:pt>
                <c:pt idx="2">
                  <c:v>686</c:v>
                </c:pt>
                <c:pt idx="3">
                  <c:v>687</c:v>
                </c:pt>
                <c:pt idx="4">
                  <c:v>687</c:v>
                </c:pt>
                <c:pt idx="5">
                  <c:v>686</c:v>
                </c:pt>
                <c:pt idx="6">
                  <c:v>685</c:v>
                </c:pt>
                <c:pt idx="7">
                  <c:v>683</c:v>
                </c:pt>
                <c:pt idx="8">
                  <c:v>687</c:v>
                </c:pt>
                <c:pt idx="9">
                  <c:v>686</c:v>
                </c:pt>
                <c:pt idx="10">
                  <c:v>684</c:v>
                </c:pt>
                <c:pt idx="11">
                  <c:v>684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41490306276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75486493391865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'R2'!$J$50:$J$61</c:f>
              <c:numCache>
                <c:formatCode>#,##0;[Red]\-#,##0</c:formatCode>
                <c:ptCount val="12"/>
                <c:pt idx="0">
                  <c:v>1987</c:v>
                </c:pt>
                <c:pt idx="1">
                  <c:v>1986</c:v>
                </c:pt>
                <c:pt idx="2">
                  <c:v>1979</c:v>
                </c:pt>
                <c:pt idx="3">
                  <c:v>1967</c:v>
                </c:pt>
                <c:pt idx="4">
                  <c:v>1959</c:v>
                </c:pt>
                <c:pt idx="5">
                  <c:v>1962</c:v>
                </c:pt>
                <c:pt idx="6">
                  <c:v>1959</c:v>
                </c:pt>
                <c:pt idx="7">
                  <c:v>1954</c:v>
                </c:pt>
                <c:pt idx="8">
                  <c:v>1957</c:v>
                </c:pt>
                <c:pt idx="9">
                  <c:v>1954</c:v>
                </c:pt>
                <c:pt idx="10">
                  <c:v>1949</c:v>
                </c:pt>
                <c:pt idx="11">
                  <c:v>1950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'R2'!$L$50:$L$61</c:f>
              <c:numCache>
                <c:formatCode>#,##0;[Red]\-#,##0</c:formatCode>
                <c:ptCount val="12"/>
                <c:pt idx="0">
                  <c:v>720</c:v>
                </c:pt>
                <c:pt idx="1">
                  <c:v>721</c:v>
                </c:pt>
                <c:pt idx="2">
                  <c:v>719</c:v>
                </c:pt>
                <c:pt idx="3">
                  <c:v>718</c:v>
                </c:pt>
                <c:pt idx="4">
                  <c:v>718</c:v>
                </c:pt>
                <c:pt idx="5">
                  <c:v>717</c:v>
                </c:pt>
                <c:pt idx="6">
                  <c:v>715</c:v>
                </c:pt>
                <c:pt idx="7">
                  <c:v>713</c:v>
                </c:pt>
                <c:pt idx="8">
                  <c:v>721</c:v>
                </c:pt>
                <c:pt idx="9">
                  <c:v>721</c:v>
                </c:pt>
                <c:pt idx="10">
                  <c:v>722</c:v>
                </c:pt>
                <c:pt idx="11">
                  <c:v>720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5625579330464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399135948714375"/>
          <c:w val="0.74721189591078063"/>
          <c:h val="0.674769702459758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'R2'!$P$50:$P$61</c:f>
              <c:numCache>
                <c:formatCode>#,##0;[Red]\-#,##0</c:formatCode>
                <c:ptCount val="12"/>
                <c:pt idx="0">
                  <c:v>799</c:v>
                </c:pt>
                <c:pt idx="1">
                  <c:v>792</c:v>
                </c:pt>
                <c:pt idx="2">
                  <c:v>790</c:v>
                </c:pt>
                <c:pt idx="3">
                  <c:v>787</c:v>
                </c:pt>
                <c:pt idx="4">
                  <c:v>786</c:v>
                </c:pt>
                <c:pt idx="5">
                  <c:v>780</c:v>
                </c:pt>
                <c:pt idx="6">
                  <c:v>778</c:v>
                </c:pt>
                <c:pt idx="7">
                  <c:v>777</c:v>
                </c:pt>
                <c:pt idx="8">
                  <c:v>778</c:v>
                </c:pt>
                <c:pt idx="9">
                  <c:v>785</c:v>
                </c:pt>
                <c:pt idx="10">
                  <c:v>782</c:v>
                </c:pt>
                <c:pt idx="11">
                  <c:v>779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'R2'!$R$50:$R$61</c:f>
              <c:numCache>
                <c:formatCode>#,##0;[Red]\-#,##0</c:formatCode>
                <c:ptCount val="12"/>
                <c:pt idx="0">
                  <c:v>261</c:v>
                </c:pt>
                <c:pt idx="1">
                  <c:v>258</c:v>
                </c:pt>
                <c:pt idx="2">
                  <c:v>257</c:v>
                </c:pt>
                <c:pt idx="3">
                  <c:v>257</c:v>
                </c:pt>
                <c:pt idx="4">
                  <c:v>258</c:v>
                </c:pt>
                <c:pt idx="5">
                  <c:v>257</c:v>
                </c:pt>
                <c:pt idx="6">
                  <c:v>257</c:v>
                </c:pt>
                <c:pt idx="7">
                  <c:v>256</c:v>
                </c:pt>
                <c:pt idx="8">
                  <c:v>256</c:v>
                </c:pt>
                <c:pt idx="9">
                  <c:v>258</c:v>
                </c:pt>
                <c:pt idx="10">
                  <c:v>258</c:v>
                </c:pt>
                <c:pt idx="11">
                  <c:v>258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116066243931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1116066243931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29520241196616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75486493391865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'R2'!$V$50:$V$61</c:f>
              <c:numCache>
                <c:formatCode>#,##0;[Red]\-#,##0</c:formatCode>
                <c:ptCount val="12"/>
                <c:pt idx="0">
                  <c:v>1089</c:v>
                </c:pt>
                <c:pt idx="1">
                  <c:v>1085</c:v>
                </c:pt>
                <c:pt idx="2">
                  <c:v>1083</c:v>
                </c:pt>
                <c:pt idx="3">
                  <c:v>1084</c:v>
                </c:pt>
                <c:pt idx="4">
                  <c:v>1085</c:v>
                </c:pt>
                <c:pt idx="5">
                  <c:v>1085</c:v>
                </c:pt>
                <c:pt idx="6">
                  <c:v>1082</c:v>
                </c:pt>
                <c:pt idx="7">
                  <c:v>1082</c:v>
                </c:pt>
                <c:pt idx="8">
                  <c:v>1079</c:v>
                </c:pt>
                <c:pt idx="9">
                  <c:v>1075</c:v>
                </c:pt>
                <c:pt idx="10">
                  <c:v>1074</c:v>
                </c:pt>
                <c:pt idx="11">
                  <c:v>1075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'R2'!$X$50:$X$61</c:f>
              <c:numCache>
                <c:formatCode>#,##0;[Red]\-#,##0</c:formatCode>
                <c:ptCount val="12"/>
                <c:pt idx="0">
                  <c:v>339</c:v>
                </c:pt>
                <c:pt idx="1">
                  <c:v>339</c:v>
                </c:pt>
                <c:pt idx="2">
                  <c:v>339</c:v>
                </c:pt>
                <c:pt idx="3">
                  <c:v>339</c:v>
                </c:pt>
                <c:pt idx="4">
                  <c:v>339</c:v>
                </c:pt>
                <c:pt idx="5">
                  <c:v>341</c:v>
                </c:pt>
                <c:pt idx="6">
                  <c:v>342</c:v>
                </c:pt>
                <c:pt idx="7">
                  <c:v>342</c:v>
                </c:pt>
                <c:pt idx="8">
                  <c:v>342</c:v>
                </c:pt>
                <c:pt idx="9">
                  <c:v>341</c:v>
                </c:pt>
                <c:pt idx="10">
                  <c:v>341</c:v>
                </c:pt>
                <c:pt idx="11">
                  <c:v>342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09985366873388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231853761642627"/>
          <c:w val="0.68301886792452826"/>
          <c:h val="0.6764425243304763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'R2'!$AB$50:$AB$61</c:f>
              <c:numCache>
                <c:formatCode>#,##0;[Red]\-#,##0</c:formatCode>
                <c:ptCount val="12"/>
                <c:pt idx="0">
                  <c:v>5776</c:v>
                </c:pt>
                <c:pt idx="1">
                  <c:v>5764</c:v>
                </c:pt>
                <c:pt idx="2">
                  <c:v>5754</c:v>
                </c:pt>
                <c:pt idx="3">
                  <c:v>5736</c:v>
                </c:pt>
                <c:pt idx="4">
                  <c:v>5729</c:v>
                </c:pt>
                <c:pt idx="5">
                  <c:v>5723</c:v>
                </c:pt>
                <c:pt idx="6">
                  <c:v>5708</c:v>
                </c:pt>
                <c:pt idx="7">
                  <c:v>5695</c:v>
                </c:pt>
                <c:pt idx="8">
                  <c:v>5700</c:v>
                </c:pt>
                <c:pt idx="9">
                  <c:v>5693</c:v>
                </c:pt>
                <c:pt idx="10">
                  <c:v>5680</c:v>
                </c:pt>
                <c:pt idx="11">
                  <c:v>5670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'R2'!$AD$50:$AD$61</c:f>
              <c:numCache>
                <c:formatCode>#,##0;[Red]\-#,##0</c:formatCode>
                <c:ptCount val="12"/>
                <c:pt idx="0">
                  <c:v>2006</c:v>
                </c:pt>
                <c:pt idx="1">
                  <c:v>2004</c:v>
                </c:pt>
                <c:pt idx="2">
                  <c:v>2001</c:v>
                </c:pt>
                <c:pt idx="3">
                  <c:v>2001</c:v>
                </c:pt>
                <c:pt idx="4">
                  <c:v>2002</c:v>
                </c:pt>
                <c:pt idx="5">
                  <c:v>2001</c:v>
                </c:pt>
                <c:pt idx="6">
                  <c:v>1999</c:v>
                </c:pt>
                <c:pt idx="7">
                  <c:v>1994</c:v>
                </c:pt>
                <c:pt idx="8">
                  <c:v>2006</c:v>
                </c:pt>
                <c:pt idx="9">
                  <c:v>2006</c:v>
                </c:pt>
                <c:pt idx="10">
                  <c:v>2005</c:v>
                </c:pt>
                <c:pt idx="11">
                  <c:v>2004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000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06447866583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064478665830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707161604799401"/>
          <c:w val="0.74814814814814812"/>
          <c:h val="0.669714098237720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'R2'!$D$20:$D$31</c:f>
              <c:numCache>
                <c:formatCode>#,##0;[Red]\-#,##0</c:formatCode>
                <c:ptCount val="12"/>
                <c:pt idx="0">
                  <c:v>738</c:v>
                </c:pt>
                <c:pt idx="1">
                  <c:v>738</c:v>
                </c:pt>
                <c:pt idx="2">
                  <c:v>739</c:v>
                </c:pt>
                <c:pt idx="3">
                  <c:v>739</c:v>
                </c:pt>
                <c:pt idx="4">
                  <c:v>734</c:v>
                </c:pt>
                <c:pt idx="5">
                  <c:v>734</c:v>
                </c:pt>
                <c:pt idx="6">
                  <c:v>734</c:v>
                </c:pt>
                <c:pt idx="7">
                  <c:v>733</c:v>
                </c:pt>
                <c:pt idx="8">
                  <c:v>733</c:v>
                </c:pt>
                <c:pt idx="9">
                  <c:v>730</c:v>
                </c:pt>
                <c:pt idx="10">
                  <c:v>730</c:v>
                </c:pt>
                <c:pt idx="11">
                  <c:v>732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'R2'!$F$20:$F$31</c:f>
              <c:numCache>
                <c:formatCode>#,##0;[Red]\-#,##0</c:formatCode>
                <c:ptCount val="12"/>
                <c:pt idx="0">
                  <c:v>223</c:v>
                </c:pt>
                <c:pt idx="1">
                  <c:v>222</c:v>
                </c:pt>
                <c:pt idx="2">
                  <c:v>222</c:v>
                </c:pt>
                <c:pt idx="3">
                  <c:v>222</c:v>
                </c:pt>
                <c:pt idx="4">
                  <c:v>221</c:v>
                </c:pt>
                <c:pt idx="5">
                  <c:v>221</c:v>
                </c:pt>
                <c:pt idx="6">
                  <c:v>221</c:v>
                </c:pt>
                <c:pt idx="7">
                  <c:v>221</c:v>
                </c:pt>
                <c:pt idx="8">
                  <c:v>222</c:v>
                </c:pt>
                <c:pt idx="9">
                  <c:v>222</c:v>
                </c:pt>
                <c:pt idx="10">
                  <c:v>222</c:v>
                </c:pt>
                <c:pt idx="11">
                  <c:v>222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105982105396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0556805399325"/>
          <c:w val="0.71445091668374172"/>
          <c:h val="0.6725801462317210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'R2'!$J$20:$J$31</c:f>
              <c:numCache>
                <c:formatCode>#,##0;[Red]\-#,##0</c:formatCode>
                <c:ptCount val="12"/>
                <c:pt idx="0">
                  <c:v>4479</c:v>
                </c:pt>
                <c:pt idx="1">
                  <c:v>4470</c:v>
                </c:pt>
                <c:pt idx="2">
                  <c:v>4466</c:v>
                </c:pt>
                <c:pt idx="3">
                  <c:v>4485</c:v>
                </c:pt>
                <c:pt idx="4">
                  <c:v>4491</c:v>
                </c:pt>
                <c:pt idx="5">
                  <c:v>4502</c:v>
                </c:pt>
                <c:pt idx="6">
                  <c:v>4499</c:v>
                </c:pt>
                <c:pt idx="7">
                  <c:v>4496</c:v>
                </c:pt>
                <c:pt idx="8">
                  <c:v>4492</c:v>
                </c:pt>
                <c:pt idx="9">
                  <c:v>4477</c:v>
                </c:pt>
                <c:pt idx="10">
                  <c:v>4481</c:v>
                </c:pt>
                <c:pt idx="11">
                  <c:v>4487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'R2'!$L$20:$L$31</c:f>
              <c:numCache>
                <c:formatCode>#,##0;[Red]\-#,##0</c:formatCode>
                <c:ptCount val="12"/>
                <c:pt idx="0">
                  <c:v>1567</c:v>
                </c:pt>
                <c:pt idx="1">
                  <c:v>1567</c:v>
                </c:pt>
                <c:pt idx="2">
                  <c:v>1568</c:v>
                </c:pt>
                <c:pt idx="3">
                  <c:v>1574</c:v>
                </c:pt>
                <c:pt idx="4">
                  <c:v>1579</c:v>
                </c:pt>
                <c:pt idx="5">
                  <c:v>1583</c:v>
                </c:pt>
                <c:pt idx="6">
                  <c:v>1582</c:v>
                </c:pt>
                <c:pt idx="7">
                  <c:v>1579</c:v>
                </c:pt>
                <c:pt idx="8">
                  <c:v>1581</c:v>
                </c:pt>
                <c:pt idx="9">
                  <c:v>1583</c:v>
                </c:pt>
                <c:pt idx="10">
                  <c:v>1588</c:v>
                </c:pt>
                <c:pt idx="11">
                  <c:v>1601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58342707161604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583427071616047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1554343108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'R7'!$J$50:$J$61</c:f>
              <c:numCache>
                <c:formatCode>#,##0;[Red]\-#,##0</c:formatCode>
                <c:ptCount val="12"/>
                <c:pt idx="0">
                  <c:v>1764</c:v>
                </c:pt>
                <c:pt idx="1">
                  <c:v>1772</c:v>
                </c:pt>
                <c:pt idx="2">
                  <c:v>1769</c:v>
                </c:pt>
                <c:pt idx="3">
                  <c:v>1765</c:v>
                </c:pt>
                <c:pt idx="4">
                  <c:v>1758</c:v>
                </c:pt>
                <c:pt idx="5">
                  <c:v>1753</c:v>
                </c:pt>
                <c:pt idx="6">
                  <c:v>1754</c:v>
                </c:pt>
                <c:pt idx="7">
                  <c:v>1755</c:v>
                </c:pt>
                <c:pt idx="8">
                  <c:v>1755</c:v>
                </c:pt>
                <c:pt idx="9">
                  <c:v>1759</c:v>
                </c:pt>
                <c:pt idx="10">
                  <c:v>1757</c:v>
                </c:pt>
                <c:pt idx="11">
                  <c:v>1748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'R7'!$L$50:$L$61</c:f>
              <c:numCache>
                <c:formatCode>#,##0;[Red]\-#,##0</c:formatCode>
                <c:ptCount val="12"/>
                <c:pt idx="0">
                  <c:v>671</c:v>
                </c:pt>
                <c:pt idx="1">
                  <c:v>679</c:v>
                </c:pt>
                <c:pt idx="2">
                  <c:v>679</c:v>
                </c:pt>
                <c:pt idx="3">
                  <c:v>679</c:v>
                </c:pt>
                <c:pt idx="4">
                  <c:v>681</c:v>
                </c:pt>
                <c:pt idx="5">
                  <c:v>681</c:v>
                </c:pt>
                <c:pt idx="6">
                  <c:v>682</c:v>
                </c:pt>
                <c:pt idx="7">
                  <c:v>684</c:v>
                </c:pt>
                <c:pt idx="8">
                  <c:v>688</c:v>
                </c:pt>
                <c:pt idx="9">
                  <c:v>691</c:v>
                </c:pt>
                <c:pt idx="10">
                  <c:v>688</c:v>
                </c:pt>
                <c:pt idx="11">
                  <c:v>688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90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94603922541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8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30"/>
          <c:min val="5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94603922541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07161604799401"/>
          <c:w val="0.71747211895910779"/>
          <c:h val="0.669714098237720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'R2'!$P$20:$P$31</c:f>
              <c:numCache>
                <c:formatCode>#,##0;[Red]\-#,##0</c:formatCode>
                <c:ptCount val="12"/>
                <c:pt idx="0">
                  <c:v>1397</c:v>
                </c:pt>
                <c:pt idx="1">
                  <c:v>1391</c:v>
                </c:pt>
                <c:pt idx="2">
                  <c:v>1389</c:v>
                </c:pt>
                <c:pt idx="3">
                  <c:v>1387</c:v>
                </c:pt>
                <c:pt idx="4">
                  <c:v>1386</c:v>
                </c:pt>
                <c:pt idx="5">
                  <c:v>1383</c:v>
                </c:pt>
                <c:pt idx="6">
                  <c:v>1384</c:v>
                </c:pt>
                <c:pt idx="7">
                  <c:v>1380</c:v>
                </c:pt>
                <c:pt idx="8">
                  <c:v>1380</c:v>
                </c:pt>
                <c:pt idx="9">
                  <c:v>1382</c:v>
                </c:pt>
                <c:pt idx="10">
                  <c:v>1380</c:v>
                </c:pt>
                <c:pt idx="11">
                  <c:v>1380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'R2'!$R$20:$R$31</c:f>
              <c:numCache>
                <c:formatCode>#,##0;[Red]\-#,##0</c:formatCode>
                <c:ptCount val="12"/>
                <c:pt idx="0">
                  <c:v>433</c:v>
                </c:pt>
                <c:pt idx="1">
                  <c:v>434</c:v>
                </c:pt>
                <c:pt idx="2">
                  <c:v>433</c:v>
                </c:pt>
                <c:pt idx="3">
                  <c:v>433</c:v>
                </c:pt>
                <c:pt idx="4">
                  <c:v>433</c:v>
                </c:pt>
                <c:pt idx="5">
                  <c:v>433</c:v>
                </c:pt>
                <c:pt idx="6">
                  <c:v>433</c:v>
                </c:pt>
                <c:pt idx="7">
                  <c:v>431</c:v>
                </c:pt>
                <c:pt idx="8">
                  <c:v>432</c:v>
                </c:pt>
                <c:pt idx="9">
                  <c:v>433</c:v>
                </c:pt>
                <c:pt idx="10">
                  <c:v>432</c:v>
                </c:pt>
                <c:pt idx="11">
                  <c:v>430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2093175853018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8796163490715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11595425571803"/>
          <c:w val="0.68773234200743494"/>
          <c:h val="0.670669760029996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'R2'!$V$19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'R2'!$V$20:$V$31</c:f>
              <c:numCache>
                <c:formatCode>#,##0;[Red]\-#,##0</c:formatCode>
                <c:ptCount val="12"/>
                <c:pt idx="0">
                  <c:v>4811</c:v>
                </c:pt>
                <c:pt idx="1">
                  <c:v>4813</c:v>
                </c:pt>
                <c:pt idx="2">
                  <c:v>4822</c:v>
                </c:pt>
                <c:pt idx="3">
                  <c:v>4810</c:v>
                </c:pt>
                <c:pt idx="4">
                  <c:v>4811</c:v>
                </c:pt>
                <c:pt idx="5">
                  <c:v>4820</c:v>
                </c:pt>
                <c:pt idx="6">
                  <c:v>4812</c:v>
                </c:pt>
                <c:pt idx="7">
                  <c:v>4811</c:v>
                </c:pt>
                <c:pt idx="8">
                  <c:v>4818</c:v>
                </c:pt>
                <c:pt idx="9">
                  <c:v>4805</c:v>
                </c:pt>
                <c:pt idx="10">
                  <c:v>4805</c:v>
                </c:pt>
                <c:pt idx="11">
                  <c:v>4798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'R2'!$X$20:$X$31</c:f>
              <c:numCache>
                <c:formatCode>#,##0;[Red]\-#,##0</c:formatCode>
                <c:ptCount val="12"/>
                <c:pt idx="0">
                  <c:v>1958</c:v>
                </c:pt>
                <c:pt idx="1">
                  <c:v>1956</c:v>
                </c:pt>
                <c:pt idx="2">
                  <c:v>1961</c:v>
                </c:pt>
                <c:pt idx="3">
                  <c:v>1956</c:v>
                </c:pt>
                <c:pt idx="4">
                  <c:v>1958</c:v>
                </c:pt>
                <c:pt idx="5">
                  <c:v>1968</c:v>
                </c:pt>
                <c:pt idx="6">
                  <c:v>1967</c:v>
                </c:pt>
                <c:pt idx="7">
                  <c:v>1964</c:v>
                </c:pt>
                <c:pt idx="8">
                  <c:v>1978</c:v>
                </c:pt>
                <c:pt idx="9">
                  <c:v>1965</c:v>
                </c:pt>
                <c:pt idx="10">
                  <c:v>1976</c:v>
                </c:pt>
                <c:pt idx="11">
                  <c:v>1981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1805399325084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0"/>
          <c:min val="16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3180539932508437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107760114891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684444444444445"/>
          <c:w val="0.71320754716981127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'R2'!$AB$20:$AB$31</c:f>
              <c:numCache>
                <c:formatCode>#,##0;[Red]\-#,##0</c:formatCode>
                <c:ptCount val="12"/>
                <c:pt idx="0">
                  <c:v>2753</c:v>
                </c:pt>
                <c:pt idx="1">
                  <c:v>2753</c:v>
                </c:pt>
                <c:pt idx="2">
                  <c:v>2755</c:v>
                </c:pt>
                <c:pt idx="3">
                  <c:v>2754</c:v>
                </c:pt>
                <c:pt idx="4">
                  <c:v>2753</c:v>
                </c:pt>
                <c:pt idx="5">
                  <c:v>2749</c:v>
                </c:pt>
                <c:pt idx="6">
                  <c:v>2751</c:v>
                </c:pt>
                <c:pt idx="7">
                  <c:v>2745</c:v>
                </c:pt>
                <c:pt idx="8">
                  <c:v>2745</c:v>
                </c:pt>
                <c:pt idx="9">
                  <c:v>2747</c:v>
                </c:pt>
                <c:pt idx="10">
                  <c:v>2750</c:v>
                </c:pt>
                <c:pt idx="11">
                  <c:v>2739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'R2'!$AD$20:$AD$31</c:f>
              <c:numCache>
                <c:formatCode>#,##0;[Red]\-#,##0</c:formatCode>
                <c:ptCount val="12"/>
                <c:pt idx="0">
                  <c:v>921</c:v>
                </c:pt>
                <c:pt idx="1">
                  <c:v>920</c:v>
                </c:pt>
                <c:pt idx="2">
                  <c:v>926</c:v>
                </c:pt>
                <c:pt idx="3">
                  <c:v>928</c:v>
                </c:pt>
                <c:pt idx="4">
                  <c:v>929</c:v>
                </c:pt>
                <c:pt idx="5">
                  <c:v>929</c:v>
                </c:pt>
                <c:pt idx="6">
                  <c:v>931</c:v>
                </c:pt>
                <c:pt idx="7">
                  <c:v>931</c:v>
                </c:pt>
                <c:pt idx="8">
                  <c:v>933</c:v>
                </c:pt>
                <c:pt idx="9">
                  <c:v>934</c:v>
                </c:pt>
                <c:pt idx="10">
                  <c:v>935</c:v>
                </c:pt>
                <c:pt idx="11">
                  <c:v>937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61257090054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'R2'!$AH$20:$AH$31</c:f>
              <c:numCache>
                <c:formatCode>#,##0;[Red]\-#,##0</c:formatCode>
                <c:ptCount val="12"/>
                <c:pt idx="0">
                  <c:v>2148</c:v>
                </c:pt>
                <c:pt idx="1">
                  <c:v>2149</c:v>
                </c:pt>
                <c:pt idx="2">
                  <c:v>2151</c:v>
                </c:pt>
                <c:pt idx="3">
                  <c:v>2151</c:v>
                </c:pt>
                <c:pt idx="4">
                  <c:v>2146</c:v>
                </c:pt>
                <c:pt idx="5">
                  <c:v>2147</c:v>
                </c:pt>
                <c:pt idx="6">
                  <c:v>2145</c:v>
                </c:pt>
                <c:pt idx="7">
                  <c:v>2140</c:v>
                </c:pt>
                <c:pt idx="8">
                  <c:v>2141</c:v>
                </c:pt>
                <c:pt idx="9">
                  <c:v>2137</c:v>
                </c:pt>
                <c:pt idx="10">
                  <c:v>2135</c:v>
                </c:pt>
                <c:pt idx="11">
                  <c:v>2132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'R2'!$AJ$20:$AJ$31</c:f>
              <c:numCache>
                <c:formatCode>#,##0;[Red]\-#,##0</c:formatCode>
                <c:ptCount val="12"/>
                <c:pt idx="0">
                  <c:v>737</c:v>
                </c:pt>
                <c:pt idx="1">
                  <c:v>738</c:v>
                </c:pt>
                <c:pt idx="2">
                  <c:v>737</c:v>
                </c:pt>
                <c:pt idx="3">
                  <c:v>737</c:v>
                </c:pt>
                <c:pt idx="4">
                  <c:v>736</c:v>
                </c:pt>
                <c:pt idx="5">
                  <c:v>738</c:v>
                </c:pt>
                <c:pt idx="6">
                  <c:v>738</c:v>
                </c:pt>
                <c:pt idx="7">
                  <c:v>737</c:v>
                </c:pt>
                <c:pt idx="8">
                  <c:v>738</c:v>
                </c:pt>
                <c:pt idx="9">
                  <c:v>736</c:v>
                </c:pt>
                <c:pt idx="10">
                  <c:v>735</c:v>
                </c:pt>
                <c:pt idx="11">
                  <c:v>738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58626882166046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0.10084798871506701"/>
          <c:w val="0.68045152250705498"/>
          <c:h val="0.6788876941043162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'R2'!$A$50:$A$61</c:f>
              <c:strCache>
                <c:ptCount val="12"/>
                <c:pt idx="0">
                  <c:v>令和２年4月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令和３年1月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'R2'!$AH$50:$AH$61</c:f>
              <c:numCache>
                <c:formatCode>#,##0;[Red]\-#,##0</c:formatCode>
                <c:ptCount val="12"/>
                <c:pt idx="0">
                  <c:v>48232</c:v>
                </c:pt>
                <c:pt idx="1">
                  <c:v>48207</c:v>
                </c:pt>
                <c:pt idx="2">
                  <c:v>48196</c:v>
                </c:pt>
                <c:pt idx="3">
                  <c:v>48188</c:v>
                </c:pt>
                <c:pt idx="4">
                  <c:v>48149</c:v>
                </c:pt>
                <c:pt idx="5">
                  <c:v>48119</c:v>
                </c:pt>
                <c:pt idx="6">
                  <c:v>48122</c:v>
                </c:pt>
                <c:pt idx="7">
                  <c:v>48079</c:v>
                </c:pt>
                <c:pt idx="8">
                  <c:v>48088</c:v>
                </c:pt>
                <c:pt idx="9">
                  <c:v>47986</c:v>
                </c:pt>
                <c:pt idx="10">
                  <c:v>47958</c:v>
                </c:pt>
                <c:pt idx="11">
                  <c:v>47875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'R2'!$F$4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'R2'!$AJ$50:$AJ$61</c:f>
              <c:numCache>
                <c:formatCode>#,##0;[Red]\-#,##0</c:formatCode>
                <c:ptCount val="12"/>
                <c:pt idx="0">
                  <c:v>17180</c:v>
                </c:pt>
                <c:pt idx="1">
                  <c:v>17182</c:v>
                </c:pt>
                <c:pt idx="2">
                  <c:v>17191</c:v>
                </c:pt>
                <c:pt idx="3">
                  <c:v>17212</c:v>
                </c:pt>
                <c:pt idx="4">
                  <c:v>17227</c:v>
                </c:pt>
                <c:pt idx="5">
                  <c:v>17228</c:v>
                </c:pt>
                <c:pt idx="6">
                  <c:v>17269</c:v>
                </c:pt>
                <c:pt idx="7">
                  <c:v>17259</c:v>
                </c:pt>
                <c:pt idx="8">
                  <c:v>17301</c:v>
                </c:pt>
                <c:pt idx="9">
                  <c:v>17256</c:v>
                </c:pt>
                <c:pt idx="10">
                  <c:v>17265</c:v>
                </c:pt>
                <c:pt idx="11">
                  <c:v>17303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7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0"/>
          <c:min val="47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87052389376438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87052389376438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75230873919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708334791484397"/>
          <c:w val="0.68888888888888888"/>
          <c:h val="0.6618055409740448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'R1'!$A$5:$A$16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'R1'!$D$5:$D$16</c:f>
              <c:numCache>
                <c:formatCode>#,##0;[Red]\-#,##0</c:formatCode>
                <c:ptCount val="12"/>
                <c:pt idx="0">
                  <c:v>8946</c:v>
                </c:pt>
                <c:pt idx="1">
                  <c:v>8961</c:v>
                </c:pt>
                <c:pt idx="2">
                  <c:v>8985</c:v>
                </c:pt>
                <c:pt idx="3">
                  <c:v>8961</c:v>
                </c:pt>
                <c:pt idx="4">
                  <c:v>8974</c:v>
                </c:pt>
                <c:pt idx="5">
                  <c:v>9008</c:v>
                </c:pt>
                <c:pt idx="6">
                  <c:v>8997</c:v>
                </c:pt>
                <c:pt idx="7">
                  <c:v>9004</c:v>
                </c:pt>
                <c:pt idx="8">
                  <c:v>8988</c:v>
                </c:pt>
                <c:pt idx="9">
                  <c:v>8984</c:v>
                </c:pt>
                <c:pt idx="10">
                  <c:v>8965</c:v>
                </c:pt>
                <c:pt idx="11">
                  <c:v>8929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'R1'!$F$5:$F$16</c:f>
              <c:numCache>
                <c:formatCode>#,##0;[Red]\-#,##0</c:formatCode>
                <c:ptCount val="12"/>
                <c:pt idx="0">
                  <c:v>3636</c:v>
                </c:pt>
                <c:pt idx="1">
                  <c:v>3646</c:v>
                </c:pt>
                <c:pt idx="2">
                  <c:v>3673</c:v>
                </c:pt>
                <c:pt idx="3">
                  <c:v>3656</c:v>
                </c:pt>
                <c:pt idx="4">
                  <c:v>3657</c:v>
                </c:pt>
                <c:pt idx="5">
                  <c:v>3684</c:v>
                </c:pt>
                <c:pt idx="6">
                  <c:v>3669</c:v>
                </c:pt>
                <c:pt idx="7">
                  <c:v>3688</c:v>
                </c:pt>
                <c:pt idx="8">
                  <c:v>3661</c:v>
                </c:pt>
                <c:pt idx="9">
                  <c:v>3664</c:v>
                </c:pt>
                <c:pt idx="10">
                  <c:v>3649</c:v>
                </c:pt>
                <c:pt idx="11">
                  <c:v>3655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0"/>
          <c:min val="8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9938757655293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700"/>
          <c:min val="2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99387576552930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872207640711577"/>
          <c:y val="0.29766112569262176"/>
          <c:w val="0.23703703703703705"/>
          <c:h val="0.1244444444444444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'R1'!$A$5:$A$16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'R1'!$J$5:$J$16</c:f>
              <c:numCache>
                <c:formatCode>#,##0;[Red]\-#,##0</c:formatCode>
                <c:ptCount val="12"/>
                <c:pt idx="0">
                  <c:v>2415</c:v>
                </c:pt>
                <c:pt idx="1">
                  <c:v>2400</c:v>
                </c:pt>
                <c:pt idx="2">
                  <c:v>2402</c:v>
                </c:pt>
                <c:pt idx="3">
                  <c:v>2396</c:v>
                </c:pt>
                <c:pt idx="4">
                  <c:v>2391</c:v>
                </c:pt>
                <c:pt idx="5">
                  <c:v>2386</c:v>
                </c:pt>
                <c:pt idx="6">
                  <c:v>2388</c:v>
                </c:pt>
                <c:pt idx="7">
                  <c:v>2389</c:v>
                </c:pt>
                <c:pt idx="8">
                  <c:v>2385</c:v>
                </c:pt>
                <c:pt idx="9">
                  <c:v>2376</c:v>
                </c:pt>
                <c:pt idx="10">
                  <c:v>2375</c:v>
                </c:pt>
                <c:pt idx="11">
                  <c:v>2393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'R1'!$L$5:$L$16</c:f>
              <c:numCache>
                <c:formatCode>#,##0;[Red]\-#,##0</c:formatCode>
                <c:ptCount val="12"/>
                <c:pt idx="0">
                  <c:v>859</c:v>
                </c:pt>
                <c:pt idx="1">
                  <c:v>858</c:v>
                </c:pt>
                <c:pt idx="2">
                  <c:v>857</c:v>
                </c:pt>
                <c:pt idx="3">
                  <c:v>857</c:v>
                </c:pt>
                <c:pt idx="4">
                  <c:v>856</c:v>
                </c:pt>
                <c:pt idx="5">
                  <c:v>856</c:v>
                </c:pt>
                <c:pt idx="6">
                  <c:v>854</c:v>
                </c:pt>
                <c:pt idx="7">
                  <c:v>851</c:v>
                </c:pt>
                <c:pt idx="8">
                  <c:v>852</c:v>
                </c:pt>
                <c:pt idx="9">
                  <c:v>849</c:v>
                </c:pt>
                <c:pt idx="10">
                  <c:v>852</c:v>
                </c:pt>
                <c:pt idx="11">
                  <c:v>864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50"/>
          <c:min val="2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564431304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'R1'!$A$35:$A$46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'R1'!$P$5:$P$16</c:f>
              <c:numCache>
                <c:formatCode>#,##0;[Red]\-#,##0</c:formatCode>
                <c:ptCount val="12"/>
                <c:pt idx="0">
                  <c:v>1704</c:v>
                </c:pt>
                <c:pt idx="1">
                  <c:v>1701</c:v>
                </c:pt>
                <c:pt idx="2">
                  <c:v>1703</c:v>
                </c:pt>
                <c:pt idx="3">
                  <c:v>1700</c:v>
                </c:pt>
                <c:pt idx="4">
                  <c:v>1697</c:v>
                </c:pt>
                <c:pt idx="5">
                  <c:v>1694</c:v>
                </c:pt>
                <c:pt idx="6">
                  <c:v>1691</c:v>
                </c:pt>
                <c:pt idx="7">
                  <c:v>1689</c:v>
                </c:pt>
                <c:pt idx="8">
                  <c:v>1683</c:v>
                </c:pt>
                <c:pt idx="9">
                  <c:v>1683</c:v>
                </c:pt>
                <c:pt idx="10">
                  <c:v>1684</c:v>
                </c:pt>
                <c:pt idx="11">
                  <c:v>1677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'R1'!$R$5:$R$16</c:f>
              <c:numCache>
                <c:formatCode>#,##0;[Red]\-#,##0</c:formatCode>
                <c:ptCount val="12"/>
                <c:pt idx="0">
                  <c:v>513</c:v>
                </c:pt>
                <c:pt idx="1">
                  <c:v>510</c:v>
                </c:pt>
                <c:pt idx="2">
                  <c:v>511</c:v>
                </c:pt>
                <c:pt idx="3">
                  <c:v>510</c:v>
                </c:pt>
                <c:pt idx="4">
                  <c:v>512</c:v>
                </c:pt>
                <c:pt idx="5">
                  <c:v>511</c:v>
                </c:pt>
                <c:pt idx="6">
                  <c:v>512</c:v>
                </c:pt>
                <c:pt idx="7">
                  <c:v>512</c:v>
                </c:pt>
                <c:pt idx="8">
                  <c:v>508</c:v>
                </c:pt>
                <c:pt idx="9">
                  <c:v>508</c:v>
                </c:pt>
                <c:pt idx="10">
                  <c:v>510</c:v>
                </c:pt>
                <c:pt idx="11">
                  <c:v>508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614817199894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'R1'!$V$5:$V$16</c:f>
              <c:numCache>
                <c:formatCode>#,##0;[Red]\-#,##0</c:formatCode>
                <c:ptCount val="12"/>
                <c:pt idx="0">
                  <c:v>2137</c:v>
                </c:pt>
                <c:pt idx="1">
                  <c:v>2142</c:v>
                </c:pt>
                <c:pt idx="2">
                  <c:v>2144</c:v>
                </c:pt>
                <c:pt idx="3">
                  <c:v>2142</c:v>
                </c:pt>
                <c:pt idx="4">
                  <c:v>2139</c:v>
                </c:pt>
                <c:pt idx="5">
                  <c:v>2145</c:v>
                </c:pt>
                <c:pt idx="6">
                  <c:v>2147</c:v>
                </c:pt>
                <c:pt idx="7">
                  <c:v>2144</c:v>
                </c:pt>
                <c:pt idx="8">
                  <c:v>2146</c:v>
                </c:pt>
                <c:pt idx="9">
                  <c:v>2138</c:v>
                </c:pt>
                <c:pt idx="10">
                  <c:v>2138</c:v>
                </c:pt>
                <c:pt idx="11">
                  <c:v>2129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'R1'!$X$5:$X$16</c:f>
              <c:numCache>
                <c:formatCode>#,##0;[Red]\-#,##0</c:formatCode>
                <c:ptCount val="12"/>
                <c:pt idx="0">
                  <c:v>675</c:v>
                </c:pt>
                <c:pt idx="1">
                  <c:v>677</c:v>
                </c:pt>
                <c:pt idx="2">
                  <c:v>680</c:v>
                </c:pt>
                <c:pt idx="3">
                  <c:v>681</c:v>
                </c:pt>
                <c:pt idx="4">
                  <c:v>680</c:v>
                </c:pt>
                <c:pt idx="5">
                  <c:v>681</c:v>
                </c:pt>
                <c:pt idx="6">
                  <c:v>682</c:v>
                </c:pt>
                <c:pt idx="7">
                  <c:v>681</c:v>
                </c:pt>
                <c:pt idx="8">
                  <c:v>686</c:v>
                </c:pt>
                <c:pt idx="9">
                  <c:v>685</c:v>
                </c:pt>
                <c:pt idx="10">
                  <c:v>688</c:v>
                </c:pt>
                <c:pt idx="11">
                  <c:v>687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16691922943594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401108194808982"/>
          <c:w val="0.74207537265389001"/>
          <c:h val="0.654877806940799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'R1'!$AB$5:$AB$16</c:f>
              <c:numCache>
                <c:formatCode>#,##0;[Red]\-#,##0</c:formatCode>
                <c:ptCount val="12"/>
                <c:pt idx="0">
                  <c:v>1995</c:v>
                </c:pt>
                <c:pt idx="1">
                  <c:v>1995</c:v>
                </c:pt>
                <c:pt idx="2">
                  <c:v>1996</c:v>
                </c:pt>
                <c:pt idx="3">
                  <c:v>1992</c:v>
                </c:pt>
                <c:pt idx="4">
                  <c:v>1989</c:v>
                </c:pt>
                <c:pt idx="5">
                  <c:v>1993</c:v>
                </c:pt>
                <c:pt idx="6">
                  <c:v>1988</c:v>
                </c:pt>
                <c:pt idx="7">
                  <c:v>1989</c:v>
                </c:pt>
                <c:pt idx="8">
                  <c:v>1985</c:v>
                </c:pt>
                <c:pt idx="9">
                  <c:v>1980</c:v>
                </c:pt>
                <c:pt idx="10">
                  <c:v>1977</c:v>
                </c:pt>
                <c:pt idx="11">
                  <c:v>1977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'R1'!$AD$5:$AD$16</c:f>
              <c:numCache>
                <c:formatCode>#,##0;[Red]\-#,##0</c:formatCode>
                <c:ptCount val="12"/>
                <c:pt idx="0">
                  <c:v>647</c:v>
                </c:pt>
                <c:pt idx="1">
                  <c:v>645</c:v>
                </c:pt>
                <c:pt idx="2">
                  <c:v>645</c:v>
                </c:pt>
                <c:pt idx="3">
                  <c:v>643</c:v>
                </c:pt>
                <c:pt idx="4">
                  <c:v>645</c:v>
                </c:pt>
                <c:pt idx="5">
                  <c:v>646</c:v>
                </c:pt>
                <c:pt idx="6">
                  <c:v>645</c:v>
                </c:pt>
                <c:pt idx="7">
                  <c:v>648</c:v>
                </c:pt>
                <c:pt idx="8">
                  <c:v>647</c:v>
                </c:pt>
                <c:pt idx="9">
                  <c:v>644</c:v>
                </c:pt>
                <c:pt idx="10">
                  <c:v>643</c:v>
                </c:pt>
                <c:pt idx="11">
                  <c:v>644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22344706911636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7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722344706911636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1554343108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279655308573155"/>
          <c:w val="0.74721189591078063"/>
          <c:h val="0.67596450886117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'R7'!$P$50:$P$61</c:f>
              <c:numCache>
                <c:formatCode>#,##0;[Red]\-#,##0</c:formatCode>
                <c:ptCount val="12"/>
                <c:pt idx="0">
                  <c:v>679</c:v>
                </c:pt>
                <c:pt idx="1">
                  <c:v>684</c:v>
                </c:pt>
                <c:pt idx="2">
                  <c:v>683</c:v>
                </c:pt>
                <c:pt idx="3">
                  <c:v>684</c:v>
                </c:pt>
                <c:pt idx="4">
                  <c:v>682</c:v>
                </c:pt>
                <c:pt idx="5">
                  <c:v>679</c:v>
                </c:pt>
                <c:pt idx="6">
                  <c:v>678</c:v>
                </c:pt>
                <c:pt idx="7">
                  <c:v>677</c:v>
                </c:pt>
                <c:pt idx="8">
                  <c:v>677</c:v>
                </c:pt>
                <c:pt idx="9">
                  <c:v>675</c:v>
                </c:pt>
                <c:pt idx="10">
                  <c:v>672</c:v>
                </c:pt>
                <c:pt idx="11">
                  <c:v>668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'R7'!$R$50:$R$61</c:f>
              <c:numCache>
                <c:formatCode>#,##0;[Red]\-#,##0</c:formatCode>
                <c:ptCount val="12"/>
                <c:pt idx="0">
                  <c:v>249</c:v>
                </c:pt>
                <c:pt idx="1">
                  <c:v>251</c:v>
                </c:pt>
                <c:pt idx="2">
                  <c:v>252</c:v>
                </c:pt>
                <c:pt idx="3">
                  <c:v>253</c:v>
                </c:pt>
                <c:pt idx="4">
                  <c:v>253</c:v>
                </c:pt>
                <c:pt idx="5">
                  <c:v>252</c:v>
                </c:pt>
                <c:pt idx="6">
                  <c:v>253</c:v>
                </c:pt>
                <c:pt idx="7">
                  <c:v>252</c:v>
                </c:pt>
                <c:pt idx="8">
                  <c:v>252</c:v>
                </c:pt>
                <c:pt idx="9">
                  <c:v>251</c:v>
                </c:pt>
                <c:pt idx="10">
                  <c:v>251</c:v>
                </c:pt>
                <c:pt idx="11">
                  <c:v>251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12712092090850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127120920908508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311195651105407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'R1'!$AH$5:$AH$16</c:f>
              <c:numCache>
                <c:formatCode>#,##0;[Red]\-#,##0</c:formatCode>
                <c:ptCount val="12"/>
                <c:pt idx="0">
                  <c:v>2839</c:v>
                </c:pt>
                <c:pt idx="1">
                  <c:v>2845</c:v>
                </c:pt>
                <c:pt idx="2">
                  <c:v>2851</c:v>
                </c:pt>
                <c:pt idx="3">
                  <c:v>2846</c:v>
                </c:pt>
                <c:pt idx="4">
                  <c:v>2846</c:v>
                </c:pt>
                <c:pt idx="5">
                  <c:v>2839</c:v>
                </c:pt>
                <c:pt idx="6">
                  <c:v>2836</c:v>
                </c:pt>
                <c:pt idx="7">
                  <c:v>2828</c:v>
                </c:pt>
                <c:pt idx="8">
                  <c:v>2830</c:v>
                </c:pt>
                <c:pt idx="9">
                  <c:v>2835</c:v>
                </c:pt>
                <c:pt idx="10">
                  <c:v>2838</c:v>
                </c:pt>
                <c:pt idx="11">
                  <c:v>2845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'R1'!$AJ$5:$AJ$16</c:f>
              <c:numCache>
                <c:formatCode>#,##0;[Red]\-#,##0</c:formatCode>
                <c:ptCount val="12"/>
                <c:pt idx="0">
                  <c:v>918</c:v>
                </c:pt>
                <c:pt idx="1">
                  <c:v>921</c:v>
                </c:pt>
                <c:pt idx="2">
                  <c:v>925</c:v>
                </c:pt>
                <c:pt idx="3">
                  <c:v>924</c:v>
                </c:pt>
                <c:pt idx="4">
                  <c:v>925</c:v>
                </c:pt>
                <c:pt idx="5">
                  <c:v>924</c:v>
                </c:pt>
                <c:pt idx="6">
                  <c:v>924</c:v>
                </c:pt>
                <c:pt idx="7">
                  <c:v>923</c:v>
                </c:pt>
                <c:pt idx="8">
                  <c:v>926</c:v>
                </c:pt>
                <c:pt idx="9">
                  <c:v>927</c:v>
                </c:pt>
                <c:pt idx="10">
                  <c:v>928</c:v>
                </c:pt>
                <c:pt idx="11">
                  <c:v>935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50"/>
          <c:min val="2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7590162340818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684444444444445"/>
          <c:w val="0.71851851851851856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'R1'!$D$35:$D$46</c:f>
              <c:numCache>
                <c:formatCode>#,##0;[Red]\-#,##0</c:formatCode>
                <c:ptCount val="12"/>
                <c:pt idx="0">
                  <c:v>1545</c:v>
                </c:pt>
                <c:pt idx="1">
                  <c:v>1546</c:v>
                </c:pt>
                <c:pt idx="2">
                  <c:v>1546</c:v>
                </c:pt>
                <c:pt idx="3">
                  <c:v>1539</c:v>
                </c:pt>
                <c:pt idx="4">
                  <c:v>1537</c:v>
                </c:pt>
                <c:pt idx="5">
                  <c:v>1535</c:v>
                </c:pt>
                <c:pt idx="6">
                  <c:v>1536</c:v>
                </c:pt>
                <c:pt idx="7">
                  <c:v>1532</c:v>
                </c:pt>
                <c:pt idx="8">
                  <c:v>1529</c:v>
                </c:pt>
                <c:pt idx="9">
                  <c:v>1527</c:v>
                </c:pt>
                <c:pt idx="10">
                  <c:v>1533</c:v>
                </c:pt>
                <c:pt idx="11">
                  <c:v>1533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'R1'!$F$35:$F$46</c:f>
              <c:numCache>
                <c:formatCode>#,##0;[Red]\-#,##0</c:formatCode>
                <c:ptCount val="12"/>
                <c:pt idx="0">
                  <c:v>480</c:v>
                </c:pt>
                <c:pt idx="1">
                  <c:v>481</c:v>
                </c:pt>
                <c:pt idx="2">
                  <c:v>483</c:v>
                </c:pt>
                <c:pt idx="3">
                  <c:v>481</c:v>
                </c:pt>
                <c:pt idx="4">
                  <c:v>481</c:v>
                </c:pt>
                <c:pt idx="5">
                  <c:v>482</c:v>
                </c:pt>
                <c:pt idx="6">
                  <c:v>481</c:v>
                </c:pt>
                <c:pt idx="7">
                  <c:v>481</c:v>
                </c:pt>
                <c:pt idx="8">
                  <c:v>480</c:v>
                </c:pt>
                <c:pt idx="9">
                  <c:v>478</c:v>
                </c:pt>
                <c:pt idx="10">
                  <c:v>479</c:v>
                </c:pt>
                <c:pt idx="11">
                  <c:v>485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0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'R1'!$J$35:$J$46</c:f>
              <c:numCache>
                <c:formatCode>#,##0;[Red]\-#,##0</c:formatCode>
                <c:ptCount val="12"/>
                <c:pt idx="0">
                  <c:v>1784</c:v>
                </c:pt>
                <c:pt idx="1">
                  <c:v>1786</c:v>
                </c:pt>
                <c:pt idx="2">
                  <c:v>1784</c:v>
                </c:pt>
                <c:pt idx="3">
                  <c:v>1783</c:v>
                </c:pt>
                <c:pt idx="4">
                  <c:v>1776</c:v>
                </c:pt>
                <c:pt idx="5">
                  <c:v>1775</c:v>
                </c:pt>
                <c:pt idx="6">
                  <c:v>1770</c:v>
                </c:pt>
                <c:pt idx="7">
                  <c:v>1769</c:v>
                </c:pt>
                <c:pt idx="8">
                  <c:v>1771</c:v>
                </c:pt>
                <c:pt idx="9">
                  <c:v>1765</c:v>
                </c:pt>
                <c:pt idx="10">
                  <c:v>1757</c:v>
                </c:pt>
                <c:pt idx="11">
                  <c:v>1750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'R1'!$L$35:$L$46</c:f>
              <c:numCache>
                <c:formatCode>#,##0;[Red]\-#,##0</c:formatCode>
                <c:ptCount val="12"/>
                <c:pt idx="0">
                  <c:v>579</c:v>
                </c:pt>
                <c:pt idx="1">
                  <c:v>581</c:v>
                </c:pt>
                <c:pt idx="2">
                  <c:v>580</c:v>
                </c:pt>
                <c:pt idx="3">
                  <c:v>578</c:v>
                </c:pt>
                <c:pt idx="4">
                  <c:v>578</c:v>
                </c:pt>
                <c:pt idx="5">
                  <c:v>577</c:v>
                </c:pt>
                <c:pt idx="6">
                  <c:v>577</c:v>
                </c:pt>
                <c:pt idx="7">
                  <c:v>580</c:v>
                </c:pt>
                <c:pt idx="8">
                  <c:v>582</c:v>
                </c:pt>
                <c:pt idx="9">
                  <c:v>579</c:v>
                </c:pt>
                <c:pt idx="10">
                  <c:v>575</c:v>
                </c:pt>
                <c:pt idx="11">
                  <c:v>576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95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92139839397398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'R1'!$P$35:$P$46</c:f>
              <c:numCache>
                <c:formatCode>#,##0;[Red]\-#,##0</c:formatCode>
                <c:ptCount val="12"/>
                <c:pt idx="0">
                  <c:v>1364</c:v>
                </c:pt>
                <c:pt idx="1">
                  <c:v>1362</c:v>
                </c:pt>
                <c:pt idx="2">
                  <c:v>1356</c:v>
                </c:pt>
                <c:pt idx="3">
                  <c:v>1353</c:v>
                </c:pt>
                <c:pt idx="4">
                  <c:v>1355</c:v>
                </c:pt>
                <c:pt idx="5">
                  <c:v>1352</c:v>
                </c:pt>
                <c:pt idx="6">
                  <c:v>1352</c:v>
                </c:pt>
                <c:pt idx="7">
                  <c:v>1349</c:v>
                </c:pt>
                <c:pt idx="8">
                  <c:v>1344</c:v>
                </c:pt>
                <c:pt idx="9">
                  <c:v>1340</c:v>
                </c:pt>
                <c:pt idx="10">
                  <c:v>1344</c:v>
                </c:pt>
                <c:pt idx="11">
                  <c:v>1341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'R1'!$R$35:$R$46</c:f>
              <c:numCache>
                <c:formatCode>#,##0;[Red]\-#,##0</c:formatCode>
                <c:ptCount val="12"/>
                <c:pt idx="0">
                  <c:v>428</c:v>
                </c:pt>
                <c:pt idx="1">
                  <c:v>430</c:v>
                </c:pt>
                <c:pt idx="2">
                  <c:v>426</c:v>
                </c:pt>
                <c:pt idx="3">
                  <c:v>426</c:v>
                </c:pt>
                <c:pt idx="4">
                  <c:v>427</c:v>
                </c:pt>
                <c:pt idx="5">
                  <c:v>428</c:v>
                </c:pt>
                <c:pt idx="6">
                  <c:v>427</c:v>
                </c:pt>
                <c:pt idx="7">
                  <c:v>427</c:v>
                </c:pt>
                <c:pt idx="8">
                  <c:v>424</c:v>
                </c:pt>
                <c:pt idx="9">
                  <c:v>423</c:v>
                </c:pt>
                <c:pt idx="10">
                  <c:v>424</c:v>
                </c:pt>
                <c:pt idx="11">
                  <c:v>423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68223906955868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'R1'!$V$35:$V$46</c:f>
              <c:numCache>
                <c:formatCode>#,##0;[Red]\-#,##0</c:formatCode>
                <c:ptCount val="12"/>
                <c:pt idx="0">
                  <c:v>1163</c:v>
                </c:pt>
                <c:pt idx="1">
                  <c:v>1163</c:v>
                </c:pt>
                <c:pt idx="2">
                  <c:v>1163</c:v>
                </c:pt>
                <c:pt idx="3">
                  <c:v>1161</c:v>
                </c:pt>
                <c:pt idx="4">
                  <c:v>1159</c:v>
                </c:pt>
                <c:pt idx="5">
                  <c:v>1163</c:v>
                </c:pt>
                <c:pt idx="6">
                  <c:v>1161</c:v>
                </c:pt>
                <c:pt idx="7">
                  <c:v>1158</c:v>
                </c:pt>
                <c:pt idx="8">
                  <c:v>1159</c:v>
                </c:pt>
                <c:pt idx="9">
                  <c:v>1156</c:v>
                </c:pt>
                <c:pt idx="10">
                  <c:v>1151</c:v>
                </c:pt>
                <c:pt idx="11">
                  <c:v>1147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'R1'!$X$35:$X$46</c:f>
              <c:numCache>
                <c:formatCode>#,##0;[Red]\-#,##0</c:formatCode>
                <c:ptCount val="12"/>
                <c:pt idx="0">
                  <c:v>371</c:v>
                </c:pt>
                <c:pt idx="1">
                  <c:v>371</c:v>
                </c:pt>
                <c:pt idx="2">
                  <c:v>370</c:v>
                </c:pt>
                <c:pt idx="3">
                  <c:v>369</c:v>
                </c:pt>
                <c:pt idx="4">
                  <c:v>368</c:v>
                </c:pt>
                <c:pt idx="5">
                  <c:v>370</c:v>
                </c:pt>
                <c:pt idx="6">
                  <c:v>370</c:v>
                </c:pt>
                <c:pt idx="7">
                  <c:v>369</c:v>
                </c:pt>
                <c:pt idx="8">
                  <c:v>369</c:v>
                </c:pt>
                <c:pt idx="9">
                  <c:v>368</c:v>
                </c:pt>
                <c:pt idx="10">
                  <c:v>366</c:v>
                </c:pt>
                <c:pt idx="11">
                  <c:v>367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85343633932550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684444444444445"/>
          <c:w val="0.74339622641509429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'R1'!$AB$35:$AB$46</c:f>
              <c:numCache>
                <c:formatCode>#,##0;[Red]\-#,##0</c:formatCode>
                <c:ptCount val="12"/>
                <c:pt idx="0">
                  <c:v>404</c:v>
                </c:pt>
                <c:pt idx="1">
                  <c:v>404</c:v>
                </c:pt>
                <c:pt idx="2">
                  <c:v>405</c:v>
                </c:pt>
                <c:pt idx="3">
                  <c:v>403</c:v>
                </c:pt>
                <c:pt idx="4">
                  <c:v>400</c:v>
                </c:pt>
                <c:pt idx="5">
                  <c:v>401</c:v>
                </c:pt>
                <c:pt idx="6">
                  <c:v>399</c:v>
                </c:pt>
                <c:pt idx="7">
                  <c:v>399</c:v>
                </c:pt>
                <c:pt idx="8">
                  <c:v>399</c:v>
                </c:pt>
                <c:pt idx="9">
                  <c:v>398</c:v>
                </c:pt>
                <c:pt idx="10">
                  <c:v>398</c:v>
                </c:pt>
                <c:pt idx="11">
                  <c:v>399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'R1'!$AD$35:$AD$46</c:f>
              <c:numCache>
                <c:formatCode>#,##0;[Red]\-#,##0</c:formatCode>
                <c:ptCount val="12"/>
                <c:pt idx="0">
                  <c:v>160</c:v>
                </c:pt>
                <c:pt idx="1">
                  <c:v>161</c:v>
                </c:pt>
                <c:pt idx="2">
                  <c:v>161</c:v>
                </c:pt>
                <c:pt idx="3">
                  <c:v>161</c:v>
                </c:pt>
                <c:pt idx="4">
                  <c:v>160</c:v>
                </c:pt>
                <c:pt idx="5">
                  <c:v>161</c:v>
                </c:pt>
                <c:pt idx="6">
                  <c:v>160</c:v>
                </c:pt>
                <c:pt idx="7">
                  <c:v>160</c:v>
                </c:pt>
                <c:pt idx="8">
                  <c:v>160</c:v>
                </c:pt>
                <c:pt idx="9">
                  <c:v>160</c:v>
                </c:pt>
                <c:pt idx="10">
                  <c:v>161</c:v>
                </c:pt>
                <c:pt idx="11">
                  <c:v>162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98420281734446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636663750364538"/>
          <c:w val="0.6404494382022472"/>
          <c:h val="0.66252225138524357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'R1'!$AH$35:$AH$46</c:f>
              <c:numCache>
                <c:formatCode>#,##0;[Red]\-#,##0</c:formatCode>
                <c:ptCount val="12"/>
                <c:pt idx="0">
                  <c:v>42663</c:v>
                </c:pt>
                <c:pt idx="1">
                  <c:v>42675</c:v>
                </c:pt>
                <c:pt idx="2">
                  <c:v>42694</c:v>
                </c:pt>
                <c:pt idx="3">
                  <c:v>42653</c:v>
                </c:pt>
                <c:pt idx="4">
                  <c:v>42608</c:v>
                </c:pt>
                <c:pt idx="5">
                  <c:v>42631</c:v>
                </c:pt>
                <c:pt idx="6">
                  <c:v>42600</c:v>
                </c:pt>
                <c:pt idx="7">
                  <c:v>42571</c:v>
                </c:pt>
                <c:pt idx="8">
                  <c:v>42559</c:v>
                </c:pt>
                <c:pt idx="9">
                  <c:v>42518</c:v>
                </c:pt>
                <c:pt idx="10">
                  <c:v>42486</c:v>
                </c:pt>
                <c:pt idx="11">
                  <c:v>42455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'R1'!$AJ$35:$AJ$46</c:f>
              <c:numCache>
                <c:formatCode>#,##0;[Red]\-#,##0</c:formatCode>
                <c:ptCount val="12"/>
                <c:pt idx="0">
                  <c:v>15006</c:v>
                </c:pt>
                <c:pt idx="1">
                  <c:v>15024</c:v>
                </c:pt>
                <c:pt idx="2">
                  <c:v>15052</c:v>
                </c:pt>
                <c:pt idx="3">
                  <c:v>15048</c:v>
                </c:pt>
                <c:pt idx="4">
                  <c:v>15048</c:v>
                </c:pt>
                <c:pt idx="5">
                  <c:v>15097</c:v>
                </c:pt>
                <c:pt idx="6">
                  <c:v>15085</c:v>
                </c:pt>
                <c:pt idx="7">
                  <c:v>15101</c:v>
                </c:pt>
                <c:pt idx="8">
                  <c:v>15091</c:v>
                </c:pt>
                <c:pt idx="9">
                  <c:v>15090</c:v>
                </c:pt>
                <c:pt idx="10">
                  <c:v>15076</c:v>
                </c:pt>
                <c:pt idx="11">
                  <c:v>15131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4000"/>
          <c:min val="4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22490522018081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2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22490522018081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3634684553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566209091120246e-002"/>
          <c:w val="0.71827782638281323"/>
          <c:h val="0.6690265486725663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'R1'!$D$50:$D$61</c:f>
              <c:numCache>
                <c:formatCode>#,##0;[Red]\-#,##0</c:formatCode>
                <c:ptCount val="12"/>
                <c:pt idx="0">
                  <c:v>1931</c:v>
                </c:pt>
                <c:pt idx="1">
                  <c:v>1926</c:v>
                </c:pt>
                <c:pt idx="2">
                  <c:v>1919</c:v>
                </c:pt>
                <c:pt idx="3">
                  <c:v>1925</c:v>
                </c:pt>
                <c:pt idx="4">
                  <c:v>1923</c:v>
                </c:pt>
                <c:pt idx="5">
                  <c:v>1917</c:v>
                </c:pt>
                <c:pt idx="6">
                  <c:v>1918</c:v>
                </c:pt>
                <c:pt idx="7">
                  <c:v>1922</c:v>
                </c:pt>
                <c:pt idx="8">
                  <c:v>1921</c:v>
                </c:pt>
                <c:pt idx="9">
                  <c:v>1913</c:v>
                </c:pt>
                <c:pt idx="10">
                  <c:v>1911</c:v>
                </c:pt>
                <c:pt idx="11">
                  <c:v>1907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'R1'!$F$50:$F$61</c:f>
              <c:numCache>
                <c:formatCode>#,##0;[Red]\-#,##0</c:formatCode>
                <c:ptCount val="12"/>
                <c:pt idx="0">
                  <c:v>685</c:v>
                </c:pt>
                <c:pt idx="1">
                  <c:v>684</c:v>
                </c:pt>
                <c:pt idx="2">
                  <c:v>684</c:v>
                </c:pt>
                <c:pt idx="3">
                  <c:v>687</c:v>
                </c:pt>
                <c:pt idx="4">
                  <c:v>686</c:v>
                </c:pt>
                <c:pt idx="5">
                  <c:v>684</c:v>
                </c:pt>
                <c:pt idx="6">
                  <c:v>684</c:v>
                </c:pt>
                <c:pt idx="7">
                  <c:v>686</c:v>
                </c:pt>
                <c:pt idx="8">
                  <c:v>685</c:v>
                </c:pt>
                <c:pt idx="9">
                  <c:v>685</c:v>
                </c:pt>
                <c:pt idx="10">
                  <c:v>685</c:v>
                </c:pt>
                <c:pt idx="11">
                  <c:v>685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0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341490306276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66636935869741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'R1'!$J$50:$J$61</c:f>
              <c:numCache>
                <c:formatCode>#,##0;[Red]\-#,##0</c:formatCode>
                <c:ptCount val="12"/>
                <c:pt idx="0">
                  <c:v>2007</c:v>
                </c:pt>
                <c:pt idx="1">
                  <c:v>2002</c:v>
                </c:pt>
                <c:pt idx="2">
                  <c:v>2002</c:v>
                </c:pt>
                <c:pt idx="3">
                  <c:v>2004</c:v>
                </c:pt>
                <c:pt idx="4">
                  <c:v>2000</c:v>
                </c:pt>
                <c:pt idx="5">
                  <c:v>1999</c:v>
                </c:pt>
                <c:pt idx="6">
                  <c:v>1991</c:v>
                </c:pt>
                <c:pt idx="7">
                  <c:v>1993</c:v>
                </c:pt>
                <c:pt idx="8">
                  <c:v>1987</c:v>
                </c:pt>
                <c:pt idx="9">
                  <c:v>1982</c:v>
                </c:pt>
                <c:pt idx="10">
                  <c:v>1981</c:v>
                </c:pt>
                <c:pt idx="11">
                  <c:v>1988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'R1'!$L$50:$L$61</c:f>
              <c:numCache>
                <c:formatCode>#,##0;[Red]\-#,##0</c:formatCode>
                <c:ptCount val="12"/>
                <c:pt idx="0">
                  <c:v>714</c:v>
                </c:pt>
                <c:pt idx="1">
                  <c:v>713</c:v>
                </c:pt>
                <c:pt idx="2">
                  <c:v>712</c:v>
                </c:pt>
                <c:pt idx="3">
                  <c:v>714</c:v>
                </c:pt>
                <c:pt idx="4">
                  <c:v>715</c:v>
                </c:pt>
                <c:pt idx="5">
                  <c:v>714</c:v>
                </c:pt>
                <c:pt idx="6">
                  <c:v>715</c:v>
                </c:pt>
                <c:pt idx="7">
                  <c:v>716</c:v>
                </c:pt>
                <c:pt idx="8">
                  <c:v>715</c:v>
                </c:pt>
                <c:pt idx="9">
                  <c:v>712</c:v>
                </c:pt>
                <c:pt idx="10">
                  <c:v>711</c:v>
                </c:pt>
                <c:pt idx="11">
                  <c:v>719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684249645785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684249645785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5625579330464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399135948714375"/>
          <c:w val="0.74721189591078063"/>
          <c:h val="0.665920144937634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'R1'!$P$50:$P$61</c:f>
              <c:numCache>
                <c:formatCode>#,##0;[Red]\-#,##0</c:formatCode>
                <c:ptCount val="12"/>
                <c:pt idx="0">
                  <c:v>821</c:v>
                </c:pt>
                <c:pt idx="1">
                  <c:v>821</c:v>
                </c:pt>
                <c:pt idx="2">
                  <c:v>817</c:v>
                </c:pt>
                <c:pt idx="3">
                  <c:v>816</c:v>
                </c:pt>
                <c:pt idx="4">
                  <c:v>816</c:v>
                </c:pt>
                <c:pt idx="5">
                  <c:v>809</c:v>
                </c:pt>
                <c:pt idx="6">
                  <c:v>807</c:v>
                </c:pt>
                <c:pt idx="7">
                  <c:v>809</c:v>
                </c:pt>
                <c:pt idx="8">
                  <c:v>808</c:v>
                </c:pt>
                <c:pt idx="9">
                  <c:v>804</c:v>
                </c:pt>
                <c:pt idx="10">
                  <c:v>803</c:v>
                </c:pt>
                <c:pt idx="11">
                  <c:v>801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'R1'!$R$50:$R$61</c:f>
              <c:numCache>
                <c:formatCode>#,##0;[Red]\-#,##0</c:formatCode>
                <c:ptCount val="12"/>
                <c:pt idx="0">
                  <c:v>264</c:v>
                </c:pt>
                <c:pt idx="1">
                  <c:v>264</c:v>
                </c:pt>
                <c:pt idx="2">
                  <c:v>263</c:v>
                </c:pt>
                <c:pt idx="3">
                  <c:v>263</c:v>
                </c:pt>
                <c:pt idx="4">
                  <c:v>263</c:v>
                </c:pt>
                <c:pt idx="5">
                  <c:v>263</c:v>
                </c:pt>
                <c:pt idx="6">
                  <c:v>262</c:v>
                </c:pt>
                <c:pt idx="7">
                  <c:v>262</c:v>
                </c:pt>
                <c:pt idx="8">
                  <c:v>262</c:v>
                </c:pt>
                <c:pt idx="9">
                  <c:v>262</c:v>
                </c:pt>
                <c:pt idx="10">
                  <c:v>262</c:v>
                </c:pt>
                <c:pt idx="11">
                  <c:v>261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50"/>
          <c:min val="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78919006805565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1789190068055653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002097786103877"/>
          <c:y val="1.77171554343108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'R7'!$V$50:$V$61</c:f>
              <c:numCache>
                <c:formatCode>#,##0;[Red]\-#,##0</c:formatCode>
                <c:ptCount val="12"/>
                <c:pt idx="0">
                  <c:v>1009</c:v>
                </c:pt>
                <c:pt idx="1">
                  <c:v>1009</c:v>
                </c:pt>
                <c:pt idx="2">
                  <c:v>1007</c:v>
                </c:pt>
                <c:pt idx="3">
                  <c:v>1007</c:v>
                </c:pt>
                <c:pt idx="4">
                  <c:v>1004</c:v>
                </c:pt>
                <c:pt idx="5">
                  <c:v>999</c:v>
                </c:pt>
                <c:pt idx="6">
                  <c:v>997</c:v>
                </c:pt>
                <c:pt idx="7">
                  <c:v>994</c:v>
                </c:pt>
                <c:pt idx="8">
                  <c:v>991</c:v>
                </c:pt>
                <c:pt idx="9">
                  <c:v>990</c:v>
                </c:pt>
                <c:pt idx="10">
                  <c:v>991</c:v>
                </c:pt>
                <c:pt idx="11">
                  <c:v>994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'R7'!$X$50:$X$61</c:f>
              <c:numCache>
                <c:formatCode>#,##0;[Red]\-#,##0</c:formatCode>
                <c:ptCount val="12"/>
                <c:pt idx="0">
                  <c:v>344</c:v>
                </c:pt>
                <c:pt idx="1">
                  <c:v>345</c:v>
                </c:pt>
                <c:pt idx="2">
                  <c:v>345</c:v>
                </c:pt>
                <c:pt idx="3">
                  <c:v>345</c:v>
                </c:pt>
                <c:pt idx="4">
                  <c:v>344</c:v>
                </c:pt>
                <c:pt idx="5">
                  <c:v>343</c:v>
                </c:pt>
                <c:pt idx="6">
                  <c:v>343</c:v>
                </c:pt>
                <c:pt idx="7">
                  <c:v>343</c:v>
                </c:pt>
                <c:pt idx="8">
                  <c:v>343</c:v>
                </c:pt>
                <c:pt idx="9">
                  <c:v>343</c:v>
                </c:pt>
                <c:pt idx="10">
                  <c:v>343</c:v>
                </c:pt>
                <c:pt idx="11">
                  <c:v>344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94603922541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94603922541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29520241196616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27456855503682"/>
          <c:w val="0.71747211895910779"/>
          <c:h val="0.6666369358697419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'R1'!$V$50:$V$61</c:f>
              <c:numCache>
                <c:formatCode>#,##0;[Red]\-#,##0</c:formatCode>
                <c:ptCount val="12"/>
                <c:pt idx="0">
                  <c:v>1086</c:v>
                </c:pt>
                <c:pt idx="1">
                  <c:v>1086</c:v>
                </c:pt>
                <c:pt idx="2">
                  <c:v>1080</c:v>
                </c:pt>
                <c:pt idx="3">
                  <c:v>1083</c:v>
                </c:pt>
                <c:pt idx="4">
                  <c:v>1085</c:v>
                </c:pt>
                <c:pt idx="5">
                  <c:v>1080</c:v>
                </c:pt>
                <c:pt idx="6">
                  <c:v>1083</c:v>
                </c:pt>
                <c:pt idx="7">
                  <c:v>1081</c:v>
                </c:pt>
                <c:pt idx="8">
                  <c:v>1079</c:v>
                </c:pt>
                <c:pt idx="9">
                  <c:v>1092</c:v>
                </c:pt>
                <c:pt idx="10">
                  <c:v>1084</c:v>
                </c:pt>
                <c:pt idx="11">
                  <c:v>1093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'R1'!$X$50:$X$61</c:f>
              <c:numCache>
                <c:formatCode>#,##0;[Red]\-#,##0</c:formatCode>
                <c:ptCount val="12"/>
                <c:pt idx="0">
                  <c:v>332</c:v>
                </c:pt>
                <c:pt idx="1">
                  <c:v>333</c:v>
                </c:pt>
                <c:pt idx="2">
                  <c:v>333</c:v>
                </c:pt>
                <c:pt idx="3">
                  <c:v>334</c:v>
                </c:pt>
                <c:pt idx="4">
                  <c:v>335</c:v>
                </c:pt>
                <c:pt idx="5">
                  <c:v>335</c:v>
                </c:pt>
                <c:pt idx="6">
                  <c:v>336</c:v>
                </c:pt>
                <c:pt idx="7">
                  <c:v>337</c:v>
                </c:pt>
                <c:pt idx="8">
                  <c:v>336</c:v>
                </c:pt>
                <c:pt idx="9">
                  <c:v>339</c:v>
                </c:pt>
                <c:pt idx="10">
                  <c:v>337</c:v>
                </c:pt>
                <c:pt idx="11">
                  <c:v>339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7684249645785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768424964578542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184829990590798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231853761642627"/>
          <c:w val="0.68301886792452826"/>
          <c:h val="0.6675929668083524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'R1'!$AB$50:$AB$61</c:f>
              <c:numCache>
                <c:formatCode>#,##0;[Red]\-#,##0</c:formatCode>
                <c:ptCount val="12"/>
                <c:pt idx="0">
                  <c:v>5845</c:v>
                </c:pt>
                <c:pt idx="1">
                  <c:v>5835</c:v>
                </c:pt>
                <c:pt idx="2">
                  <c:v>5818</c:v>
                </c:pt>
                <c:pt idx="3">
                  <c:v>5828</c:v>
                </c:pt>
                <c:pt idx="4">
                  <c:v>5824</c:v>
                </c:pt>
                <c:pt idx="5">
                  <c:v>5805</c:v>
                </c:pt>
                <c:pt idx="6">
                  <c:v>5799</c:v>
                </c:pt>
                <c:pt idx="7">
                  <c:v>5805</c:v>
                </c:pt>
                <c:pt idx="8">
                  <c:v>5795</c:v>
                </c:pt>
                <c:pt idx="9">
                  <c:v>5791</c:v>
                </c:pt>
                <c:pt idx="10">
                  <c:v>5779</c:v>
                </c:pt>
                <c:pt idx="11">
                  <c:v>5789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'R1'!$AD$50:$AD$61</c:f>
              <c:numCache>
                <c:formatCode>#,##0;[Red]\-#,##0</c:formatCode>
                <c:ptCount val="12"/>
                <c:pt idx="0">
                  <c:v>1995</c:v>
                </c:pt>
                <c:pt idx="1">
                  <c:v>1994</c:v>
                </c:pt>
                <c:pt idx="2">
                  <c:v>1992</c:v>
                </c:pt>
                <c:pt idx="3">
                  <c:v>1998</c:v>
                </c:pt>
                <c:pt idx="4">
                  <c:v>1999</c:v>
                </c:pt>
                <c:pt idx="5">
                  <c:v>1996</c:v>
                </c:pt>
                <c:pt idx="6">
                  <c:v>1997</c:v>
                </c:pt>
                <c:pt idx="7">
                  <c:v>2001</c:v>
                </c:pt>
                <c:pt idx="8">
                  <c:v>1998</c:v>
                </c:pt>
                <c:pt idx="9">
                  <c:v>1998</c:v>
                </c:pt>
                <c:pt idx="10">
                  <c:v>1995</c:v>
                </c:pt>
                <c:pt idx="11">
                  <c:v>2004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6300"/>
          <c:min val="5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664576220007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66457622000789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707161604799401"/>
          <c:w val="0.74814814814814812"/>
          <c:h val="0.660785526809148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'R1'!$D$20:$D$31</c:f>
              <c:numCache>
                <c:formatCode>#,##0;[Red]\-#,##0</c:formatCode>
                <c:ptCount val="12"/>
                <c:pt idx="0">
                  <c:v>753</c:v>
                </c:pt>
                <c:pt idx="1">
                  <c:v>754</c:v>
                </c:pt>
                <c:pt idx="2">
                  <c:v>755</c:v>
                </c:pt>
                <c:pt idx="3">
                  <c:v>754</c:v>
                </c:pt>
                <c:pt idx="4">
                  <c:v>751</c:v>
                </c:pt>
                <c:pt idx="5">
                  <c:v>750</c:v>
                </c:pt>
                <c:pt idx="6">
                  <c:v>746</c:v>
                </c:pt>
                <c:pt idx="7">
                  <c:v>743</c:v>
                </c:pt>
                <c:pt idx="8">
                  <c:v>743</c:v>
                </c:pt>
                <c:pt idx="9">
                  <c:v>737</c:v>
                </c:pt>
                <c:pt idx="10">
                  <c:v>742</c:v>
                </c:pt>
                <c:pt idx="11">
                  <c:v>743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'R1'!$F$20:$F$31</c:f>
              <c:numCache>
                <c:formatCode>#,##0;[Red]\-#,##0</c:formatCode>
                <c:ptCount val="12"/>
                <c:pt idx="0">
                  <c:v>221</c:v>
                </c:pt>
                <c:pt idx="1">
                  <c:v>221</c:v>
                </c:pt>
                <c:pt idx="2">
                  <c:v>221</c:v>
                </c:pt>
                <c:pt idx="3">
                  <c:v>221</c:v>
                </c:pt>
                <c:pt idx="4">
                  <c:v>221</c:v>
                </c:pt>
                <c:pt idx="5">
                  <c:v>221</c:v>
                </c:pt>
                <c:pt idx="6">
                  <c:v>220</c:v>
                </c:pt>
                <c:pt idx="7">
                  <c:v>220</c:v>
                </c:pt>
                <c:pt idx="8">
                  <c:v>220</c:v>
                </c:pt>
                <c:pt idx="9">
                  <c:v>219</c:v>
                </c:pt>
                <c:pt idx="10">
                  <c:v>221</c:v>
                </c:pt>
                <c:pt idx="11">
                  <c:v>222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8879827521559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48879827521559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2105982105396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0556805399325"/>
          <c:w val="0.71445091668374172"/>
          <c:h val="0.6636515748031496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'R1'!$J$20:$J$31</c:f>
              <c:numCache>
                <c:formatCode>#,##0;[Red]\-#,##0</c:formatCode>
                <c:ptCount val="12"/>
                <c:pt idx="0">
                  <c:v>4535</c:v>
                </c:pt>
                <c:pt idx="1">
                  <c:v>4519</c:v>
                </c:pt>
                <c:pt idx="2">
                  <c:v>4517</c:v>
                </c:pt>
                <c:pt idx="3">
                  <c:v>4520</c:v>
                </c:pt>
                <c:pt idx="4">
                  <c:v>4518</c:v>
                </c:pt>
                <c:pt idx="5">
                  <c:v>4512</c:v>
                </c:pt>
                <c:pt idx="6">
                  <c:v>4516</c:v>
                </c:pt>
                <c:pt idx="7">
                  <c:v>4503</c:v>
                </c:pt>
                <c:pt idx="8">
                  <c:v>4506</c:v>
                </c:pt>
                <c:pt idx="9">
                  <c:v>4505</c:v>
                </c:pt>
                <c:pt idx="10">
                  <c:v>4498</c:v>
                </c:pt>
                <c:pt idx="11">
                  <c:v>4488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'R1'!$L$20:$L$31</c:f>
              <c:numCache>
                <c:formatCode>#,##0;[Red]\-#,##0</c:formatCode>
                <c:ptCount val="12"/>
                <c:pt idx="0">
                  <c:v>1576</c:v>
                </c:pt>
                <c:pt idx="1">
                  <c:v>1568</c:v>
                </c:pt>
                <c:pt idx="2">
                  <c:v>1564</c:v>
                </c:pt>
                <c:pt idx="3">
                  <c:v>1563</c:v>
                </c:pt>
                <c:pt idx="4">
                  <c:v>1564</c:v>
                </c:pt>
                <c:pt idx="5">
                  <c:v>1563</c:v>
                </c:pt>
                <c:pt idx="6">
                  <c:v>1570</c:v>
                </c:pt>
                <c:pt idx="7">
                  <c:v>1566</c:v>
                </c:pt>
                <c:pt idx="8">
                  <c:v>1571</c:v>
                </c:pt>
                <c:pt idx="9">
                  <c:v>1568</c:v>
                </c:pt>
                <c:pt idx="10">
                  <c:v>1564</c:v>
                </c:pt>
                <c:pt idx="11">
                  <c:v>1566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4491938507686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"/>
          <c:min val="1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449193850768654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07161604799401"/>
          <c:w val="0.71747211895910779"/>
          <c:h val="0.660785526809148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'R1'!$P$20:$P$31</c:f>
              <c:numCache>
                <c:formatCode>#,##0;[Red]\-#,##0</c:formatCode>
                <c:ptCount val="12"/>
                <c:pt idx="0">
                  <c:v>1429</c:v>
                </c:pt>
                <c:pt idx="1">
                  <c:v>1432</c:v>
                </c:pt>
                <c:pt idx="2">
                  <c:v>1429</c:v>
                </c:pt>
                <c:pt idx="3">
                  <c:v>1427</c:v>
                </c:pt>
                <c:pt idx="4">
                  <c:v>1419</c:v>
                </c:pt>
                <c:pt idx="5">
                  <c:v>1417</c:v>
                </c:pt>
                <c:pt idx="6">
                  <c:v>1417</c:v>
                </c:pt>
                <c:pt idx="7">
                  <c:v>1413</c:v>
                </c:pt>
                <c:pt idx="8">
                  <c:v>1411</c:v>
                </c:pt>
                <c:pt idx="9">
                  <c:v>1405</c:v>
                </c:pt>
                <c:pt idx="10">
                  <c:v>1405</c:v>
                </c:pt>
                <c:pt idx="11">
                  <c:v>1400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'R1'!$R$20:$R$31</c:f>
              <c:numCache>
                <c:formatCode>#,##0;[Red]\-#,##0</c:formatCode>
                <c:ptCount val="12"/>
                <c:pt idx="0">
                  <c:v>425</c:v>
                </c:pt>
                <c:pt idx="1">
                  <c:v>425</c:v>
                </c:pt>
                <c:pt idx="2">
                  <c:v>426</c:v>
                </c:pt>
                <c:pt idx="3">
                  <c:v>428</c:v>
                </c:pt>
                <c:pt idx="4">
                  <c:v>428</c:v>
                </c:pt>
                <c:pt idx="5">
                  <c:v>429</c:v>
                </c:pt>
                <c:pt idx="6">
                  <c:v>430</c:v>
                </c:pt>
                <c:pt idx="7">
                  <c:v>429</c:v>
                </c:pt>
                <c:pt idx="8">
                  <c:v>429</c:v>
                </c:pt>
                <c:pt idx="9">
                  <c:v>431</c:v>
                </c:pt>
                <c:pt idx="10">
                  <c:v>431</c:v>
                </c:pt>
                <c:pt idx="11">
                  <c:v>431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48879827521559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4887982752155981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18796163490715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11595425571803"/>
          <c:w val="0.68773234200743494"/>
          <c:h val="0.661741188601424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'R1'!$V$19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'R1'!$V$20:$V$31</c:f>
              <c:numCache>
                <c:formatCode>#,##0;[Red]\-#,##0</c:formatCode>
                <c:ptCount val="12"/>
                <c:pt idx="0">
                  <c:v>4748</c:v>
                </c:pt>
                <c:pt idx="1">
                  <c:v>4753</c:v>
                </c:pt>
                <c:pt idx="2">
                  <c:v>4751</c:v>
                </c:pt>
                <c:pt idx="3">
                  <c:v>4767</c:v>
                </c:pt>
                <c:pt idx="4">
                  <c:v>4764</c:v>
                </c:pt>
                <c:pt idx="5">
                  <c:v>4774</c:v>
                </c:pt>
                <c:pt idx="6">
                  <c:v>4775</c:v>
                </c:pt>
                <c:pt idx="7">
                  <c:v>4770</c:v>
                </c:pt>
                <c:pt idx="8">
                  <c:v>4778</c:v>
                </c:pt>
                <c:pt idx="9">
                  <c:v>4793</c:v>
                </c:pt>
                <c:pt idx="10">
                  <c:v>4785</c:v>
                </c:pt>
                <c:pt idx="11">
                  <c:v>4805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'R1'!$X$20:$X$31</c:f>
              <c:numCache>
                <c:formatCode>#,##0;[Red]\-#,##0</c:formatCode>
                <c:ptCount val="12"/>
                <c:pt idx="0">
                  <c:v>1892</c:v>
                </c:pt>
                <c:pt idx="1">
                  <c:v>1897</c:v>
                </c:pt>
                <c:pt idx="2">
                  <c:v>1897</c:v>
                </c:pt>
                <c:pt idx="3">
                  <c:v>1915</c:v>
                </c:pt>
                <c:pt idx="4">
                  <c:v>1918</c:v>
                </c:pt>
                <c:pt idx="5">
                  <c:v>1934</c:v>
                </c:pt>
                <c:pt idx="6">
                  <c:v>1938</c:v>
                </c:pt>
                <c:pt idx="7">
                  <c:v>1939</c:v>
                </c:pt>
                <c:pt idx="8">
                  <c:v>1937</c:v>
                </c:pt>
                <c:pt idx="9">
                  <c:v>1948</c:v>
                </c:pt>
                <c:pt idx="10">
                  <c:v>1941</c:v>
                </c:pt>
                <c:pt idx="11">
                  <c:v>1955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00"/>
          <c:min val="4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3859205099362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6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900"/>
          <c:min val="16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3859205099362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1077601148913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684444444444445"/>
          <c:w val="0.71320754716981127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'R1'!$AB$20:$AB$31</c:f>
              <c:numCache>
                <c:formatCode>#,##0;[Red]\-#,##0</c:formatCode>
                <c:ptCount val="12"/>
                <c:pt idx="0">
                  <c:v>2770</c:v>
                </c:pt>
                <c:pt idx="1">
                  <c:v>2770</c:v>
                </c:pt>
                <c:pt idx="2">
                  <c:v>2760</c:v>
                </c:pt>
                <c:pt idx="3">
                  <c:v>2762</c:v>
                </c:pt>
                <c:pt idx="4">
                  <c:v>2747</c:v>
                </c:pt>
                <c:pt idx="5">
                  <c:v>2745</c:v>
                </c:pt>
                <c:pt idx="6">
                  <c:v>2741</c:v>
                </c:pt>
                <c:pt idx="7">
                  <c:v>2747</c:v>
                </c:pt>
                <c:pt idx="8">
                  <c:v>2754</c:v>
                </c:pt>
                <c:pt idx="9">
                  <c:v>2746</c:v>
                </c:pt>
                <c:pt idx="10">
                  <c:v>2747</c:v>
                </c:pt>
                <c:pt idx="11">
                  <c:v>2751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'R1'!$AD$20:$AD$31</c:f>
              <c:numCache>
                <c:formatCode>#,##0;[Red]\-#,##0</c:formatCode>
                <c:ptCount val="12"/>
                <c:pt idx="0">
                  <c:v>900</c:v>
                </c:pt>
                <c:pt idx="1">
                  <c:v>901</c:v>
                </c:pt>
                <c:pt idx="2">
                  <c:v>901</c:v>
                </c:pt>
                <c:pt idx="3">
                  <c:v>902</c:v>
                </c:pt>
                <c:pt idx="4">
                  <c:v>895</c:v>
                </c:pt>
                <c:pt idx="5">
                  <c:v>896</c:v>
                </c:pt>
                <c:pt idx="6">
                  <c:v>895</c:v>
                </c:pt>
                <c:pt idx="7">
                  <c:v>896</c:v>
                </c:pt>
                <c:pt idx="8">
                  <c:v>908</c:v>
                </c:pt>
                <c:pt idx="9">
                  <c:v>908</c:v>
                </c:pt>
                <c:pt idx="10">
                  <c:v>911</c:v>
                </c:pt>
                <c:pt idx="11">
                  <c:v>917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5561257090054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684444444444445"/>
          <c:w val="0.71535580524344566"/>
          <c:h val="0.6620444444444444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'R1'!$AH$20:$AH$31</c:f>
              <c:numCache>
                <c:formatCode>#,##0;[Red]\-#,##0</c:formatCode>
                <c:ptCount val="12"/>
                <c:pt idx="0">
                  <c:v>2132</c:v>
                </c:pt>
                <c:pt idx="1">
                  <c:v>2142</c:v>
                </c:pt>
                <c:pt idx="2">
                  <c:v>2147</c:v>
                </c:pt>
                <c:pt idx="3">
                  <c:v>2147</c:v>
                </c:pt>
                <c:pt idx="4">
                  <c:v>2146</c:v>
                </c:pt>
                <c:pt idx="5">
                  <c:v>2142</c:v>
                </c:pt>
                <c:pt idx="6">
                  <c:v>2140</c:v>
                </c:pt>
                <c:pt idx="7">
                  <c:v>2145</c:v>
                </c:pt>
                <c:pt idx="8">
                  <c:v>2148</c:v>
                </c:pt>
                <c:pt idx="9">
                  <c:v>2150</c:v>
                </c:pt>
                <c:pt idx="10">
                  <c:v>2149</c:v>
                </c:pt>
                <c:pt idx="11">
                  <c:v>2148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'R1'!$AJ$20:$AJ$31</c:f>
              <c:numCache>
                <c:formatCode>#,##0;[Red]\-#,##0</c:formatCode>
                <c:ptCount val="12"/>
                <c:pt idx="0">
                  <c:v>726</c:v>
                </c:pt>
                <c:pt idx="1">
                  <c:v>731</c:v>
                </c:pt>
                <c:pt idx="2">
                  <c:v>732</c:v>
                </c:pt>
                <c:pt idx="3">
                  <c:v>733</c:v>
                </c:pt>
                <c:pt idx="4">
                  <c:v>733</c:v>
                </c:pt>
                <c:pt idx="5">
                  <c:v>734</c:v>
                </c:pt>
                <c:pt idx="6">
                  <c:v>731</c:v>
                </c:pt>
                <c:pt idx="7">
                  <c:v>731</c:v>
                </c:pt>
                <c:pt idx="8">
                  <c:v>731</c:v>
                </c:pt>
                <c:pt idx="9">
                  <c:v>731</c:v>
                </c:pt>
                <c:pt idx="10">
                  <c:v>733</c:v>
                </c:pt>
                <c:pt idx="11">
                  <c:v>734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1.673770778652668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6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458626882166046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0.10084798871506701"/>
          <c:w val="0.68045152250705498"/>
          <c:h val="0.67007712141709164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'R1'!$A$50:$A$61</c:f>
              <c:strCache>
                <c:ptCount val="12"/>
                <c:pt idx="0">
                  <c:v>H31.4月</c:v>
                </c:pt>
                <c:pt idx="1">
                  <c:v>令和元年5月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令和２年1月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'R1'!$AH$50:$AH$61</c:f>
              <c:numCache>
                <c:formatCode>#,##0;[Red]\-#,##0</c:formatCode>
                <c:ptCount val="12"/>
                <c:pt idx="0">
                  <c:v>48508</c:v>
                </c:pt>
                <c:pt idx="1">
                  <c:v>48510</c:v>
                </c:pt>
                <c:pt idx="2">
                  <c:v>48512</c:v>
                </c:pt>
                <c:pt idx="3">
                  <c:v>48481</c:v>
                </c:pt>
                <c:pt idx="4">
                  <c:v>48432</c:v>
                </c:pt>
                <c:pt idx="5">
                  <c:v>48436</c:v>
                </c:pt>
                <c:pt idx="6">
                  <c:v>48399</c:v>
                </c:pt>
                <c:pt idx="7">
                  <c:v>48376</c:v>
                </c:pt>
                <c:pt idx="8">
                  <c:v>48354</c:v>
                </c:pt>
                <c:pt idx="9">
                  <c:v>48309</c:v>
                </c:pt>
                <c:pt idx="10">
                  <c:v>48265</c:v>
                </c:pt>
                <c:pt idx="11">
                  <c:v>48244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'R1'!$F$4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'R1'!$AJ$50:$AJ$61</c:f>
              <c:numCache>
                <c:formatCode>#,##0;[Red]\-#,##0</c:formatCode>
                <c:ptCount val="12"/>
                <c:pt idx="0">
                  <c:v>17001</c:v>
                </c:pt>
                <c:pt idx="1">
                  <c:v>17018</c:v>
                </c:pt>
                <c:pt idx="2">
                  <c:v>17044</c:v>
                </c:pt>
                <c:pt idx="3">
                  <c:v>17046</c:v>
                </c:pt>
                <c:pt idx="4">
                  <c:v>17047</c:v>
                </c:pt>
                <c:pt idx="5">
                  <c:v>17093</c:v>
                </c:pt>
                <c:pt idx="6">
                  <c:v>17082</c:v>
                </c:pt>
                <c:pt idx="7">
                  <c:v>17102</c:v>
                </c:pt>
                <c:pt idx="8">
                  <c:v>17089</c:v>
                </c:pt>
                <c:pt idx="9">
                  <c:v>17088</c:v>
                </c:pt>
                <c:pt idx="10">
                  <c:v>17071</c:v>
                </c:pt>
                <c:pt idx="11">
                  <c:v>17135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8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9200"/>
          <c:min val="48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923387329887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923387329887729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1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59832615262715"/>
          <c:y val="1.77171554343108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9.8734582955891576e-002"/>
          <c:w val="0.68301886792452826"/>
          <c:h val="0.68002647899101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'R7'!$AB$50:$AB$61</c:f>
              <c:numCache>
                <c:formatCode>#,##0;[Red]\-#,##0</c:formatCode>
                <c:ptCount val="12"/>
                <c:pt idx="0">
                  <c:v>5139</c:v>
                </c:pt>
                <c:pt idx="1">
                  <c:v>5150</c:v>
                </c:pt>
                <c:pt idx="2">
                  <c:v>5148</c:v>
                </c:pt>
                <c:pt idx="3">
                  <c:v>5137</c:v>
                </c:pt>
                <c:pt idx="4">
                  <c:v>5122</c:v>
                </c:pt>
                <c:pt idx="5">
                  <c:v>5106</c:v>
                </c:pt>
                <c:pt idx="6">
                  <c:v>5099</c:v>
                </c:pt>
                <c:pt idx="7">
                  <c:v>5096</c:v>
                </c:pt>
                <c:pt idx="8">
                  <c:v>5095</c:v>
                </c:pt>
                <c:pt idx="9">
                  <c:v>5090</c:v>
                </c:pt>
                <c:pt idx="10">
                  <c:v>5075</c:v>
                </c:pt>
                <c:pt idx="11">
                  <c:v>5059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'R7'!$AD$50:$AD$61</c:f>
              <c:numCache>
                <c:formatCode>#,##0;[Red]\-#,##0</c:formatCode>
                <c:ptCount val="12"/>
                <c:pt idx="0">
                  <c:v>1917</c:v>
                </c:pt>
                <c:pt idx="1">
                  <c:v>1926</c:v>
                </c:pt>
                <c:pt idx="2">
                  <c:v>1927</c:v>
                </c:pt>
                <c:pt idx="3">
                  <c:v>1927</c:v>
                </c:pt>
                <c:pt idx="4">
                  <c:v>1928</c:v>
                </c:pt>
                <c:pt idx="5">
                  <c:v>1927</c:v>
                </c:pt>
                <c:pt idx="6">
                  <c:v>1928</c:v>
                </c:pt>
                <c:pt idx="7">
                  <c:v>1929</c:v>
                </c:pt>
                <c:pt idx="8">
                  <c:v>1934</c:v>
                </c:pt>
                <c:pt idx="9">
                  <c:v>1933</c:v>
                </c:pt>
                <c:pt idx="10">
                  <c:v>1928</c:v>
                </c:pt>
                <c:pt idx="11">
                  <c:v>1929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400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54016574699816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9.54016574699816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35131719646153"/>
          <c:y val="1.80402449693788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468316460442445"/>
          <c:w val="0.74814814814814812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'R7'!$D$20:$D$31</c:f>
              <c:numCache>
                <c:formatCode>#,##0;[Red]\-#,##0</c:formatCode>
                <c:ptCount val="12"/>
                <c:pt idx="0">
                  <c:v>654</c:v>
                </c:pt>
                <c:pt idx="1">
                  <c:v>654</c:v>
                </c:pt>
                <c:pt idx="2">
                  <c:v>654</c:v>
                </c:pt>
                <c:pt idx="3">
                  <c:v>655</c:v>
                </c:pt>
                <c:pt idx="4">
                  <c:v>650</c:v>
                </c:pt>
                <c:pt idx="5">
                  <c:v>651</c:v>
                </c:pt>
                <c:pt idx="6">
                  <c:v>649</c:v>
                </c:pt>
                <c:pt idx="7">
                  <c:v>649</c:v>
                </c:pt>
                <c:pt idx="8">
                  <c:v>649</c:v>
                </c:pt>
                <c:pt idx="9">
                  <c:v>648</c:v>
                </c:pt>
                <c:pt idx="10">
                  <c:v>650</c:v>
                </c:pt>
                <c:pt idx="11">
                  <c:v>650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'R7'!$F$20:$F$31</c:f>
              <c:numCache>
                <c:formatCode>#,##0;[Red]\-#,##0</c:formatCode>
                <c:ptCount val="12"/>
                <c:pt idx="0">
                  <c:v>216</c:v>
                </c:pt>
                <c:pt idx="1">
                  <c:v>216</c:v>
                </c:pt>
                <c:pt idx="2">
                  <c:v>217</c:v>
                </c:pt>
                <c:pt idx="3">
                  <c:v>217</c:v>
                </c:pt>
                <c:pt idx="4">
                  <c:v>217</c:v>
                </c:pt>
                <c:pt idx="5">
                  <c:v>218</c:v>
                </c:pt>
                <c:pt idx="6">
                  <c:v>217</c:v>
                </c:pt>
                <c:pt idx="7">
                  <c:v>217</c:v>
                </c:pt>
                <c:pt idx="8">
                  <c:v>218</c:v>
                </c:pt>
                <c:pt idx="9">
                  <c:v>218</c:v>
                </c:pt>
                <c:pt idx="10">
                  <c:v>218</c:v>
                </c:pt>
                <c:pt idx="11">
                  <c:v>218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1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74103562333517"/>
          <c:y val="1.80402449693788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18171166104237"/>
          <c:w val="0.71469133272839036"/>
          <c:h val="0.67496859767529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'R7'!$J$20:$J$31</c:f>
              <c:numCache>
                <c:formatCode>#,##0;[Red]\-#,##0</c:formatCode>
                <c:ptCount val="12"/>
                <c:pt idx="0">
                  <c:v>4572</c:v>
                </c:pt>
                <c:pt idx="1">
                  <c:v>4579</c:v>
                </c:pt>
                <c:pt idx="2">
                  <c:v>4579</c:v>
                </c:pt>
                <c:pt idx="3">
                  <c:v>4587</c:v>
                </c:pt>
                <c:pt idx="4">
                  <c:v>4583</c:v>
                </c:pt>
                <c:pt idx="5">
                  <c:v>4589</c:v>
                </c:pt>
                <c:pt idx="6">
                  <c:v>4594</c:v>
                </c:pt>
                <c:pt idx="7">
                  <c:v>4588</c:v>
                </c:pt>
                <c:pt idx="8">
                  <c:v>4584</c:v>
                </c:pt>
                <c:pt idx="9">
                  <c:v>4587</c:v>
                </c:pt>
                <c:pt idx="10">
                  <c:v>4595</c:v>
                </c:pt>
                <c:pt idx="11">
                  <c:v>4596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'R7'!$L$20:$L$31</c:f>
              <c:numCache>
                <c:formatCode>#,##0;[Red]\-#,##0</c:formatCode>
                <c:ptCount val="12"/>
                <c:pt idx="0">
                  <c:v>1721</c:v>
                </c:pt>
                <c:pt idx="1">
                  <c:v>1725</c:v>
                </c:pt>
                <c:pt idx="2">
                  <c:v>1731</c:v>
                </c:pt>
                <c:pt idx="3">
                  <c:v>1740</c:v>
                </c:pt>
                <c:pt idx="4">
                  <c:v>1740</c:v>
                </c:pt>
                <c:pt idx="5">
                  <c:v>1746</c:v>
                </c:pt>
                <c:pt idx="6">
                  <c:v>1747</c:v>
                </c:pt>
                <c:pt idx="7">
                  <c:v>1741</c:v>
                </c:pt>
                <c:pt idx="8">
                  <c:v>1739</c:v>
                </c:pt>
                <c:pt idx="9">
                  <c:v>1741</c:v>
                </c:pt>
                <c:pt idx="10">
                  <c:v>1744</c:v>
                </c:pt>
                <c:pt idx="11">
                  <c:v>1757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555180602424697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00"/>
          <c:min val="1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8.555180602424697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07021241303947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'R7'!$A$5:$A$16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'R7'!$J$5:$J$16</c:f>
              <c:numCache>
                <c:formatCode>#,##0;[Red]\-#,##0</c:formatCode>
                <c:ptCount val="12"/>
                <c:pt idx="0">
                  <c:v>2203</c:v>
                </c:pt>
                <c:pt idx="1">
                  <c:v>2201</c:v>
                </c:pt>
                <c:pt idx="2">
                  <c:v>2198</c:v>
                </c:pt>
                <c:pt idx="3">
                  <c:v>2199</c:v>
                </c:pt>
                <c:pt idx="4">
                  <c:v>2196</c:v>
                </c:pt>
                <c:pt idx="5">
                  <c:v>2182</c:v>
                </c:pt>
                <c:pt idx="6">
                  <c:v>2182</c:v>
                </c:pt>
                <c:pt idx="7">
                  <c:v>2194</c:v>
                </c:pt>
                <c:pt idx="8">
                  <c:v>2187</c:v>
                </c:pt>
                <c:pt idx="9">
                  <c:v>2191</c:v>
                </c:pt>
                <c:pt idx="10">
                  <c:v>2204</c:v>
                </c:pt>
                <c:pt idx="11">
                  <c:v>2204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'R7'!$L$5:$L$16</c:f>
              <c:numCache>
                <c:formatCode>#,##0;[Red]\-#,##0</c:formatCode>
                <c:ptCount val="12"/>
                <c:pt idx="0">
                  <c:v>869</c:v>
                </c:pt>
                <c:pt idx="1">
                  <c:v>868</c:v>
                </c:pt>
                <c:pt idx="2">
                  <c:v>868</c:v>
                </c:pt>
                <c:pt idx="3">
                  <c:v>868</c:v>
                </c:pt>
                <c:pt idx="4">
                  <c:v>870</c:v>
                </c:pt>
                <c:pt idx="5">
                  <c:v>861</c:v>
                </c:pt>
                <c:pt idx="6">
                  <c:v>865</c:v>
                </c:pt>
                <c:pt idx="7">
                  <c:v>874</c:v>
                </c:pt>
                <c:pt idx="8">
                  <c:v>868</c:v>
                </c:pt>
                <c:pt idx="9">
                  <c:v>871</c:v>
                </c:pt>
                <c:pt idx="10">
                  <c:v>882</c:v>
                </c:pt>
                <c:pt idx="11">
                  <c:v>882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60833845583431"/>
          <c:y val="1.80402449693788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68316460442445"/>
          <c:w val="0.71747211895910779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'R7'!$P$20:$P$31</c:f>
              <c:numCache>
                <c:formatCode>#,##0;[Red]\-#,##0</c:formatCode>
                <c:ptCount val="12"/>
                <c:pt idx="0">
                  <c:v>1279</c:v>
                </c:pt>
                <c:pt idx="1">
                  <c:v>1277</c:v>
                </c:pt>
                <c:pt idx="2">
                  <c:v>1276</c:v>
                </c:pt>
                <c:pt idx="3">
                  <c:v>1272</c:v>
                </c:pt>
                <c:pt idx="4">
                  <c:v>1269</c:v>
                </c:pt>
                <c:pt idx="5">
                  <c:v>1267</c:v>
                </c:pt>
                <c:pt idx="6">
                  <c:v>1268</c:v>
                </c:pt>
                <c:pt idx="7">
                  <c:v>1268</c:v>
                </c:pt>
                <c:pt idx="8">
                  <c:v>1271</c:v>
                </c:pt>
                <c:pt idx="9">
                  <c:v>1265</c:v>
                </c:pt>
                <c:pt idx="10">
                  <c:v>1264</c:v>
                </c:pt>
                <c:pt idx="11">
                  <c:v>1256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'R7'!$R$20:$R$31</c:f>
              <c:numCache>
                <c:formatCode>#,##0;[Red]\-#,##0</c:formatCode>
                <c:ptCount val="12"/>
                <c:pt idx="0">
                  <c:v>434</c:v>
                </c:pt>
                <c:pt idx="1">
                  <c:v>434</c:v>
                </c:pt>
                <c:pt idx="2">
                  <c:v>435</c:v>
                </c:pt>
                <c:pt idx="3">
                  <c:v>431</c:v>
                </c:pt>
                <c:pt idx="4">
                  <c:v>430</c:v>
                </c:pt>
                <c:pt idx="5">
                  <c:v>430</c:v>
                </c:pt>
                <c:pt idx="6">
                  <c:v>431</c:v>
                </c:pt>
                <c:pt idx="7">
                  <c:v>431</c:v>
                </c:pt>
                <c:pt idx="8">
                  <c:v>433</c:v>
                </c:pt>
                <c:pt idx="9">
                  <c:v>433</c:v>
                </c:pt>
                <c:pt idx="10">
                  <c:v>434</c:v>
                </c:pt>
                <c:pt idx="11">
                  <c:v>434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804024496937882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72750281214849"/>
          <c:w val="0.68773234200743494"/>
          <c:h val="0.67305821147356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'R7'!$V$20:$V$31</c:f>
              <c:numCache>
                <c:formatCode>#,##0;[Red]\-#,##0</c:formatCode>
                <c:ptCount val="12"/>
                <c:pt idx="0">
                  <c:v>5131</c:v>
                </c:pt>
                <c:pt idx="1">
                  <c:v>5135</c:v>
                </c:pt>
                <c:pt idx="2">
                  <c:v>5111</c:v>
                </c:pt>
                <c:pt idx="3">
                  <c:v>5103</c:v>
                </c:pt>
                <c:pt idx="4">
                  <c:v>5138</c:v>
                </c:pt>
                <c:pt idx="5">
                  <c:v>5147</c:v>
                </c:pt>
                <c:pt idx="6">
                  <c:v>5179</c:v>
                </c:pt>
                <c:pt idx="7">
                  <c:v>5199</c:v>
                </c:pt>
                <c:pt idx="8">
                  <c:v>5213</c:v>
                </c:pt>
                <c:pt idx="9">
                  <c:v>5216</c:v>
                </c:pt>
                <c:pt idx="10">
                  <c:v>5216</c:v>
                </c:pt>
                <c:pt idx="11">
                  <c:v>5225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'R7'!$X$20:$X$31</c:f>
              <c:numCache>
                <c:formatCode>#,##0;[Red]\-#,##0</c:formatCode>
                <c:ptCount val="12"/>
                <c:pt idx="0">
                  <c:v>2202</c:v>
                </c:pt>
                <c:pt idx="1">
                  <c:v>2207</c:v>
                </c:pt>
                <c:pt idx="2">
                  <c:v>2200</c:v>
                </c:pt>
                <c:pt idx="3">
                  <c:v>2197</c:v>
                </c:pt>
                <c:pt idx="4">
                  <c:v>2230</c:v>
                </c:pt>
                <c:pt idx="5">
                  <c:v>2237</c:v>
                </c:pt>
                <c:pt idx="6">
                  <c:v>2259</c:v>
                </c:pt>
                <c:pt idx="7">
                  <c:v>2273</c:v>
                </c:pt>
                <c:pt idx="8">
                  <c:v>2278</c:v>
                </c:pt>
                <c:pt idx="9">
                  <c:v>2273</c:v>
                </c:pt>
                <c:pt idx="10">
                  <c:v>2274</c:v>
                </c:pt>
                <c:pt idx="11">
                  <c:v>2294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300"/>
          <c:min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246177561138190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350"/>
          <c:min val="18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246177561138190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163561630267913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421650627004958"/>
          <c:w val="0.71320754716981127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'R7'!$AB$20:$AB$31</c:f>
              <c:numCache>
                <c:formatCode>#,##0;[Red]\-#,##0</c:formatCode>
                <c:ptCount val="12"/>
                <c:pt idx="0">
                  <c:v>2552</c:v>
                </c:pt>
                <c:pt idx="1">
                  <c:v>2548</c:v>
                </c:pt>
                <c:pt idx="2">
                  <c:v>2546</c:v>
                </c:pt>
                <c:pt idx="3">
                  <c:v>2546</c:v>
                </c:pt>
                <c:pt idx="4">
                  <c:v>2551</c:v>
                </c:pt>
                <c:pt idx="5">
                  <c:v>2548</c:v>
                </c:pt>
                <c:pt idx="6">
                  <c:v>2537</c:v>
                </c:pt>
                <c:pt idx="7">
                  <c:v>2531</c:v>
                </c:pt>
                <c:pt idx="8">
                  <c:v>2521</c:v>
                </c:pt>
                <c:pt idx="9">
                  <c:v>2520</c:v>
                </c:pt>
                <c:pt idx="10">
                  <c:v>2517</c:v>
                </c:pt>
                <c:pt idx="11">
                  <c:v>2505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'R7'!$AD$20:$AD$31</c:f>
              <c:numCache>
                <c:formatCode>#,##0;[Red]\-#,##0</c:formatCode>
                <c:ptCount val="12"/>
                <c:pt idx="0">
                  <c:v>918</c:v>
                </c:pt>
                <c:pt idx="1">
                  <c:v>919</c:v>
                </c:pt>
                <c:pt idx="2">
                  <c:v>919</c:v>
                </c:pt>
                <c:pt idx="3">
                  <c:v>921</c:v>
                </c:pt>
                <c:pt idx="4">
                  <c:v>925</c:v>
                </c:pt>
                <c:pt idx="5">
                  <c:v>927</c:v>
                </c:pt>
                <c:pt idx="6">
                  <c:v>924</c:v>
                </c:pt>
                <c:pt idx="7">
                  <c:v>924</c:v>
                </c:pt>
                <c:pt idx="8">
                  <c:v>920</c:v>
                </c:pt>
                <c:pt idx="9">
                  <c:v>922</c:v>
                </c:pt>
                <c:pt idx="10">
                  <c:v>921</c:v>
                </c:pt>
                <c:pt idx="11">
                  <c:v>922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700"/>
          <c:min val="2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285990936526192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'R7'!$AH$20:$AH$31</c:f>
              <c:numCache>
                <c:formatCode>#,##0;[Red]\-#,##0</c:formatCode>
                <c:ptCount val="12"/>
                <c:pt idx="0">
                  <c:v>1999</c:v>
                </c:pt>
                <c:pt idx="1">
                  <c:v>1998</c:v>
                </c:pt>
                <c:pt idx="2">
                  <c:v>1996</c:v>
                </c:pt>
                <c:pt idx="3">
                  <c:v>1996</c:v>
                </c:pt>
                <c:pt idx="4">
                  <c:v>1991</c:v>
                </c:pt>
                <c:pt idx="5">
                  <c:v>1992</c:v>
                </c:pt>
                <c:pt idx="6">
                  <c:v>1989</c:v>
                </c:pt>
                <c:pt idx="7">
                  <c:v>1991</c:v>
                </c:pt>
                <c:pt idx="8">
                  <c:v>1988</c:v>
                </c:pt>
                <c:pt idx="9">
                  <c:v>1981</c:v>
                </c:pt>
                <c:pt idx="10">
                  <c:v>1977</c:v>
                </c:pt>
                <c:pt idx="11">
                  <c:v>1966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'R7'!$AJ$20:$AJ$31</c:f>
              <c:numCache>
                <c:formatCode>#,##0;[Red]\-#,##0</c:formatCode>
                <c:ptCount val="12"/>
                <c:pt idx="0">
                  <c:v>716</c:v>
                </c:pt>
                <c:pt idx="1">
                  <c:v>716</c:v>
                </c:pt>
                <c:pt idx="2">
                  <c:v>718</c:v>
                </c:pt>
                <c:pt idx="3">
                  <c:v>717</c:v>
                </c:pt>
                <c:pt idx="4">
                  <c:v>719</c:v>
                </c:pt>
                <c:pt idx="5">
                  <c:v>721</c:v>
                </c:pt>
                <c:pt idx="6">
                  <c:v>720</c:v>
                </c:pt>
                <c:pt idx="7">
                  <c:v>722</c:v>
                </c:pt>
                <c:pt idx="8">
                  <c:v>722</c:v>
                </c:pt>
                <c:pt idx="9">
                  <c:v>722</c:v>
                </c:pt>
                <c:pt idx="10">
                  <c:v>721</c:v>
                </c:pt>
                <c:pt idx="11">
                  <c:v>721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236062597438477"/>
          <c:y val="2.209829653646235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9.9413784730653168e-002"/>
          <c:w val="0.68045152250705498"/>
          <c:h val="0.680321898088730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'R7'!$AH$50:$AH$61</c:f>
              <c:numCache>
                <c:formatCode>#,##0;[Red]\-#,##0</c:formatCode>
                <c:ptCount val="12"/>
                <c:pt idx="0">
                  <c:v>46466</c:v>
                </c:pt>
                <c:pt idx="1">
                  <c:v>46436</c:v>
                </c:pt>
                <c:pt idx="2">
                  <c:v>46378</c:v>
                </c:pt>
                <c:pt idx="3">
                  <c:v>46364</c:v>
                </c:pt>
                <c:pt idx="4">
                  <c:v>46377</c:v>
                </c:pt>
                <c:pt idx="5">
                  <c:v>46368</c:v>
                </c:pt>
                <c:pt idx="6">
                  <c:v>46375</c:v>
                </c:pt>
                <c:pt idx="7">
                  <c:v>46378</c:v>
                </c:pt>
                <c:pt idx="8">
                  <c:v>46357</c:v>
                </c:pt>
                <c:pt idx="9">
                  <c:v>46342</c:v>
                </c:pt>
                <c:pt idx="10">
                  <c:v>46319</c:v>
                </c:pt>
                <c:pt idx="11">
                  <c:v>46216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'R7'!$AJ$50:$AJ$61</c:f>
              <c:numCache>
                <c:formatCode>#,##0;[Red]\-#,##0</c:formatCode>
                <c:ptCount val="12"/>
                <c:pt idx="0">
                  <c:v>17841</c:v>
                </c:pt>
                <c:pt idx="1">
                  <c:v>17831</c:v>
                </c:pt>
                <c:pt idx="2">
                  <c:v>17834</c:v>
                </c:pt>
                <c:pt idx="3">
                  <c:v>17842</c:v>
                </c:pt>
                <c:pt idx="4">
                  <c:v>17905</c:v>
                </c:pt>
                <c:pt idx="5">
                  <c:v>17926</c:v>
                </c:pt>
                <c:pt idx="6">
                  <c:v>17973</c:v>
                </c:pt>
                <c:pt idx="7">
                  <c:v>17992</c:v>
                </c:pt>
                <c:pt idx="8">
                  <c:v>17996</c:v>
                </c:pt>
                <c:pt idx="9">
                  <c:v>18010</c:v>
                </c:pt>
                <c:pt idx="10">
                  <c:v>18013</c:v>
                </c:pt>
                <c:pt idx="11">
                  <c:v>18062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800"/>
          <c:min val="45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021048839483299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8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7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9.021048839483299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2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517212015164772"/>
          <c:w val="0.68888888888888888"/>
          <c:h val="0.672605657626130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'R6'!$A$5:$A$16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'R6'!$D$5:$D$16</c:f>
              <c:numCache>
                <c:formatCode>#,##0;[Red]\-#,##0</c:formatCode>
                <c:ptCount val="12"/>
                <c:pt idx="0">
                  <c:v>9122</c:v>
                </c:pt>
                <c:pt idx="1">
                  <c:v>9122</c:v>
                </c:pt>
                <c:pt idx="2">
                  <c:v>9114</c:v>
                </c:pt>
                <c:pt idx="3">
                  <c:v>9123</c:v>
                </c:pt>
                <c:pt idx="4">
                  <c:v>9112</c:v>
                </c:pt>
                <c:pt idx="5">
                  <c:v>9127</c:v>
                </c:pt>
                <c:pt idx="6">
                  <c:v>9160</c:v>
                </c:pt>
                <c:pt idx="7">
                  <c:v>9166</c:v>
                </c:pt>
                <c:pt idx="8">
                  <c:v>9146</c:v>
                </c:pt>
                <c:pt idx="9">
                  <c:v>9168</c:v>
                </c:pt>
                <c:pt idx="10">
                  <c:v>9165</c:v>
                </c:pt>
                <c:pt idx="11">
                  <c:v>9151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'R6'!$F$5:$F$16</c:f>
              <c:numCache>
                <c:formatCode>#,##0;[Red]\-#,##0</c:formatCode>
                <c:ptCount val="12"/>
                <c:pt idx="0">
                  <c:v>3966</c:v>
                </c:pt>
                <c:pt idx="1">
                  <c:v>3966</c:v>
                </c:pt>
                <c:pt idx="2">
                  <c:v>3962</c:v>
                </c:pt>
                <c:pt idx="3">
                  <c:v>3976</c:v>
                </c:pt>
                <c:pt idx="4">
                  <c:v>3971</c:v>
                </c:pt>
                <c:pt idx="5">
                  <c:v>3987</c:v>
                </c:pt>
                <c:pt idx="6">
                  <c:v>4011</c:v>
                </c:pt>
                <c:pt idx="7">
                  <c:v>4016</c:v>
                </c:pt>
                <c:pt idx="8">
                  <c:v>3996</c:v>
                </c:pt>
                <c:pt idx="9">
                  <c:v>4024</c:v>
                </c:pt>
                <c:pt idx="10">
                  <c:v>4023</c:v>
                </c:pt>
                <c:pt idx="11">
                  <c:v>4028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9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300"/>
          <c:min val="9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20507436570428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100"/>
          <c:min val="3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20507436570428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83328472829788"/>
          <c:y val="0.11538897637795276"/>
          <c:w val="0.23703703703703705"/>
          <c:h val="0.106666666666666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0702124130394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'R6'!$A$5:$A$16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'R6'!$J$5:$J$16</c:f>
              <c:numCache>
                <c:formatCode>#,##0;[Red]\-#,##0</c:formatCode>
                <c:ptCount val="12"/>
                <c:pt idx="0">
                  <c:v>2213</c:v>
                </c:pt>
                <c:pt idx="1">
                  <c:v>2213</c:v>
                </c:pt>
                <c:pt idx="2">
                  <c:v>2216</c:v>
                </c:pt>
                <c:pt idx="3">
                  <c:v>2224</c:v>
                </c:pt>
                <c:pt idx="4">
                  <c:v>2217</c:v>
                </c:pt>
                <c:pt idx="5">
                  <c:v>2221</c:v>
                </c:pt>
                <c:pt idx="6">
                  <c:v>2216</c:v>
                </c:pt>
                <c:pt idx="7">
                  <c:v>2222</c:v>
                </c:pt>
                <c:pt idx="8">
                  <c:v>2228</c:v>
                </c:pt>
                <c:pt idx="9">
                  <c:v>2225</c:v>
                </c:pt>
                <c:pt idx="10">
                  <c:v>2213</c:v>
                </c:pt>
                <c:pt idx="11">
                  <c:v>2220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'R6'!$L$5:$L$16</c:f>
              <c:numCache>
                <c:formatCode>#,##0;[Red]\-#,##0</c:formatCode>
                <c:ptCount val="12"/>
                <c:pt idx="0">
                  <c:v>858</c:v>
                </c:pt>
                <c:pt idx="1">
                  <c:v>858</c:v>
                </c:pt>
                <c:pt idx="2">
                  <c:v>866</c:v>
                </c:pt>
                <c:pt idx="3">
                  <c:v>866</c:v>
                </c:pt>
                <c:pt idx="4">
                  <c:v>867</c:v>
                </c:pt>
                <c:pt idx="5">
                  <c:v>871</c:v>
                </c:pt>
                <c:pt idx="6">
                  <c:v>873</c:v>
                </c:pt>
                <c:pt idx="7">
                  <c:v>874</c:v>
                </c:pt>
                <c:pt idx="8">
                  <c:v>877</c:v>
                </c:pt>
                <c:pt idx="9">
                  <c:v>875</c:v>
                </c:pt>
                <c:pt idx="10">
                  <c:v>869</c:v>
                </c:pt>
                <c:pt idx="11">
                  <c:v>873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84200255637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'R6'!$A$35:$A$46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'R6'!$P$5:$P$16</c:f>
              <c:numCache>
                <c:formatCode>#,##0;[Red]\-#,##0</c:formatCode>
                <c:ptCount val="12"/>
                <c:pt idx="0">
                  <c:v>1590</c:v>
                </c:pt>
                <c:pt idx="1">
                  <c:v>1590</c:v>
                </c:pt>
                <c:pt idx="2">
                  <c:v>1581</c:v>
                </c:pt>
                <c:pt idx="3">
                  <c:v>1580</c:v>
                </c:pt>
                <c:pt idx="4">
                  <c:v>1581</c:v>
                </c:pt>
                <c:pt idx="5">
                  <c:v>1579</c:v>
                </c:pt>
                <c:pt idx="6">
                  <c:v>1576</c:v>
                </c:pt>
                <c:pt idx="7">
                  <c:v>1572</c:v>
                </c:pt>
                <c:pt idx="8">
                  <c:v>1568</c:v>
                </c:pt>
                <c:pt idx="9">
                  <c:v>1569</c:v>
                </c:pt>
                <c:pt idx="10">
                  <c:v>1569</c:v>
                </c:pt>
                <c:pt idx="11">
                  <c:v>1566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'R6'!$R$5:$R$16</c:f>
              <c:numCache>
                <c:formatCode>#,##0;[Red]\-#,##0</c:formatCode>
                <c:ptCount val="12"/>
                <c:pt idx="0">
                  <c:v>516</c:v>
                </c:pt>
                <c:pt idx="1">
                  <c:v>516</c:v>
                </c:pt>
                <c:pt idx="2">
                  <c:v>514</c:v>
                </c:pt>
                <c:pt idx="3">
                  <c:v>514</c:v>
                </c:pt>
                <c:pt idx="4">
                  <c:v>517</c:v>
                </c:pt>
                <c:pt idx="5">
                  <c:v>515</c:v>
                </c:pt>
                <c:pt idx="6">
                  <c:v>512</c:v>
                </c:pt>
                <c:pt idx="7">
                  <c:v>509</c:v>
                </c:pt>
                <c:pt idx="8">
                  <c:v>508</c:v>
                </c:pt>
                <c:pt idx="9">
                  <c:v>510</c:v>
                </c:pt>
                <c:pt idx="10">
                  <c:v>510</c:v>
                </c:pt>
                <c:pt idx="11">
                  <c:v>512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304354613665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'R6'!$V$5:$V$16</c:f>
              <c:numCache>
                <c:formatCode>#,##0;[Red]\-#,##0</c:formatCode>
                <c:ptCount val="12"/>
                <c:pt idx="0">
                  <c:v>2017</c:v>
                </c:pt>
                <c:pt idx="1">
                  <c:v>2017</c:v>
                </c:pt>
                <c:pt idx="2">
                  <c:v>2022</c:v>
                </c:pt>
                <c:pt idx="3">
                  <c:v>2022</c:v>
                </c:pt>
                <c:pt idx="4">
                  <c:v>2019</c:v>
                </c:pt>
                <c:pt idx="5">
                  <c:v>2019</c:v>
                </c:pt>
                <c:pt idx="6">
                  <c:v>2016</c:v>
                </c:pt>
                <c:pt idx="7">
                  <c:v>2023</c:v>
                </c:pt>
                <c:pt idx="8">
                  <c:v>2025</c:v>
                </c:pt>
                <c:pt idx="9">
                  <c:v>2021</c:v>
                </c:pt>
                <c:pt idx="10">
                  <c:v>2021</c:v>
                </c:pt>
                <c:pt idx="11">
                  <c:v>2009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'R6'!$X$5:$X$16</c:f>
              <c:numCache>
                <c:formatCode>#,##0;[Red]\-#,##0</c:formatCode>
                <c:ptCount val="12"/>
                <c:pt idx="0">
                  <c:v>701</c:v>
                </c:pt>
                <c:pt idx="1">
                  <c:v>701</c:v>
                </c:pt>
                <c:pt idx="2">
                  <c:v>703</c:v>
                </c:pt>
                <c:pt idx="3">
                  <c:v>705</c:v>
                </c:pt>
                <c:pt idx="4">
                  <c:v>704</c:v>
                </c:pt>
                <c:pt idx="5">
                  <c:v>704</c:v>
                </c:pt>
                <c:pt idx="6">
                  <c:v>704</c:v>
                </c:pt>
                <c:pt idx="7">
                  <c:v>707</c:v>
                </c:pt>
                <c:pt idx="8">
                  <c:v>707</c:v>
                </c:pt>
                <c:pt idx="9">
                  <c:v>703</c:v>
                </c:pt>
                <c:pt idx="10">
                  <c:v>703</c:v>
                </c:pt>
                <c:pt idx="11">
                  <c:v>702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2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197444659040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233875765529309"/>
          <c:w val="0.7411130589808349"/>
          <c:h val="0.665439020122484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'R6'!$AB$5:$AB$16</c:f>
              <c:numCache>
                <c:formatCode>#,##0;[Red]\-#,##0</c:formatCode>
                <c:ptCount val="12"/>
                <c:pt idx="0">
                  <c:v>1899</c:v>
                </c:pt>
                <c:pt idx="1">
                  <c:v>1899</c:v>
                </c:pt>
                <c:pt idx="2">
                  <c:v>1887</c:v>
                </c:pt>
                <c:pt idx="3">
                  <c:v>1882</c:v>
                </c:pt>
                <c:pt idx="4">
                  <c:v>1882</c:v>
                </c:pt>
                <c:pt idx="5">
                  <c:v>1883</c:v>
                </c:pt>
                <c:pt idx="6">
                  <c:v>1887</c:v>
                </c:pt>
                <c:pt idx="7">
                  <c:v>1884</c:v>
                </c:pt>
                <c:pt idx="8">
                  <c:v>1880</c:v>
                </c:pt>
                <c:pt idx="9">
                  <c:v>1880</c:v>
                </c:pt>
                <c:pt idx="10">
                  <c:v>1880</c:v>
                </c:pt>
                <c:pt idx="11">
                  <c:v>1868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'R6'!$AD$5:$AD$16</c:f>
              <c:numCache>
                <c:formatCode>#,##0;[Red]\-#,##0</c:formatCode>
                <c:ptCount val="12"/>
                <c:pt idx="0">
                  <c:v>661</c:v>
                </c:pt>
                <c:pt idx="1">
                  <c:v>661</c:v>
                </c:pt>
                <c:pt idx="2">
                  <c:v>658</c:v>
                </c:pt>
                <c:pt idx="3">
                  <c:v>655</c:v>
                </c:pt>
                <c:pt idx="4">
                  <c:v>656</c:v>
                </c:pt>
                <c:pt idx="5">
                  <c:v>659</c:v>
                </c:pt>
                <c:pt idx="6">
                  <c:v>663</c:v>
                </c:pt>
                <c:pt idx="7">
                  <c:v>663</c:v>
                </c:pt>
                <c:pt idx="8">
                  <c:v>662</c:v>
                </c:pt>
                <c:pt idx="9">
                  <c:v>663</c:v>
                </c:pt>
                <c:pt idx="10">
                  <c:v>659</c:v>
                </c:pt>
                <c:pt idx="11">
                  <c:v>659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367162438028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8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13367162438028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842002556372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'R7'!$A$35:$A$46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'R7'!$P$5:$P$16</c:f>
              <c:numCache>
                <c:formatCode>#,##0;[Red]\-#,##0</c:formatCode>
                <c:ptCount val="12"/>
                <c:pt idx="0">
                  <c:v>1561</c:v>
                </c:pt>
                <c:pt idx="1">
                  <c:v>1556</c:v>
                </c:pt>
                <c:pt idx="2">
                  <c:v>1555</c:v>
                </c:pt>
                <c:pt idx="3">
                  <c:v>1554</c:v>
                </c:pt>
                <c:pt idx="4">
                  <c:v>1553</c:v>
                </c:pt>
                <c:pt idx="5">
                  <c:v>1553</c:v>
                </c:pt>
                <c:pt idx="6">
                  <c:v>1551</c:v>
                </c:pt>
                <c:pt idx="7">
                  <c:v>1550</c:v>
                </c:pt>
                <c:pt idx="8">
                  <c:v>1543</c:v>
                </c:pt>
                <c:pt idx="9">
                  <c:v>1543</c:v>
                </c:pt>
                <c:pt idx="10">
                  <c:v>1542</c:v>
                </c:pt>
                <c:pt idx="11">
                  <c:v>1533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'R7'!$R$5:$R$16</c:f>
              <c:numCache>
                <c:formatCode>#,##0;[Red]\-#,##0</c:formatCode>
                <c:ptCount val="12"/>
                <c:pt idx="0">
                  <c:v>512</c:v>
                </c:pt>
                <c:pt idx="1">
                  <c:v>509</c:v>
                </c:pt>
                <c:pt idx="2">
                  <c:v>509</c:v>
                </c:pt>
                <c:pt idx="3">
                  <c:v>510</c:v>
                </c:pt>
                <c:pt idx="4">
                  <c:v>510</c:v>
                </c:pt>
                <c:pt idx="5">
                  <c:v>511</c:v>
                </c:pt>
                <c:pt idx="6">
                  <c:v>510</c:v>
                </c:pt>
                <c:pt idx="7">
                  <c:v>511</c:v>
                </c:pt>
                <c:pt idx="8">
                  <c:v>511</c:v>
                </c:pt>
                <c:pt idx="9">
                  <c:v>512</c:v>
                </c:pt>
                <c:pt idx="10">
                  <c:v>513</c:v>
                </c:pt>
                <c:pt idx="11">
                  <c:v>514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5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920738840229239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'R6'!$AH$5:$AH$16</c:f>
              <c:numCache>
                <c:formatCode>#,##0;[Red]\-#,##0</c:formatCode>
                <c:ptCount val="12"/>
                <c:pt idx="0">
                  <c:v>2728</c:v>
                </c:pt>
                <c:pt idx="1">
                  <c:v>2728</c:v>
                </c:pt>
                <c:pt idx="2">
                  <c:v>2721</c:v>
                </c:pt>
                <c:pt idx="3">
                  <c:v>2720</c:v>
                </c:pt>
                <c:pt idx="4">
                  <c:v>2717</c:v>
                </c:pt>
                <c:pt idx="5">
                  <c:v>2707</c:v>
                </c:pt>
                <c:pt idx="6">
                  <c:v>2709</c:v>
                </c:pt>
                <c:pt idx="7">
                  <c:v>2709</c:v>
                </c:pt>
                <c:pt idx="8">
                  <c:v>2714</c:v>
                </c:pt>
                <c:pt idx="9">
                  <c:v>2706</c:v>
                </c:pt>
                <c:pt idx="10">
                  <c:v>2705</c:v>
                </c:pt>
                <c:pt idx="11">
                  <c:v>2688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'R6'!$AJ$5:$AJ$16</c:f>
              <c:numCache>
                <c:formatCode>#,##0;[Red]\-#,##0</c:formatCode>
                <c:ptCount val="12"/>
                <c:pt idx="0">
                  <c:v>929</c:v>
                </c:pt>
                <c:pt idx="1">
                  <c:v>929</c:v>
                </c:pt>
                <c:pt idx="2">
                  <c:v>927</c:v>
                </c:pt>
                <c:pt idx="3">
                  <c:v>928</c:v>
                </c:pt>
                <c:pt idx="4">
                  <c:v>928</c:v>
                </c:pt>
                <c:pt idx="5">
                  <c:v>926</c:v>
                </c:pt>
                <c:pt idx="6">
                  <c:v>928</c:v>
                </c:pt>
                <c:pt idx="7">
                  <c:v>929</c:v>
                </c:pt>
                <c:pt idx="8">
                  <c:v>932</c:v>
                </c:pt>
                <c:pt idx="9">
                  <c:v>931</c:v>
                </c:pt>
                <c:pt idx="10">
                  <c:v>935</c:v>
                </c:pt>
                <c:pt idx="11">
                  <c:v>932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50"/>
          <c:min val="2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70"/>
          <c:min val="8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15923009623797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421650627004958"/>
          <c:w val="0.7185185185185185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'R6'!$D$35:$D$46</c:f>
              <c:numCache>
                <c:formatCode>#,##0;[Red]\-#,##0</c:formatCode>
                <c:ptCount val="12"/>
                <c:pt idx="0">
                  <c:v>1468</c:v>
                </c:pt>
                <c:pt idx="1">
                  <c:v>1468</c:v>
                </c:pt>
                <c:pt idx="2">
                  <c:v>1461</c:v>
                </c:pt>
                <c:pt idx="3">
                  <c:v>1461</c:v>
                </c:pt>
                <c:pt idx="4">
                  <c:v>1460</c:v>
                </c:pt>
                <c:pt idx="5">
                  <c:v>1460</c:v>
                </c:pt>
                <c:pt idx="6">
                  <c:v>1457</c:v>
                </c:pt>
                <c:pt idx="7">
                  <c:v>1452</c:v>
                </c:pt>
                <c:pt idx="8">
                  <c:v>1447</c:v>
                </c:pt>
                <c:pt idx="9">
                  <c:v>1447</c:v>
                </c:pt>
                <c:pt idx="10">
                  <c:v>1448</c:v>
                </c:pt>
                <c:pt idx="11">
                  <c:v>1444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'R6'!$F$35:$F$46</c:f>
              <c:numCache>
                <c:formatCode>#,##0;[Red]\-#,##0</c:formatCode>
                <c:ptCount val="12"/>
                <c:pt idx="0">
                  <c:v>503</c:v>
                </c:pt>
                <c:pt idx="1">
                  <c:v>503</c:v>
                </c:pt>
                <c:pt idx="2">
                  <c:v>502</c:v>
                </c:pt>
                <c:pt idx="3">
                  <c:v>501</c:v>
                </c:pt>
                <c:pt idx="4">
                  <c:v>502</c:v>
                </c:pt>
                <c:pt idx="5">
                  <c:v>503</c:v>
                </c:pt>
                <c:pt idx="6">
                  <c:v>502</c:v>
                </c:pt>
                <c:pt idx="7">
                  <c:v>500</c:v>
                </c:pt>
                <c:pt idx="8">
                  <c:v>498</c:v>
                </c:pt>
                <c:pt idx="9">
                  <c:v>499</c:v>
                </c:pt>
                <c:pt idx="10">
                  <c:v>502</c:v>
                </c:pt>
                <c:pt idx="11">
                  <c:v>501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4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32382011728087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'R6'!$J$35:$J$46</c:f>
              <c:numCache>
                <c:formatCode>#,##0;[Red]\-#,##0</c:formatCode>
                <c:ptCount val="12"/>
                <c:pt idx="0">
                  <c:v>1688</c:v>
                </c:pt>
                <c:pt idx="1">
                  <c:v>1688</c:v>
                </c:pt>
                <c:pt idx="2">
                  <c:v>1678</c:v>
                </c:pt>
                <c:pt idx="3">
                  <c:v>1683</c:v>
                </c:pt>
                <c:pt idx="4">
                  <c:v>1682</c:v>
                </c:pt>
                <c:pt idx="5">
                  <c:v>1684</c:v>
                </c:pt>
                <c:pt idx="6">
                  <c:v>1679</c:v>
                </c:pt>
                <c:pt idx="7">
                  <c:v>1679</c:v>
                </c:pt>
                <c:pt idx="8">
                  <c:v>1676</c:v>
                </c:pt>
                <c:pt idx="9">
                  <c:v>1676</c:v>
                </c:pt>
                <c:pt idx="10">
                  <c:v>1681</c:v>
                </c:pt>
                <c:pt idx="11">
                  <c:v>1675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'R6'!$L$35:$L$46</c:f>
              <c:numCache>
                <c:formatCode>#,##0;[Red]\-#,##0</c:formatCode>
                <c:ptCount val="12"/>
                <c:pt idx="0">
                  <c:v>588</c:v>
                </c:pt>
                <c:pt idx="1">
                  <c:v>588</c:v>
                </c:pt>
                <c:pt idx="2">
                  <c:v>589</c:v>
                </c:pt>
                <c:pt idx="3">
                  <c:v>592</c:v>
                </c:pt>
                <c:pt idx="4">
                  <c:v>594</c:v>
                </c:pt>
                <c:pt idx="5">
                  <c:v>594</c:v>
                </c:pt>
                <c:pt idx="6">
                  <c:v>592</c:v>
                </c:pt>
                <c:pt idx="7">
                  <c:v>591</c:v>
                </c:pt>
                <c:pt idx="8">
                  <c:v>592</c:v>
                </c:pt>
                <c:pt idx="9">
                  <c:v>597</c:v>
                </c:pt>
                <c:pt idx="10">
                  <c:v>598</c:v>
                </c:pt>
                <c:pt idx="11">
                  <c:v>598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084028529890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'R6'!$P$35:$P$46</c:f>
              <c:numCache>
                <c:formatCode>#,##0;[Red]\-#,##0</c:formatCode>
                <c:ptCount val="12"/>
                <c:pt idx="0">
                  <c:v>1263</c:v>
                </c:pt>
                <c:pt idx="1">
                  <c:v>1263</c:v>
                </c:pt>
                <c:pt idx="2">
                  <c:v>1264</c:v>
                </c:pt>
                <c:pt idx="3">
                  <c:v>1261</c:v>
                </c:pt>
                <c:pt idx="4">
                  <c:v>1259</c:v>
                </c:pt>
                <c:pt idx="5">
                  <c:v>1253</c:v>
                </c:pt>
                <c:pt idx="6">
                  <c:v>1251</c:v>
                </c:pt>
                <c:pt idx="7">
                  <c:v>1248</c:v>
                </c:pt>
                <c:pt idx="8">
                  <c:v>1245</c:v>
                </c:pt>
                <c:pt idx="9">
                  <c:v>1243</c:v>
                </c:pt>
                <c:pt idx="10">
                  <c:v>1242</c:v>
                </c:pt>
                <c:pt idx="11">
                  <c:v>1240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'R6'!$R$35:$R$46</c:f>
              <c:numCache>
                <c:formatCode>#,##0;[Red]\-#,##0</c:formatCode>
                <c:ptCount val="12"/>
                <c:pt idx="0">
                  <c:v>416</c:v>
                </c:pt>
                <c:pt idx="1">
                  <c:v>416</c:v>
                </c:pt>
                <c:pt idx="2">
                  <c:v>421</c:v>
                </c:pt>
                <c:pt idx="3">
                  <c:v>425</c:v>
                </c:pt>
                <c:pt idx="4">
                  <c:v>427</c:v>
                </c:pt>
                <c:pt idx="5">
                  <c:v>425</c:v>
                </c:pt>
                <c:pt idx="6">
                  <c:v>425</c:v>
                </c:pt>
                <c:pt idx="7">
                  <c:v>421</c:v>
                </c:pt>
                <c:pt idx="8">
                  <c:v>422</c:v>
                </c:pt>
                <c:pt idx="9">
                  <c:v>422</c:v>
                </c:pt>
                <c:pt idx="10">
                  <c:v>424</c:v>
                </c:pt>
                <c:pt idx="11">
                  <c:v>426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891734722750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'R6'!$V$35:$V$46</c:f>
              <c:numCache>
                <c:formatCode>#,##0;[Red]\-#,##0</c:formatCode>
                <c:ptCount val="12"/>
                <c:pt idx="0">
                  <c:v>1023</c:v>
                </c:pt>
                <c:pt idx="1">
                  <c:v>1023</c:v>
                </c:pt>
                <c:pt idx="2">
                  <c:v>1018</c:v>
                </c:pt>
                <c:pt idx="3">
                  <c:v>1014</c:v>
                </c:pt>
                <c:pt idx="4">
                  <c:v>1012</c:v>
                </c:pt>
                <c:pt idx="5">
                  <c:v>1010</c:v>
                </c:pt>
                <c:pt idx="6">
                  <c:v>1007</c:v>
                </c:pt>
                <c:pt idx="7">
                  <c:v>1004</c:v>
                </c:pt>
                <c:pt idx="8">
                  <c:v>1002</c:v>
                </c:pt>
                <c:pt idx="9">
                  <c:v>1002</c:v>
                </c:pt>
                <c:pt idx="10">
                  <c:v>1002</c:v>
                </c:pt>
                <c:pt idx="11">
                  <c:v>996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'R6'!$X$35:$X$46</c:f>
              <c:numCache>
                <c:formatCode>#,##0;[Red]\-#,##0</c:formatCode>
                <c:ptCount val="12"/>
                <c:pt idx="0">
                  <c:v>362</c:v>
                </c:pt>
                <c:pt idx="1">
                  <c:v>362</c:v>
                </c:pt>
                <c:pt idx="2">
                  <c:v>360</c:v>
                </c:pt>
                <c:pt idx="3">
                  <c:v>361</c:v>
                </c:pt>
                <c:pt idx="4">
                  <c:v>361</c:v>
                </c:pt>
                <c:pt idx="5">
                  <c:v>361</c:v>
                </c:pt>
                <c:pt idx="6">
                  <c:v>360</c:v>
                </c:pt>
                <c:pt idx="7">
                  <c:v>360</c:v>
                </c:pt>
                <c:pt idx="8">
                  <c:v>360</c:v>
                </c:pt>
                <c:pt idx="9">
                  <c:v>359</c:v>
                </c:pt>
                <c:pt idx="10">
                  <c:v>359</c:v>
                </c:pt>
                <c:pt idx="11">
                  <c:v>359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871886297231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421650627004958"/>
          <c:w val="0.7433962264150942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'R6'!$AB$35:$AB$46</c:f>
              <c:numCache>
                <c:formatCode>#,##0;[Red]\-#,##0</c:formatCode>
                <c:ptCount val="12"/>
                <c:pt idx="0">
                  <c:v>341</c:v>
                </c:pt>
                <c:pt idx="1">
                  <c:v>341</c:v>
                </c:pt>
                <c:pt idx="2">
                  <c:v>339</c:v>
                </c:pt>
                <c:pt idx="3">
                  <c:v>339</c:v>
                </c:pt>
                <c:pt idx="4">
                  <c:v>335</c:v>
                </c:pt>
                <c:pt idx="5">
                  <c:v>330</c:v>
                </c:pt>
                <c:pt idx="6">
                  <c:v>329</c:v>
                </c:pt>
                <c:pt idx="7">
                  <c:v>329</c:v>
                </c:pt>
                <c:pt idx="8">
                  <c:v>329</c:v>
                </c:pt>
                <c:pt idx="9">
                  <c:v>328</c:v>
                </c:pt>
                <c:pt idx="10">
                  <c:v>328</c:v>
                </c:pt>
                <c:pt idx="11">
                  <c:v>327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'R6'!$AD$35:$AD$46</c:f>
              <c:numCache>
                <c:formatCode>#,##0;[Red]\-#,##0</c:formatCode>
                <c:ptCount val="12"/>
                <c:pt idx="0">
                  <c:v>152</c:v>
                </c:pt>
                <c:pt idx="1">
                  <c:v>152</c:v>
                </c:pt>
                <c:pt idx="2">
                  <c:v>151</c:v>
                </c:pt>
                <c:pt idx="3">
                  <c:v>151</c:v>
                </c:pt>
                <c:pt idx="4">
                  <c:v>149</c:v>
                </c:pt>
                <c:pt idx="5">
                  <c:v>148</c:v>
                </c:pt>
                <c:pt idx="6">
                  <c:v>147</c:v>
                </c:pt>
                <c:pt idx="7">
                  <c:v>147</c:v>
                </c:pt>
                <c:pt idx="8">
                  <c:v>147</c:v>
                </c:pt>
                <c:pt idx="9">
                  <c:v>147</c:v>
                </c:pt>
                <c:pt idx="10">
                  <c:v>147</c:v>
                </c:pt>
                <c:pt idx="11">
                  <c:v>146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471406804486517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182793817439487"/>
          <c:w val="0.6404494382022472"/>
          <c:h val="0.675949839603382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'R6'!$AH$35:$AH$46</c:f>
              <c:numCache>
                <c:formatCode>#,##0;[Red]\-#,##0</c:formatCode>
                <c:ptCount val="12"/>
                <c:pt idx="0">
                  <c:v>41592</c:v>
                </c:pt>
                <c:pt idx="1">
                  <c:v>41592</c:v>
                </c:pt>
                <c:pt idx="2">
                  <c:v>41541</c:v>
                </c:pt>
                <c:pt idx="3">
                  <c:v>41545</c:v>
                </c:pt>
                <c:pt idx="4">
                  <c:v>41519</c:v>
                </c:pt>
                <c:pt idx="5">
                  <c:v>41515</c:v>
                </c:pt>
                <c:pt idx="6">
                  <c:v>41517</c:v>
                </c:pt>
                <c:pt idx="7">
                  <c:v>41509</c:v>
                </c:pt>
                <c:pt idx="8">
                  <c:v>41488</c:v>
                </c:pt>
                <c:pt idx="9">
                  <c:v>41503</c:v>
                </c:pt>
                <c:pt idx="10">
                  <c:v>41490</c:v>
                </c:pt>
                <c:pt idx="11">
                  <c:v>41389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'R6'!$AJ$35:$AJ$46</c:f>
              <c:numCache>
                <c:formatCode>#,##0;[Red]\-#,##0</c:formatCode>
                <c:ptCount val="12"/>
                <c:pt idx="0">
                  <c:v>15773</c:v>
                </c:pt>
                <c:pt idx="1">
                  <c:v>15773</c:v>
                </c:pt>
                <c:pt idx="2">
                  <c:v>15797</c:v>
                </c:pt>
                <c:pt idx="3">
                  <c:v>15834</c:v>
                </c:pt>
                <c:pt idx="4">
                  <c:v>15854</c:v>
                </c:pt>
                <c:pt idx="5">
                  <c:v>15880</c:v>
                </c:pt>
                <c:pt idx="6">
                  <c:v>15901</c:v>
                </c:pt>
                <c:pt idx="7">
                  <c:v>15896</c:v>
                </c:pt>
                <c:pt idx="8">
                  <c:v>15893</c:v>
                </c:pt>
                <c:pt idx="9">
                  <c:v>15934</c:v>
                </c:pt>
                <c:pt idx="10">
                  <c:v>15933</c:v>
                </c:pt>
                <c:pt idx="11">
                  <c:v>15942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0"/>
          <c:min val="4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0186643336249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500"/>
          <c:min val="140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8.00186643336249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088658165516923e-002"/>
          <c:w val="0.71827782638281323"/>
          <c:h val="0.67835412166399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'R6'!$D$50:$D$61</c:f>
              <c:numCache>
                <c:formatCode>#,##0;[Red]\-#,##0</c:formatCode>
                <c:ptCount val="12"/>
                <c:pt idx="0">
                  <c:v>1721</c:v>
                </c:pt>
                <c:pt idx="1">
                  <c:v>1721</c:v>
                </c:pt>
                <c:pt idx="2">
                  <c:v>1717</c:v>
                </c:pt>
                <c:pt idx="3">
                  <c:v>1714</c:v>
                </c:pt>
                <c:pt idx="4">
                  <c:v>1706</c:v>
                </c:pt>
                <c:pt idx="5">
                  <c:v>1703</c:v>
                </c:pt>
                <c:pt idx="6">
                  <c:v>1697</c:v>
                </c:pt>
                <c:pt idx="7">
                  <c:v>1700</c:v>
                </c:pt>
                <c:pt idx="8">
                  <c:v>1696</c:v>
                </c:pt>
                <c:pt idx="9">
                  <c:v>1694</c:v>
                </c:pt>
                <c:pt idx="10">
                  <c:v>1689</c:v>
                </c:pt>
                <c:pt idx="11">
                  <c:v>1692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'R6'!$F$50:$F$61</c:f>
              <c:numCache>
                <c:formatCode>#,##0;[Red]\-#,##0</c:formatCode>
                <c:ptCount val="12"/>
                <c:pt idx="0">
                  <c:v>660</c:v>
                </c:pt>
                <c:pt idx="1">
                  <c:v>660</c:v>
                </c:pt>
                <c:pt idx="2">
                  <c:v>658</c:v>
                </c:pt>
                <c:pt idx="3">
                  <c:v>656</c:v>
                </c:pt>
                <c:pt idx="4">
                  <c:v>653</c:v>
                </c:pt>
                <c:pt idx="5">
                  <c:v>653</c:v>
                </c:pt>
                <c:pt idx="6">
                  <c:v>652</c:v>
                </c:pt>
                <c:pt idx="7">
                  <c:v>651</c:v>
                </c:pt>
                <c:pt idx="8">
                  <c:v>650</c:v>
                </c:pt>
                <c:pt idx="9">
                  <c:v>650</c:v>
                </c:pt>
                <c:pt idx="10">
                  <c:v>651</c:v>
                </c:pt>
                <c:pt idx="11">
                  <c:v>653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0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04664018767565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80"/>
          <c:min val="5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04664018767565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'R6'!$J$50:$J$61</c:f>
              <c:numCache>
                <c:formatCode>#,##0;[Red]\-#,##0</c:formatCode>
                <c:ptCount val="12"/>
                <c:pt idx="0">
                  <c:v>1821</c:v>
                </c:pt>
                <c:pt idx="1">
                  <c:v>1821</c:v>
                </c:pt>
                <c:pt idx="2">
                  <c:v>1822</c:v>
                </c:pt>
                <c:pt idx="3">
                  <c:v>1816</c:v>
                </c:pt>
                <c:pt idx="4">
                  <c:v>1814</c:v>
                </c:pt>
                <c:pt idx="5">
                  <c:v>1811</c:v>
                </c:pt>
                <c:pt idx="6">
                  <c:v>1803</c:v>
                </c:pt>
                <c:pt idx="7">
                  <c:v>1791</c:v>
                </c:pt>
                <c:pt idx="8">
                  <c:v>1790</c:v>
                </c:pt>
                <c:pt idx="9">
                  <c:v>1787</c:v>
                </c:pt>
                <c:pt idx="10">
                  <c:v>1783</c:v>
                </c:pt>
                <c:pt idx="11">
                  <c:v>1770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'R6'!$L$50:$L$61</c:f>
              <c:numCache>
                <c:formatCode>#,##0;[Red]\-#,##0</c:formatCode>
                <c:ptCount val="12"/>
                <c:pt idx="0">
                  <c:v>686</c:v>
                </c:pt>
                <c:pt idx="1">
                  <c:v>686</c:v>
                </c:pt>
                <c:pt idx="2">
                  <c:v>689</c:v>
                </c:pt>
                <c:pt idx="3">
                  <c:v>689</c:v>
                </c:pt>
                <c:pt idx="4">
                  <c:v>693</c:v>
                </c:pt>
                <c:pt idx="5">
                  <c:v>692</c:v>
                </c:pt>
                <c:pt idx="6">
                  <c:v>689</c:v>
                </c:pt>
                <c:pt idx="7">
                  <c:v>684</c:v>
                </c:pt>
                <c:pt idx="8">
                  <c:v>683</c:v>
                </c:pt>
                <c:pt idx="9">
                  <c:v>687</c:v>
                </c:pt>
                <c:pt idx="10">
                  <c:v>687</c:v>
                </c:pt>
                <c:pt idx="11">
                  <c:v>677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3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279655308573155"/>
          <c:w val="0.74721189591078063"/>
          <c:h val="0.67596450886117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'R6'!$P$50:$P$61</c:f>
              <c:numCache>
                <c:formatCode>#,##0;[Red]\-#,##0</c:formatCode>
                <c:ptCount val="12"/>
                <c:pt idx="0">
                  <c:v>695</c:v>
                </c:pt>
                <c:pt idx="1">
                  <c:v>695</c:v>
                </c:pt>
                <c:pt idx="2">
                  <c:v>695</c:v>
                </c:pt>
                <c:pt idx="3">
                  <c:v>691</c:v>
                </c:pt>
                <c:pt idx="4">
                  <c:v>691</c:v>
                </c:pt>
                <c:pt idx="5">
                  <c:v>689</c:v>
                </c:pt>
                <c:pt idx="6">
                  <c:v>686</c:v>
                </c:pt>
                <c:pt idx="7">
                  <c:v>686</c:v>
                </c:pt>
                <c:pt idx="8">
                  <c:v>686</c:v>
                </c:pt>
                <c:pt idx="9">
                  <c:v>686</c:v>
                </c:pt>
                <c:pt idx="10">
                  <c:v>688</c:v>
                </c:pt>
                <c:pt idx="11">
                  <c:v>682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'R6'!$R$50:$R$61</c:f>
              <c:numCache>
                <c:formatCode>#,##0;[Red]\-#,##0</c:formatCode>
                <c:ptCount val="12"/>
                <c:pt idx="0">
                  <c:v>254</c:v>
                </c:pt>
                <c:pt idx="1">
                  <c:v>254</c:v>
                </c:pt>
                <c:pt idx="2">
                  <c:v>252</c:v>
                </c:pt>
                <c:pt idx="3">
                  <c:v>253</c:v>
                </c:pt>
                <c:pt idx="4">
                  <c:v>252</c:v>
                </c:pt>
                <c:pt idx="5">
                  <c:v>251</c:v>
                </c:pt>
                <c:pt idx="6">
                  <c:v>251</c:v>
                </c:pt>
                <c:pt idx="7">
                  <c:v>251</c:v>
                </c:pt>
                <c:pt idx="8">
                  <c:v>251</c:v>
                </c:pt>
                <c:pt idx="9">
                  <c:v>251</c:v>
                </c:pt>
                <c:pt idx="10">
                  <c:v>252</c:v>
                </c:pt>
                <c:pt idx="11">
                  <c:v>250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126564931595940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126564931595940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3043546136657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'R7'!$V$5:$V$16</c:f>
              <c:numCache>
                <c:formatCode>#,##0;[Red]\-#,##0</c:formatCode>
                <c:ptCount val="12"/>
                <c:pt idx="0">
                  <c:v>2005</c:v>
                </c:pt>
                <c:pt idx="1">
                  <c:v>2005</c:v>
                </c:pt>
                <c:pt idx="2">
                  <c:v>2000</c:v>
                </c:pt>
                <c:pt idx="3">
                  <c:v>1994</c:v>
                </c:pt>
                <c:pt idx="4">
                  <c:v>1990</c:v>
                </c:pt>
                <c:pt idx="5">
                  <c:v>1989</c:v>
                </c:pt>
                <c:pt idx="6">
                  <c:v>1988</c:v>
                </c:pt>
                <c:pt idx="7">
                  <c:v>1985</c:v>
                </c:pt>
                <c:pt idx="8">
                  <c:v>1983</c:v>
                </c:pt>
                <c:pt idx="9">
                  <c:v>1980</c:v>
                </c:pt>
                <c:pt idx="10">
                  <c:v>1975</c:v>
                </c:pt>
                <c:pt idx="11">
                  <c:v>1956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'R7'!$X$5:$X$16</c:f>
              <c:numCache>
                <c:formatCode>#,##0;[Red]\-#,##0</c:formatCode>
                <c:ptCount val="12"/>
                <c:pt idx="0">
                  <c:v>700</c:v>
                </c:pt>
                <c:pt idx="1">
                  <c:v>699</c:v>
                </c:pt>
                <c:pt idx="2">
                  <c:v>699</c:v>
                </c:pt>
                <c:pt idx="3">
                  <c:v>698</c:v>
                </c:pt>
                <c:pt idx="4">
                  <c:v>700</c:v>
                </c:pt>
                <c:pt idx="5">
                  <c:v>701</c:v>
                </c:pt>
                <c:pt idx="6">
                  <c:v>699</c:v>
                </c:pt>
                <c:pt idx="7">
                  <c:v>696</c:v>
                </c:pt>
                <c:pt idx="8">
                  <c:v>697</c:v>
                </c:pt>
                <c:pt idx="9">
                  <c:v>697</c:v>
                </c:pt>
                <c:pt idx="10">
                  <c:v>694</c:v>
                </c:pt>
                <c:pt idx="11">
                  <c:v>690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00209778610387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'R6'!$V$50:$V$61</c:f>
              <c:numCache>
                <c:formatCode>#,##0;[Red]\-#,##0</c:formatCode>
                <c:ptCount val="12"/>
                <c:pt idx="0">
                  <c:v>1019</c:v>
                </c:pt>
                <c:pt idx="1">
                  <c:v>1019</c:v>
                </c:pt>
                <c:pt idx="2">
                  <c:v>1015</c:v>
                </c:pt>
                <c:pt idx="3">
                  <c:v>1014</c:v>
                </c:pt>
                <c:pt idx="4">
                  <c:v>1013</c:v>
                </c:pt>
                <c:pt idx="5">
                  <c:v>1012</c:v>
                </c:pt>
                <c:pt idx="6">
                  <c:v>1008</c:v>
                </c:pt>
                <c:pt idx="7">
                  <c:v>1012</c:v>
                </c:pt>
                <c:pt idx="8">
                  <c:v>1014</c:v>
                </c:pt>
                <c:pt idx="9">
                  <c:v>1012</c:v>
                </c:pt>
                <c:pt idx="10">
                  <c:v>1009</c:v>
                </c:pt>
                <c:pt idx="11">
                  <c:v>1004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'R6'!$X$50:$X$61</c:f>
              <c:numCache>
                <c:formatCode>#,##0;[Red]\-#,##0</c:formatCode>
                <c:ptCount val="12"/>
                <c:pt idx="0">
                  <c:v>344</c:v>
                </c:pt>
                <c:pt idx="1">
                  <c:v>344</c:v>
                </c:pt>
                <c:pt idx="2">
                  <c:v>345</c:v>
                </c:pt>
                <c:pt idx="3">
                  <c:v>346</c:v>
                </c:pt>
                <c:pt idx="4">
                  <c:v>346</c:v>
                </c:pt>
                <c:pt idx="5">
                  <c:v>346</c:v>
                </c:pt>
                <c:pt idx="6">
                  <c:v>345</c:v>
                </c:pt>
                <c:pt idx="7">
                  <c:v>347</c:v>
                </c:pt>
                <c:pt idx="8">
                  <c:v>346</c:v>
                </c:pt>
                <c:pt idx="9">
                  <c:v>346</c:v>
                </c:pt>
                <c:pt idx="10">
                  <c:v>344</c:v>
                </c:pt>
                <c:pt idx="11">
                  <c:v>343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59832615262715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9.8734582955891576e-002"/>
          <c:w val="0.68301886792452826"/>
          <c:h val="0.68002647899101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'R6'!$AB$50:$AB$61</c:f>
              <c:numCache>
                <c:formatCode>#,##0;[Red]\-#,##0</c:formatCode>
                <c:ptCount val="12"/>
                <c:pt idx="0">
                  <c:v>5256</c:v>
                </c:pt>
                <c:pt idx="1">
                  <c:v>5256</c:v>
                </c:pt>
                <c:pt idx="2">
                  <c:v>5249</c:v>
                </c:pt>
                <c:pt idx="3">
                  <c:v>5235</c:v>
                </c:pt>
                <c:pt idx="4">
                  <c:v>5224</c:v>
                </c:pt>
                <c:pt idx="5">
                  <c:v>5215</c:v>
                </c:pt>
                <c:pt idx="6">
                  <c:v>5194</c:v>
                </c:pt>
                <c:pt idx="7">
                  <c:v>5189</c:v>
                </c:pt>
                <c:pt idx="8">
                  <c:v>5186</c:v>
                </c:pt>
                <c:pt idx="9">
                  <c:v>5179</c:v>
                </c:pt>
                <c:pt idx="10">
                  <c:v>5169</c:v>
                </c:pt>
                <c:pt idx="11">
                  <c:v>5148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'R6'!$AD$50:$AD$61</c:f>
              <c:numCache>
                <c:formatCode>#,##0;[Red]\-#,##0</c:formatCode>
                <c:ptCount val="12"/>
                <c:pt idx="0">
                  <c:v>1944</c:v>
                </c:pt>
                <c:pt idx="1">
                  <c:v>1944</c:v>
                </c:pt>
                <c:pt idx="2">
                  <c:v>1944</c:v>
                </c:pt>
                <c:pt idx="3">
                  <c:v>1944</c:v>
                </c:pt>
                <c:pt idx="4">
                  <c:v>1944</c:v>
                </c:pt>
                <c:pt idx="5">
                  <c:v>1942</c:v>
                </c:pt>
                <c:pt idx="6">
                  <c:v>1937</c:v>
                </c:pt>
                <c:pt idx="7">
                  <c:v>1933</c:v>
                </c:pt>
                <c:pt idx="8">
                  <c:v>1930</c:v>
                </c:pt>
                <c:pt idx="9">
                  <c:v>1934</c:v>
                </c:pt>
                <c:pt idx="10">
                  <c:v>1934</c:v>
                </c:pt>
                <c:pt idx="11">
                  <c:v>1923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1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0"/>
          <c:min val="5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53986946321975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9.53986946321975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3513171964615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468316460442445"/>
          <c:w val="0.74814814814814812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'R6'!$D$20:$D$31</c:f>
              <c:numCache>
                <c:formatCode>#,##0;[Red]\-#,##0</c:formatCode>
                <c:ptCount val="12"/>
                <c:pt idx="0">
                  <c:v>668</c:v>
                </c:pt>
                <c:pt idx="1">
                  <c:v>668</c:v>
                </c:pt>
                <c:pt idx="2">
                  <c:v>669</c:v>
                </c:pt>
                <c:pt idx="3">
                  <c:v>669</c:v>
                </c:pt>
                <c:pt idx="4">
                  <c:v>665</c:v>
                </c:pt>
                <c:pt idx="5">
                  <c:v>663</c:v>
                </c:pt>
                <c:pt idx="6">
                  <c:v>662</c:v>
                </c:pt>
                <c:pt idx="7">
                  <c:v>661</c:v>
                </c:pt>
                <c:pt idx="8">
                  <c:v>661</c:v>
                </c:pt>
                <c:pt idx="9">
                  <c:v>661</c:v>
                </c:pt>
                <c:pt idx="10">
                  <c:v>657</c:v>
                </c:pt>
                <c:pt idx="11">
                  <c:v>653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'R6'!$F$20:$F$31</c:f>
              <c:numCache>
                <c:formatCode>#,##0;[Red]\-#,##0</c:formatCode>
                <c:ptCount val="12"/>
                <c:pt idx="0">
                  <c:v>215</c:v>
                </c:pt>
                <c:pt idx="1">
                  <c:v>215</c:v>
                </c:pt>
                <c:pt idx="2">
                  <c:v>217</c:v>
                </c:pt>
                <c:pt idx="3">
                  <c:v>217</c:v>
                </c:pt>
                <c:pt idx="4">
                  <c:v>215</c:v>
                </c:pt>
                <c:pt idx="5">
                  <c:v>215</c:v>
                </c:pt>
                <c:pt idx="6">
                  <c:v>215</c:v>
                </c:pt>
                <c:pt idx="7">
                  <c:v>216</c:v>
                </c:pt>
                <c:pt idx="8">
                  <c:v>216</c:v>
                </c:pt>
                <c:pt idx="9">
                  <c:v>216</c:v>
                </c:pt>
                <c:pt idx="10">
                  <c:v>215</c:v>
                </c:pt>
                <c:pt idx="11">
                  <c:v>216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741035623335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18171166104237"/>
          <c:w val="0.71469133272839036"/>
          <c:h val="0.67496859767529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'R6'!$J$20:$J$31</c:f>
              <c:numCache>
                <c:formatCode>#,##0;[Red]\-#,##0</c:formatCode>
                <c:ptCount val="12"/>
                <c:pt idx="0">
                  <c:v>4569</c:v>
                </c:pt>
                <c:pt idx="1">
                  <c:v>4569</c:v>
                </c:pt>
                <c:pt idx="2">
                  <c:v>4569</c:v>
                </c:pt>
                <c:pt idx="3">
                  <c:v>4568</c:v>
                </c:pt>
                <c:pt idx="4">
                  <c:v>4577</c:v>
                </c:pt>
                <c:pt idx="5">
                  <c:v>4576</c:v>
                </c:pt>
                <c:pt idx="6">
                  <c:v>4572</c:v>
                </c:pt>
                <c:pt idx="7">
                  <c:v>4576</c:v>
                </c:pt>
                <c:pt idx="8">
                  <c:v>4575</c:v>
                </c:pt>
                <c:pt idx="9">
                  <c:v>4575</c:v>
                </c:pt>
                <c:pt idx="10">
                  <c:v>4579</c:v>
                </c:pt>
                <c:pt idx="11">
                  <c:v>4572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'R6'!$L$20:$L$31</c:f>
              <c:numCache>
                <c:formatCode>#,##0;[Red]\-#,##0</c:formatCode>
                <c:ptCount val="12"/>
                <c:pt idx="0">
                  <c:v>1694</c:v>
                </c:pt>
                <c:pt idx="1">
                  <c:v>1694</c:v>
                </c:pt>
                <c:pt idx="2">
                  <c:v>1697</c:v>
                </c:pt>
                <c:pt idx="3">
                  <c:v>1702</c:v>
                </c:pt>
                <c:pt idx="4">
                  <c:v>1709</c:v>
                </c:pt>
                <c:pt idx="5">
                  <c:v>1712</c:v>
                </c:pt>
                <c:pt idx="6">
                  <c:v>1712</c:v>
                </c:pt>
                <c:pt idx="7">
                  <c:v>1714</c:v>
                </c:pt>
                <c:pt idx="8">
                  <c:v>1714</c:v>
                </c:pt>
                <c:pt idx="9">
                  <c:v>1717</c:v>
                </c:pt>
                <c:pt idx="10">
                  <c:v>1718</c:v>
                </c:pt>
                <c:pt idx="11">
                  <c:v>1720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555024371953505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00"/>
          <c:min val="1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8.555024371953505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60833845583431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68316460442445"/>
          <c:w val="0.71747211895910779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'R6'!$P$20:$P$31</c:f>
              <c:numCache>
                <c:formatCode>#,##0;[Red]\-#,##0</c:formatCode>
                <c:ptCount val="12"/>
                <c:pt idx="0">
                  <c:v>1303</c:v>
                </c:pt>
                <c:pt idx="1">
                  <c:v>1303</c:v>
                </c:pt>
                <c:pt idx="2">
                  <c:v>1302</c:v>
                </c:pt>
                <c:pt idx="3">
                  <c:v>1303</c:v>
                </c:pt>
                <c:pt idx="4">
                  <c:v>1298</c:v>
                </c:pt>
                <c:pt idx="5">
                  <c:v>1295</c:v>
                </c:pt>
                <c:pt idx="6">
                  <c:v>1294</c:v>
                </c:pt>
                <c:pt idx="7">
                  <c:v>1290</c:v>
                </c:pt>
                <c:pt idx="8">
                  <c:v>1285</c:v>
                </c:pt>
                <c:pt idx="9">
                  <c:v>1284</c:v>
                </c:pt>
                <c:pt idx="10">
                  <c:v>1283</c:v>
                </c:pt>
                <c:pt idx="11">
                  <c:v>1281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'R6'!$R$20:$R$31</c:f>
              <c:numCache>
                <c:formatCode>#,##0;[Red]\-#,##0</c:formatCode>
                <c:ptCount val="12"/>
                <c:pt idx="0">
                  <c:v>429</c:v>
                </c:pt>
                <c:pt idx="1">
                  <c:v>429</c:v>
                </c:pt>
                <c:pt idx="2">
                  <c:v>430</c:v>
                </c:pt>
                <c:pt idx="3">
                  <c:v>430</c:v>
                </c:pt>
                <c:pt idx="4">
                  <c:v>431</c:v>
                </c:pt>
                <c:pt idx="5">
                  <c:v>432</c:v>
                </c:pt>
                <c:pt idx="6">
                  <c:v>431</c:v>
                </c:pt>
                <c:pt idx="7">
                  <c:v>429</c:v>
                </c:pt>
                <c:pt idx="8">
                  <c:v>429</c:v>
                </c:pt>
                <c:pt idx="9">
                  <c:v>431</c:v>
                </c:pt>
                <c:pt idx="10">
                  <c:v>434</c:v>
                </c:pt>
                <c:pt idx="11">
                  <c:v>435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72750281214849"/>
          <c:w val="0.68773234200743494"/>
          <c:h val="0.67305821147356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'R6'!$V$19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'R6'!$V$20:$V$31</c:f>
              <c:numCache>
                <c:formatCode>#,##0;[Red]\-#,##0</c:formatCode>
                <c:ptCount val="12"/>
                <c:pt idx="0">
                  <c:v>5073</c:v>
                </c:pt>
                <c:pt idx="1">
                  <c:v>5073</c:v>
                </c:pt>
                <c:pt idx="2">
                  <c:v>5087</c:v>
                </c:pt>
                <c:pt idx="3">
                  <c:v>5096</c:v>
                </c:pt>
                <c:pt idx="4">
                  <c:v>5098</c:v>
                </c:pt>
                <c:pt idx="5">
                  <c:v>5111</c:v>
                </c:pt>
                <c:pt idx="6">
                  <c:v>5113</c:v>
                </c:pt>
                <c:pt idx="7">
                  <c:v>5107</c:v>
                </c:pt>
                <c:pt idx="8">
                  <c:v>5116</c:v>
                </c:pt>
                <c:pt idx="9">
                  <c:v>5128</c:v>
                </c:pt>
                <c:pt idx="10">
                  <c:v>5137</c:v>
                </c:pt>
                <c:pt idx="11">
                  <c:v>5134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'R6'!$X$20:$X$31</c:f>
              <c:numCache>
                <c:formatCode>#,##0;[Red]\-#,##0</c:formatCode>
                <c:ptCount val="12"/>
                <c:pt idx="0">
                  <c:v>2143</c:v>
                </c:pt>
                <c:pt idx="1">
                  <c:v>2143</c:v>
                </c:pt>
                <c:pt idx="2">
                  <c:v>2160</c:v>
                </c:pt>
                <c:pt idx="3">
                  <c:v>2170</c:v>
                </c:pt>
                <c:pt idx="4">
                  <c:v>2177</c:v>
                </c:pt>
                <c:pt idx="5">
                  <c:v>2185</c:v>
                </c:pt>
                <c:pt idx="6">
                  <c:v>2183</c:v>
                </c:pt>
                <c:pt idx="7">
                  <c:v>2175</c:v>
                </c:pt>
                <c:pt idx="8">
                  <c:v>2186</c:v>
                </c:pt>
                <c:pt idx="9">
                  <c:v>2195</c:v>
                </c:pt>
                <c:pt idx="10">
                  <c:v>2198</c:v>
                </c:pt>
                <c:pt idx="11">
                  <c:v>2199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250"/>
          <c:min val="4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245969253843269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300"/>
          <c:min val="1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245969253843269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16356163026791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421650627004958"/>
          <c:w val="0.71320754716981127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'R6'!$AB$20:$AB$31</c:f>
              <c:numCache>
                <c:formatCode>#,##0;[Red]\-#,##0</c:formatCode>
                <c:ptCount val="12"/>
                <c:pt idx="0">
                  <c:v>2592</c:v>
                </c:pt>
                <c:pt idx="1">
                  <c:v>2592</c:v>
                </c:pt>
                <c:pt idx="2">
                  <c:v>2584</c:v>
                </c:pt>
                <c:pt idx="3">
                  <c:v>2572</c:v>
                </c:pt>
                <c:pt idx="4">
                  <c:v>2579</c:v>
                </c:pt>
                <c:pt idx="5">
                  <c:v>2574</c:v>
                </c:pt>
                <c:pt idx="6">
                  <c:v>2567</c:v>
                </c:pt>
                <c:pt idx="7">
                  <c:v>2569</c:v>
                </c:pt>
                <c:pt idx="8">
                  <c:v>2572</c:v>
                </c:pt>
                <c:pt idx="9">
                  <c:v>2569</c:v>
                </c:pt>
                <c:pt idx="10">
                  <c:v>2563</c:v>
                </c:pt>
                <c:pt idx="11">
                  <c:v>2563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'R6'!$AD$20:$AD$31</c:f>
              <c:numCache>
                <c:formatCode>#,##0;[Red]\-#,##0</c:formatCode>
                <c:ptCount val="12"/>
                <c:pt idx="0">
                  <c:v>919</c:v>
                </c:pt>
                <c:pt idx="1">
                  <c:v>919</c:v>
                </c:pt>
                <c:pt idx="2">
                  <c:v>922</c:v>
                </c:pt>
                <c:pt idx="3">
                  <c:v>922</c:v>
                </c:pt>
                <c:pt idx="4">
                  <c:v>924</c:v>
                </c:pt>
                <c:pt idx="5">
                  <c:v>923</c:v>
                </c:pt>
                <c:pt idx="6">
                  <c:v>923</c:v>
                </c:pt>
                <c:pt idx="7">
                  <c:v>924</c:v>
                </c:pt>
                <c:pt idx="8">
                  <c:v>925</c:v>
                </c:pt>
                <c:pt idx="9">
                  <c:v>924</c:v>
                </c:pt>
                <c:pt idx="10">
                  <c:v>922</c:v>
                </c:pt>
                <c:pt idx="11">
                  <c:v>921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750"/>
          <c:min val="2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28599093652619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'R6'!$AH$20:$AH$31</c:f>
              <c:numCache>
                <c:formatCode>#,##0;[Red]\-#,##0</c:formatCode>
                <c:ptCount val="12"/>
                <c:pt idx="0">
                  <c:v>2035</c:v>
                </c:pt>
                <c:pt idx="1">
                  <c:v>2035</c:v>
                </c:pt>
                <c:pt idx="2">
                  <c:v>2029</c:v>
                </c:pt>
                <c:pt idx="3">
                  <c:v>2028</c:v>
                </c:pt>
                <c:pt idx="4">
                  <c:v>2026</c:v>
                </c:pt>
                <c:pt idx="5">
                  <c:v>2023</c:v>
                </c:pt>
                <c:pt idx="6">
                  <c:v>2022</c:v>
                </c:pt>
                <c:pt idx="7">
                  <c:v>2018</c:v>
                </c:pt>
                <c:pt idx="8">
                  <c:v>2019</c:v>
                </c:pt>
                <c:pt idx="9">
                  <c:v>2021</c:v>
                </c:pt>
                <c:pt idx="10">
                  <c:v>2017</c:v>
                </c:pt>
                <c:pt idx="11">
                  <c:v>2002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'R6'!$AJ$20:$AJ$31</c:f>
              <c:numCache>
                <c:formatCode>#,##0;[Red]\-#,##0</c:formatCode>
                <c:ptCount val="12"/>
                <c:pt idx="0">
                  <c:v>721</c:v>
                </c:pt>
                <c:pt idx="1">
                  <c:v>721</c:v>
                </c:pt>
                <c:pt idx="2">
                  <c:v>718</c:v>
                </c:pt>
                <c:pt idx="3">
                  <c:v>719</c:v>
                </c:pt>
                <c:pt idx="4">
                  <c:v>722</c:v>
                </c:pt>
                <c:pt idx="5">
                  <c:v>720</c:v>
                </c:pt>
                <c:pt idx="6">
                  <c:v>720</c:v>
                </c:pt>
                <c:pt idx="7">
                  <c:v>721</c:v>
                </c:pt>
                <c:pt idx="8">
                  <c:v>722</c:v>
                </c:pt>
                <c:pt idx="9">
                  <c:v>721</c:v>
                </c:pt>
                <c:pt idx="10">
                  <c:v>717</c:v>
                </c:pt>
                <c:pt idx="11">
                  <c:v>715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4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236062597438477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9.9413784730653168e-002"/>
          <c:w val="0.68045152250705498"/>
          <c:h val="0.680321898088730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'R6'!$A$50:$A$61</c:f>
              <c:strCache>
                <c:ptCount val="12"/>
                <c:pt idx="0">
                  <c:v>令和６年4月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令和７年1月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'R6'!$AH$50:$AH$61</c:f>
              <c:numCache>
                <c:formatCode>#,##0;[Red]\-#,##0</c:formatCode>
                <c:ptCount val="12"/>
                <c:pt idx="0">
                  <c:v>46848</c:v>
                </c:pt>
                <c:pt idx="1">
                  <c:v>46848</c:v>
                </c:pt>
                <c:pt idx="2">
                  <c:v>46790</c:v>
                </c:pt>
                <c:pt idx="3">
                  <c:v>46780</c:v>
                </c:pt>
                <c:pt idx="4">
                  <c:v>46743</c:v>
                </c:pt>
                <c:pt idx="5">
                  <c:v>46730</c:v>
                </c:pt>
                <c:pt idx="6">
                  <c:v>46711</c:v>
                </c:pt>
                <c:pt idx="7">
                  <c:v>46698</c:v>
                </c:pt>
                <c:pt idx="8">
                  <c:v>46674</c:v>
                </c:pt>
                <c:pt idx="9">
                  <c:v>46682</c:v>
                </c:pt>
                <c:pt idx="10">
                  <c:v>46659</c:v>
                </c:pt>
                <c:pt idx="11">
                  <c:v>46537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'R6'!$F$4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'R6'!$AJ$50:$AJ$61</c:f>
              <c:numCache>
                <c:formatCode>#,##0;[Red]\-#,##0</c:formatCode>
                <c:ptCount val="12"/>
                <c:pt idx="0">
                  <c:v>17717</c:v>
                </c:pt>
                <c:pt idx="1">
                  <c:v>17717</c:v>
                </c:pt>
                <c:pt idx="2">
                  <c:v>17741</c:v>
                </c:pt>
                <c:pt idx="3">
                  <c:v>17778</c:v>
                </c:pt>
                <c:pt idx="4">
                  <c:v>17798</c:v>
                </c:pt>
                <c:pt idx="5">
                  <c:v>17822</c:v>
                </c:pt>
                <c:pt idx="6">
                  <c:v>17838</c:v>
                </c:pt>
                <c:pt idx="7">
                  <c:v>17829</c:v>
                </c:pt>
                <c:pt idx="8">
                  <c:v>17823</c:v>
                </c:pt>
                <c:pt idx="9">
                  <c:v>17868</c:v>
                </c:pt>
                <c:pt idx="10">
                  <c:v>17867</c:v>
                </c:pt>
                <c:pt idx="11">
                  <c:v>17865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5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800"/>
          <c:min val="45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021008937759431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9.021008937759431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4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517212015164772"/>
          <c:w val="0.68888888888888888"/>
          <c:h val="0.6726056576261301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'R5'!$A$5:$A$16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'R5'!$D$5:$D$16</c:f>
              <c:numCache>
                <c:formatCode>#,##0;[Red]\-#,##0</c:formatCode>
                <c:ptCount val="12"/>
                <c:pt idx="0">
                  <c:v>9103</c:v>
                </c:pt>
                <c:pt idx="1">
                  <c:v>9101</c:v>
                </c:pt>
                <c:pt idx="2">
                  <c:v>9098</c:v>
                </c:pt>
                <c:pt idx="3">
                  <c:v>9080</c:v>
                </c:pt>
                <c:pt idx="4">
                  <c:v>9072</c:v>
                </c:pt>
                <c:pt idx="5">
                  <c:v>9100</c:v>
                </c:pt>
                <c:pt idx="6">
                  <c:v>9105</c:v>
                </c:pt>
                <c:pt idx="7">
                  <c:v>9098</c:v>
                </c:pt>
                <c:pt idx="8">
                  <c:v>9115</c:v>
                </c:pt>
                <c:pt idx="9">
                  <c:v>9119</c:v>
                </c:pt>
                <c:pt idx="10">
                  <c:v>9088</c:v>
                </c:pt>
                <c:pt idx="11">
                  <c:v>9108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'R5'!$F$5:$F$16</c:f>
              <c:numCache>
                <c:formatCode>#,##0;[Red]\-#,##0</c:formatCode>
                <c:ptCount val="12"/>
                <c:pt idx="0">
                  <c:v>3910</c:v>
                </c:pt>
                <c:pt idx="1">
                  <c:v>3908</c:v>
                </c:pt>
                <c:pt idx="2">
                  <c:v>3909</c:v>
                </c:pt>
                <c:pt idx="3">
                  <c:v>3893</c:v>
                </c:pt>
                <c:pt idx="4">
                  <c:v>3892</c:v>
                </c:pt>
                <c:pt idx="5">
                  <c:v>3915</c:v>
                </c:pt>
                <c:pt idx="6">
                  <c:v>3923</c:v>
                </c:pt>
                <c:pt idx="7">
                  <c:v>3925</c:v>
                </c:pt>
                <c:pt idx="8">
                  <c:v>3937</c:v>
                </c:pt>
                <c:pt idx="9">
                  <c:v>3944</c:v>
                </c:pt>
                <c:pt idx="10">
                  <c:v>3924</c:v>
                </c:pt>
                <c:pt idx="11">
                  <c:v>3951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9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200"/>
          <c:min val="8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20507436570428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0"/>
          <c:min val="3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20507436570428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979624769126081"/>
          <c:y val="0.11992767570720327"/>
          <c:w val="0.23703703703703705"/>
          <c:h val="0.106666666666666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15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19744465904023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233875765529309"/>
          <c:w val="0.7411130589808349"/>
          <c:h val="0.665439020122484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'R7'!$AB$5:$AB$16</c:f>
              <c:numCache>
                <c:formatCode>#,##0;[Red]\-#,##0</c:formatCode>
                <c:ptCount val="12"/>
                <c:pt idx="0">
                  <c:v>1872</c:v>
                </c:pt>
                <c:pt idx="1">
                  <c:v>1868</c:v>
                </c:pt>
                <c:pt idx="2">
                  <c:v>1864</c:v>
                </c:pt>
                <c:pt idx="3">
                  <c:v>1867</c:v>
                </c:pt>
                <c:pt idx="4">
                  <c:v>1859</c:v>
                </c:pt>
                <c:pt idx="5">
                  <c:v>1858</c:v>
                </c:pt>
                <c:pt idx="6">
                  <c:v>1855</c:v>
                </c:pt>
                <c:pt idx="7">
                  <c:v>1853</c:v>
                </c:pt>
                <c:pt idx="8">
                  <c:v>1852</c:v>
                </c:pt>
                <c:pt idx="9">
                  <c:v>1841</c:v>
                </c:pt>
                <c:pt idx="10">
                  <c:v>1838</c:v>
                </c:pt>
                <c:pt idx="11">
                  <c:v>1853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'R7'!$AD$5:$AD$16</c:f>
              <c:numCache>
                <c:formatCode>#,##0;[Red]\-#,##0</c:formatCode>
                <c:ptCount val="12"/>
                <c:pt idx="0">
                  <c:v>665</c:v>
                </c:pt>
                <c:pt idx="1">
                  <c:v>667</c:v>
                </c:pt>
                <c:pt idx="2">
                  <c:v>668</c:v>
                </c:pt>
                <c:pt idx="3">
                  <c:v>669</c:v>
                </c:pt>
                <c:pt idx="4">
                  <c:v>666</c:v>
                </c:pt>
                <c:pt idx="5">
                  <c:v>665</c:v>
                </c:pt>
                <c:pt idx="6">
                  <c:v>667</c:v>
                </c:pt>
                <c:pt idx="7">
                  <c:v>666</c:v>
                </c:pt>
                <c:pt idx="8">
                  <c:v>665</c:v>
                </c:pt>
                <c:pt idx="9">
                  <c:v>661</c:v>
                </c:pt>
                <c:pt idx="10">
                  <c:v>661</c:v>
                </c:pt>
                <c:pt idx="11">
                  <c:v>671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3692280559791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8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133692280559791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960702124130394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'R5'!$A$5:$A$16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'R5'!$J$5:$J$16</c:f>
              <c:numCache>
                <c:formatCode>#,##0;[Red]\-#,##0</c:formatCode>
                <c:ptCount val="12"/>
                <c:pt idx="0">
                  <c:v>2216</c:v>
                </c:pt>
                <c:pt idx="1">
                  <c:v>2218</c:v>
                </c:pt>
                <c:pt idx="2">
                  <c:v>2212</c:v>
                </c:pt>
                <c:pt idx="3">
                  <c:v>2213</c:v>
                </c:pt>
                <c:pt idx="4">
                  <c:v>2196</c:v>
                </c:pt>
                <c:pt idx="5">
                  <c:v>2194</c:v>
                </c:pt>
                <c:pt idx="6">
                  <c:v>2198</c:v>
                </c:pt>
                <c:pt idx="7">
                  <c:v>2200</c:v>
                </c:pt>
                <c:pt idx="8">
                  <c:v>2199</c:v>
                </c:pt>
                <c:pt idx="9">
                  <c:v>2203</c:v>
                </c:pt>
                <c:pt idx="10">
                  <c:v>2209</c:v>
                </c:pt>
                <c:pt idx="11">
                  <c:v>2201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'R5'!$L$5:$L$16</c:f>
              <c:numCache>
                <c:formatCode>#,##0;[Red]\-#,##0</c:formatCode>
                <c:ptCount val="12"/>
                <c:pt idx="0">
                  <c:v>824</c:v>
                </c:pt>
                <c:pt idx="1">
                  <c:v>829</c:v>
                </c:pt>
                <c:pt idx="2">
                  <c:v>827</c:v>
                </c:pt>
                <c:pt idx="3">
                  <c:v>832</c:v>
                </c:pt>
                <c:pt idx="4">
                  <c:v>830</c:v>
                </c:pt>
                <c:pt idx="5">
                  <c:v>830</c:v>
                </c:pt>
                <c:pt idx="6">
                  <c:v>834</c:v>
                </c:pt>
                <c:pt idx="7">
                  <c:v>836</c:v>
                </c:pt>
                <c:pt idx="8">
                  <c:v>839</c:v>
                </c:pt>
                <c:pt idx="9">
                  <c:v>841</c:v>
                </c:pt>
                <c:pt idx="10">
                  <c:v>847</c:v>
                </c:pt>
                <c:pt idx="11">
                  <c:v>849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84200255637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'R5'!$A$35:$A$46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'R5'!$P$5:$P$16</c:f>
              <c:numCache>
                <c:formatCode>#,##0;[Red]\-#,##0</c:formatCode>
                <c:ptCount val="12"/>
                <c:pt idx="0">
                  <c:v>1622</c:v>
                </c:pt>
                <c:pt idx="1">
                  <c:v>1620</c:v>
                </c:pt>
                <c:pt idx="2">
                  <c:v>1617</c:v>
                </c:pt>
                <c:pt idx="3">
                  <c:v>1616</c:v>
                </c:pt>
                <c:pt idx="4">
                  <c:v>1609</c:v>
                </c:pt>
                <c:pt idx="5">
                  <c:v>1609</c:v>
                </c:pt>
                <c:pt idx="6">
                  <c:v>1608</c:v>
                </c:pt>
                <c:pt idx="7">
                  <c:v>1605</c:v>
                </c:pt>
                <c:pt idx="8">
                  <c:v>1597</c:v>
                </c:pt>
                <c:pt idx="9">
                  <c:v>1599</c:v>
                </c:pt>
                <c:pt idx="10">
                  <c:v>1596</c:v>
                </c:pt>
                <c:pt idx="11">
                  <c:v>1590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'R5'!$R$5:$R$16</c:f>
              <c:numCache>
                <c:formatCode>#,##0;[Red]\-#,##0</c:formatCode>
                <c:ptCount val="12"/>
                <c:pt idx="0">
                  <c:v>517</c:v>
                </c:pt>
                <c:pt idx="1">
                  <c:v>517</c:v>
                </c:pt>
                <c:pt idx="2">
                  <c:v>516</c:v>
                </c:pt>
                <c:pt idx="3">
                  <c:v>518</c:v>
                </c:pt>
                <c:pt idx="4">
                  <c:v>516</c:v>
                </c:pt>
                <c:pt idx="5">
                  <c:v>516</c:v>
                </c:pt>
                <c:pt idx="6">
                  <c:v>515</c:v>
                </c:pt>
                <c:pt idx="7">
                  <c:v>513</c:v>
                </c:pt>
                <c:pt idx="8">
                  <c:v>511</c:v>
                </c:pt>
                <c:pt idx="9">
                  <c:v>516</c:v>
                </c:pt>
                <c:pt idx="10">
                  <c:v>516</c:v>
                </c:pt>
                <c:pt idx="11">
                  <c:v>516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3304354613665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'R5'!$V$5:$V$16</c:f>
              <c:numCache>
                <c:formatCode>#,##0;[Red]\-#,##0</c:formatCode>
                <c:ptCount val="12"/>
                <c:pt idx="0">
                  <c:v>2068</c:v>
                </c:pt>
                <c:pt idx="1">
                  <c:v>2068</c:v>
                </c:pt>
                <c:pt idx="2">
                  <c:v>2064</c:v>
                </c:pt>
                <c:pt idx="3">
                  <c:v>2055</c:v>
                </c:pt>
                <c:pt idx="4">
                  <c:v>2051</c:v>
                </c:pt>
                <c:pt idx="5">
                  <c:v>2048</c:v>
                </c:pt>
                <c:pt idx="6">
                  <c:v>2043</c:v>
                </c:pt>
                <c:pt idx="7">
                  <c:v>2044</c:v>
                </c:pt>
                <c:pt idx="8">
                  <c:v>2039</c:v>
                </c:pt>
                <c:pt idx="9">
                  <c:v>2043</c:v>
                </c:pt>
                <c:pt idx="10">
                  <c:v>2037</c:v>
                </c:pt>
                <c:pt idx="11">
                  <c:v>2022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'R5'!$X$5:$X$16</c:f>
              <c:numCache>
                <c:formatCode>#,##0;[Red]\-#,##0</c:formatCode>
                <c:ptCount val="12"/>
                <c:pt idx="0">
                  <c:v>703</c:v>
                </c:pt>
                <c:pt idx="1">
                  <c:v>705</c:v>
                </c:pt>
                <c:pt idx="2">
                  <c:v>703</c:v>
                </c:pt>
                <c:pt idx="3">
                  <c:v>701</c:v>
                </c:pt>
                <c:pt idx="4">
                  <c:v>702</c:v>
                </c:pt>
                <c:pt idx="5">
                  <c:v>701</c:v>
                </c:pt>
                <c:pt idx="6">
                  <c:v>700</c:v>
                </c:pt>
                <c:pt idx="7">
                  <c:v>703</c:v>
                </c:pt>
                <c:pt idx="8">
                  <c:v>701</c:v>
                </c:pt>
                <c:pt idx="9">
                  <c:v>701</c:v>
                </c:pt>
                <c:pt idx="10">
                  <c:v>699</c:v>
                </c:pt>
                <c:pt idx="11">
                  <c:v>700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9197444659040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233875765529309"/>
          <c:w val="0.7411130589808349"/>
          <c:h val="0.6654390201224846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'R5'!$AB$5:$AB$16</c:f>
              <c:numCache>
                <c:formatCode>#,##0;[Red]\-#,##0</c:formatCode>
                <c:ptCount val="12"/>
                <c:pt idx="0">
                  <c:v>1926</c:v>
                </c:pt>
                <c:pt idx="1">
                  <c:v>1927</c:v>
                </c:pt>
                <c:pt idx="2">
                  <c:v>1919</c:v>
                </c:pt>
                <c:pt idx="3">
                  <c:v>1919</c:v>
                </c:pt>
                <c:pt idx="4">
                  <c:v>1918</c:v>
                </c:pt>
                <c:pt idx="5">
                  <c:v>1916</c:v>
                </c:pt>
                <c:pt idx="6">
                  <c:v>1920</c:v>
                </c:pt>
                <c:pt idx="7">
                  <c:v>1918</c:v>
                </c:pt>
                <c:pt idx="8">
                  <c:v>1912</c:v>
                </c:pt>
                <c:pt idx="9">
                  <c:v>1908</c:v>
                </c:pt>
                <c:pt idx="10">
                  <c:v>1908</c:v>
                </c:pt>
                <c:pt idx="11">
                  <c:v>1897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'R5'!$AD$5:$AD$16</c:f>
              <c:numCache>
                <c:formatCode>#,##0;[Red]\-#,##0</c:formatCode>
                <c:ptCount val="12"/>
                <c:pt idx="0">
                  <c:v>661</c:v>
                </c:pt>
                <c:pt idx="1">
                  <c:v>662</c:v>
                </c:pt>
                <c:pt idx="2">
                  <c:v>658</c:v>
                </c:pt>
                <c:pt idx="3">
                  <c:v>660</c:v>
                </c:pt>
                <c:pt idx="4">
                  <c:v>661</c:v>
                </c:pt>
                <c:pt idx="5">
                  <c:v>661</c:v>
                </c:pt>
                <c:pt idx="6">
                  <c:v>662</c:v>
                </c:pt>
                <c:pt idx="7">
                  <c:v>663</c:v>
                </c:pt>
                <c:pt idx="8">
                  <c:v>658</c:v>
                </c:pt>
                <c:pt idx="9">
                  <c:v>656</c:v>
                </c:pt>
                <c:pt idx="10">
                  <c:v>657</c:v>
                </c:pt>
                <c:pt idx="11">
                  <c:v>657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13367162438028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8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1.1336716243802858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920738840229239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'R5'!$AH$5:$AH$16</c:f>
              <c:numCache>
                <c:formatCode>#,##0;[Red]\-#,##0</c:formatCode>
                <c:ptCount val="12"/>
                <c:pt idx="0">
                  <c:v>2782</c:v>
                </c:pt>
                <c:pt idx="1">
                  <c:v>2777</c:v>
                </c:pt>
                <c:pt idx="2">
                  <c:v>2781</c:v>
                </c:pt>
                <c:pt idx="3">
                  <c:v>2771</c:v>
                </c:pt>
                <c:pt idx="4">
                  <c:v>2757</c:v>
                </c:pt>
                <c:pt idx="5">
                  <c:v>2761</c:v>
                </c:pt>
                <c:pt idx="6">
                  <c:v>2761</c:v>
                </c:pt>
                <c:pt idx="7">
                  <c:v>2749</c:v>
                </c:pt>
                <c:pt idx="8">
                  <c:v>2743</c:v>
                </c:pt>
                <c:pt idx="9">
                  <c:v>2736</c:v>
                </c:pt>
                <c:pt idx="10">
                  <c:v>2733</c:v>
                </c:pt>
                <c:pt idx="11">
                  <c:v>2721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'R5'!$AJ$5:$AJ$16</c:f>
              <c:numCache>
                <c:formatCode>#,##0;[Red]\-#,##0</c:formatCode>
                <c:ptCount val="12"/>
                <c:pt idx="0">
                  <c:v>936</c:v>
                </c:pt>
                <c:pt idx="1">
                  <c:v>932</c:v>
                </c:pt>
                <c:pt idx="2">
                  <c:v>934</c:v>
                </c:pt>
                <c:pt idx="3">
                  <c:v>934</c:v>
                </c:pt>
                <c:pt idx="4">
                  <c:v>930</c:v>
                </c:pt>
                <c:pt idx="5">
                  <c:v>930</c:v>
                </c:pt>
                <c:pt idx="6">
                  <c:v>931</c:v>
                </c:pt>
                <c:pt idx="7">
                  <c:v>930</c:v>
                </c:pt>
                <c:pt idx="8">
                  <c:v>928</c:v>
                </c:pt>
                <c:pt idx="9">
                  <c:v>926</c:v>
                </c:pt>
                <c:pt idx="10">
                  <c:v>926</c:v>
                </c:pt>
                <c:pt idx="11">
                  <c:v>926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900"/>
          <c:min val="2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70"/>
          <c:min val="8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15923009623797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421650627004958"/>
          <c:w val="0.7185185185185185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'R5'!$D$35:$D$46</c:f>
              <c:numCache>
                <c:formatCode>#,##0;[Red]\-#,##0</c:formatCode>
                <c:ptCount val="12"/>
                <c:pt idx="0">
                  <c:v>1491</c:v>
                </c:pt>
                <c:pt idx="1">
                  <c:v>1492</c:v>
                </c:pt>
                <c:pt idx="2">
                  <c:v>1496</c:v>
                </c:pt>
                <c:pt idx="3">
                  <c:v>1492</c:v>
                </c:pt>
                <c:pt idx="4">
                  <c:v>1486</c:v>
                </c:pt>
                <c:pt idx="5">
                  <c:v>1478</c:v>
                </c:pt>
                <c:pt idx="6">
                  <c:v>1477</c:v>
                </c:pt>
                <c:pt idx="7">
                  <c:v>1477</c:v>
                </c:pt>
                <c:pt idx="8">
                  <c:v>1476</c:v>
                </c:pt>
                <c:pt idx="9">
                  <c:v>1475</c:v>
                </c:pt>
                <c:pt idx="10">
                  <c:v>1473</c:v>
                </c:pt>
                <c:pt idx="11">
                  <c:v>1471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'R5'!$F$35:$F$46</c:f>
              <c:numCache>
                <c:formatCode>#,##0;[Red]\-#,##0</c:formatCode>
                <c:ptCount val="12"/>
                <c:pt idx="0">
                  <c:v>498</c:v>
                </c:pt>
                <c:pt idx="1">
                  <c:v>500</c:v>
                </c:pt>
                <c:pt idx="2">
                  <c:v>501</c:v>
                </c:pt>
                <c:pt idx="3">
                  <c:v>502</c:v>
                </c:pt>
                <c:pt idx="4">
                  <c:v>501</c:v>
                </c:pt>
                <c:pt idx="5">
                  <c:v>502</c:v>
                </c:pt>
                <c:pt idx="6">
                  <c:v>502</c:v>
                </c:pt>
                <c:pt idx="7">
                  <c:v>502</c:v>
                </c:pt>
                <c:pt idx="8">
                  <c:v>502</c:v>
                </c:pt>
                <c:pt idx="9">
                  <c:v>501</c:v>
                </c:pt>
                <c:pt idx="10">
                  <c:v>500</c:v>
                </c:pt>
                <c:pt idx="11">
                  <c:v>503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4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32382011728087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'R5'!$J$35:$J$46</c:f>
              <c:numCache>
                <c:formatCode>#,##0;[Red]\-#,##0</c:formatCode>
                <c:ptCount val="12"/>
                <c:pt idx="0">
                  <c:v>1696</c:v>
                </c:pt>
                <c:pt idx="1">
                  <c:v>1694</c:v>
                </c:pt>
                <c:pt idx="2">
                  <c:v>1687</c:v>
                </c:pt>
                <c:pt idx="3">
                  <c:v>1677</c:v>
                </c:pt>
                <c:pt idx="4">
                  <c:v>1683</c:v>
                </c:pt>
                <c:pt idx="5">
                  <c:v>1681</c:v>
                </c:pt>
                <c:pt idx="6">
                  <c:v>1686</c:v>
                </c:pt>
                <c:pt idx="7">
                  <c:v>1686</c:v>
                </c:pt>
                <c:pt idx="8">
                  <c:v>1685</c:v>
                </c:pt>
                <c:pt idx="9">
                  <c:v>1693</c:v>
                </c:pt>
                <c:pt idx="10">
                  <c:v>1701</c:v>
                </c:pt>
                <c:pt idx="11">
                  <c:v>1695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'R5'!$L$35:$L$46</c:f>
              <c:numCache>
                <c:formatCode>#,##0;[Red]\-#,##0</c:formatCode>
                <c:ptCount val="12"/>
                <c:pt idx="0">
                  <c:v>584</c:v>
                </c:pt>
                <c:pt idx="1">
                  <c:v>586</c:v>
                </c:pt>
                <c:pt idx="2">
                  <c:v>587</c:v>
                </c:pt>
                <c:pt idx="3">
                  <c:v>587</c:v>
                </c:pt>
                <c:pt idx="4">
                  <c:v>589</c:v>
                </c:pt>
                <c:pt idx="5">
                  <c:v>587</c:v>
                </c:pt>
                <c:pt idx="6">
                  <c:v>589</c:v>
                </c:pt>
                <c:pt idx="7">
                  <c:v>586</c:v>
                </c:pt>
                <c:pt idx="8">
                  <c:v>585</c:v>
                </c:pt>
                <c:pt idx="9">
                  <c:v>588</c:v>
                </c:pt>
                <c:pt idx="10">
                  <c:v>591</c:v>
                </c:pt>
                <c:pt idx="11">
                  <c:v>589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084028529890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'R5'!$P$35:$P$46</c:f>
              <c:numCache>
                <c:formatCode>#,##0;[Red]\-#,##0</c:formatCode>
                <c:ptCount val="12"/>
                <c:pt idx="0">
                  <c:v>1286</c:v>
                </c:pt>
                <c:pt idx="1">
                  <c:v>1285</c:v>
                </c:pt>
                <c:pt idx="2">
                  <c:v>1288</c:v>
                </c:pt>
                <c:pt idx="3">
                  <c:v>1290</c:v>
                </c:pt>
                <c:pt idx="4">
                  <c:v>1285</c:v>
                </c:pt>
                <c:pt idx="5">
                  <c:v>1292</c:v>
                </c:pt>
                <c:pt idx="6">
                  <c:v>1291</c:v>
                </c:pt>
                <c:pt idx="7">
                  <c:v>1276</c:v>
                </c:pt>
                <c:pt idx="8">
                  <c:v>1275</c:v>
                </c:pt>
                <c:pt idx="9">
                  <c:v>1268</c:v>
                </c:pt>
                <c:pt idx="10">
                  <c:v>1264</c:v>
                </c:pt>
                <c:pt idx="11">
                  <c:v>1264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'R5'!$R$35:$R$46</c:f>
              <c:numCache>
                <c:formatCode>#,##0;[Red]\-#,##0</c:formatCode>
                <c:ptCount val="12"/>
                <c:pt idx="0">
                  <c:v>417</c:v>
                </c:pt>
                <c:pt idx="1">
                  <c:v>417</c:v>
                </c:pt>
                <c:pt idx="2">
                  <c:v>420</c:v>
                </c:pt>
                <c:pt idx="3">
                  <c:v>422</c:v>
                </c:pt>
                <c:pt idx="4">
                  <c:v>421</c:v>
                </c:pt>
                <c:pt idx="5">
                  <c:v>424</c:v>
                </c:pt>
                <c:pt idx="6">
                  <c:v>424</c:v>
                </c:pt>
                <c:pt idx="7">
                  <c:v>420</c:v>
                </c:pt>
                <c:pt idx="8">
                  <c:v>421</c:v>
                </c:pt>
                <c:pt idx="9">
                  <c:v>419</c:v>
                </c:pt>
                <c:pt idx="10">
                  <c:v>416</c:v>
                </c:pt>
                <c:pt idx="11">
                  <c:v>417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3891734722750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'R5'!$V$35:$V$46</c:f>
              <c:numCache>
                <c:formatCode>#,##0;[Red]\-#,##0</c:formatCode>
                <c:ptCount val="12"/>
                <c:pt idx="0">
                  <c:v>1040</c:v>
                </c:pt>
                <c:pt idx="1">
                  <c:v>1037</c:v>
                </c:pt>
                <c:pt idx="2">
                  <c:v>1033</c:v>
                </c:pt>
                <c:pt idx="3">
                  <c:v>1033</c:v>
                </c:pt>
                <c:pt idx="4">
                  <c:v>1034</c:v>
                </c:pt>
                <c:pt idx="5">
                  <c:v>1033</c:v>
                </c:pt>
                <c:pt idx="6">
                  <c:v>1033</c:v>
                </c:pt>
                <c:pt idx="7">
                  <c:v>1032</c:v>
                </c:pt>
                <c:pt idx="8">
                  <c:v>1030</c:v>
                </c:pt>
                <c:pt idx="9">
                  <c:v>1027</c:v>
                </c:pt>
                <c:pt idx="10">
                  <c:v>1030</c:v>
                </c:pt>
                <c:pt idx="11">
                  <c:v>1024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'R5'!$X$35:$X$46</c:f>
              <c:numCache>
                <c:formatCode>#,##0;[Red]\-#,##0</c:formatCode>
                <c:ptCount val="12"/>
                <c:pt idx="0">
                  <c:v>360</c:v>
                </c:pt>
                <c:pt idx="1">
                  <c:v>360</c:v>
                </c:pt>
                <c:pt idx="2">
                  <c:v>360</c:v>
                </c:pt>
                <c:pt idx="3">
                  <c:v>360</c:v>
                </c:pt>
                <c:pt idx="4">
                  <c:v>360</c:v>
                </c:pt>
                <c:pt idx="5">
                  <c:v>360</c:v>
                </c:pt>
                <c:pt idx="6">
                  <c:v>360</c:v>
                </c:pt>
                <c:pt idx="7">
                  <c:v>360</c:v>
                </c:pt>
                <c:pt idx="8">
                  <c:v>360</c:v>
                </c:pt>
                <c:pt idx="9">
                  <c:v>360</c:v>
                </c:pt>
                <c:pt idx="10">
                  <c:v>364</c:v>
                </c:pt>
                <c:pt idx="11">
                  <c:v>363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5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87188629723174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0421650627004958"/>
          <c:w val="0.7433962264150942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'R5'!$AB$35:$AB$46</c:f>
              <c:numCache>
                <c:formatCode>#,##0;[Red]\-#,##0</c:formatCode>
                <c:ptCount val="12"/>
                <c:pt idx="0">
                  <c:v>361</c:v>
                </c:pt>
                <c:pt idx="1">
                  <c:v>359</c:v>
                </c:pt>
                <c:pt idx="2">
                  <c:v>359</c:v>
                </c:pt>
                <c:pt idx="3">
                  <c:v>360</c:v>
                </c:pt>
                <c:pt idx="4">
                  <c:v>360</c:v>
                </c:pt>
                <c:pt idx="5">
                  <c:v>357</c:v>
                </c:pt>
                <c:pt idx="6">
                  <c:v>352</c:v>
                </c:pt>
                <c:pt idx="7">
                  <c:v>353</c:v>
                </c:pt>
                <c:pt idx="8">
                  <c:v>352</c:v>
                </c:pt>
                <c:pt idx="9">
                  <c:v>353</c:v>
                </c:pt>
                <c:pt idx="10">
                  <c:v>350</c:v>
                </c:pt>
                <c:pt idx="11">
                  <c:v>345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'R5'!$AD$35:$AD$46</c:f>
              <c:numCache>
                <c:formatCode>#,##0;[Red]\-#,##0</c:formatCode>
                <c:ptCount val="12"/>
                <c:pt idx="0">
                  <c:v>157</c:v>
                </c:pt>
                <c:pt idx="1">
                  <c:v>156</c:v>
                </c:pt>
                <c:pt idx="2">
                  <c:v>156</c:v>
                </c:pt>
                <c:pt idx="3">
                  <c:v>156</c:v>
                </c:pt>
                <c:pt idx="4">
                  <c:v>157</c:v>
                </c:pt>
                <c:pt idx="5">
                  <c:v>156</c:v>
                </c:pt>
                <c:pt idx="6">
                  <c:v>155</c:v>
                </c:pt>
                <c:pt idx="7">
                  <c:v>155</c:v>
                </c:pt>
                <c:pt idx="8">
                  <c:v>154</c:v>
                </c:pt>
                <c:pt idx="9">
                  <c:v>154</c:v>
                </c:pt>
                <c:pt idx="10">
                  <c:v>153</c:v>
                </c:pt>
                <c:pt idx="11">
                  <c:v>153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920738840229239"/>
          <c:y val="2.2177958980423889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'R7'!$AH$5:$AH$16</c:f>
              <c:numCache>
                <c:formatCode>#,##0;[Red]\-#,##0</c:formatCode>
                <c:ptCount val="12"/>
                <c:pt idx="0">
                  <c:v>2677</c:v>
                </c:pt>
                <c:pt idx="1">
                  <c:v>2673</c:v>
                </c:pt>
                <c:pt idx="2">
                  <c:v>2677</c:v>
                </c:pt>
                <c:pt idx="3">
                  <c:v>2674</c:v>
                </c:pt>
                <c:pt idx="4">
                  <c:v>2680</c:v>
                </c:pt>
                <c:pt idx="5">
                  <c:v>2664</c:v>
                </c:pt>
                <c:pt idx="6">
                  <c:v>2652</c:v>
                </c:pt>
                <c:pt idx="7">
                  <c:v>2648</c:v>
                </c:pt>
                <c:pt idx="8">
                  <c:v>2649</c:v>
                </c:pt>
                <c:pt idx="9">
                  <c:v>2645</c:v>
                </c:pt>
                <c:pt idx="10">
                  <c:v>2644</c:v>
                </c:pt>
                <c:pt idx="11">
                  <c:v>2641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'R7'!$AJ$5:$AJ$16</c:f>
              <c:numCache>
                <c:formatCode>#,##0;[Red]\-#,##0</c:formatCode>
                <c:ptCount val="12"/>
                <c:pt idx="0">
                  <c:v>929</c:v>
                </c:pt>
                <c:pt idx="1">
                  <c:v>925</c:v>
                </c:pt>
                <c:pt idx="2">
                  <c:v>927</c:v>
                </c:pt>
                <c:pt idx="3">
                  <c:v>926</c:v>
                </c:pt>
                <c:pt idx="4">
                  <c:v>926</c:v>
                </c:pt>
                <c:pt idx="5">
                  <c:v>921</c:v>
                </c:pt>
                <c:pt idx="6">
                  <c:v>921</c:v>
                </c:pt>
                <c:pt idx="7">
                  <c:v>922</c:v>
                </c:pt>
                <c:pt idx="8">
                  <c:v>924</c:v>
                </c:pt>
                <c:pt idx="9">
                  <c:v>922</c:v>
                </c:pt>
                <c:pt idx="10">
                  <c:v>923</c:v>
                </c:pt>
                <c:pt idx="11">
                  <c:v>925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800"/>
          <c:min val="2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70"/>
          <c:min val="8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471406804486517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182793817439487"/>
          <c:w val="0.6404494382022472"/>
          <c:h val="0.6759498396033829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'R5'!$AH$35:$AH$46</c:f>
              <c:numCache>
                <c:formatCode>#,##0;[Red]\-#,##0</c:formatCode>
                <c:ptCount val="12"/>
                <c:pt idx="0">
                  <c:v>41796</c:v>
                </c:pt>
                <c:pt idx="1">
                  <c:v>41807</c:v>
                </c:pt>
                <c:pt idx="2">
                  <c:v>41801</c:v>
                </c:pt>
                <c:pt idx="3">
                  <c:v>41780</c:v>
                </c:pt>
                <c:pt idx="4">
                  <c:v>41734</c:v>
                </c:pt>
                <c:pt idx="5">
                  <c:v>41732</c:v>
                </c:pt>
                <c:pt idx="6">
                  <c:v>41743</c:v>
                </c:pt>
                <c:pt idx="7">
                  <c:v>41726</c:v>
                </c:pt>
                <c:pt idx="8">
                  <c:v>41708</c:v>
                </c:pt>
                <c:pt idx="9">
                  <c:v>41718</c:v>
                </c:pt>
                <c:pt idx="10">
                  <c:v>41683</c:v>
                </c:pt>
                <c:pt idx="11">
                  <c:v>41594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'R5'!$AJ$35:$AJ$46</c:f>
              <c:numCache>
                <c:formatCode>#,##0;[Red]\-#,##0</c:formatCode>
                <c:ptCount val="12"/>
                <c:pt idx="0">
                  <c:v>15597</c:v>
                </c:pt>
                <c:pt idx="1">
                  <c:v>15612</c:v>
                </c:pt>
                <c:pt idx="2">
                  <c:v>15622</c:v>
                </c:pt>
                <c:pt idx="3">
                  <c:v>15619</c:v>
                </c:pt>
                <c:pt idx="4">
                  <c:v>15623</c:v>
                </c:pt>
                <c:pt idx="5">
                  <c:v>15647</c:v>
                </c:pt>
                <c:pt idx="6">
                  <c:v>15675</c:v>
                </c:pt>
                <c:pt idx="7">
                  <c:v>15688</c:v>
                </c:pt>
                <c:pt idx="8">
                  <c:v>15698</c:v>
                </c:pt>
                <c:pt idx="9">
                  <c:v>15726</c:v>
                </c:pt>
                <c:pt idx="10">
                  <c:v>15708</c:v>
                </c:pt>
                <c:pt idx="11">
                  <c:v>15752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0"/>
          <c:min val="4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00186643336249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0"/>
          <c:min val="13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8.001866433362496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727734033245843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1088658165516923e-002"/>
          <c:w val="0.71827782638281323"/>
          <c:h val="0.67835412166399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'R5'!$D$50:$D$61</c:f>
              <c:numCache>
                <c:formatCode>#,##0;[Red]\-#,##0</c:formatCode>
                <c:ptCount val="12"/>
                <c:pt idx="0">
                  <c:v>1783</c:v>
                </c:pt>
                <c:pt idx="1">
                  <c:v>1783</c:v>
                </c:pt>
                <c:pt idx="2">
                  <c:v>1773</c:v>
                </c:pt>
                <c:pt idx="3">
                  <c:v>1774</c:v>
                </c:pt>
                <c:pt idx="4">
                  <c:v>1762</c:v>
                </c:pt>
                <c:pt idx="5">
                  <c:v>1752</c:v>
                </c:pt>
                <c:pt idx="6">
                  <c:v>1746</c:v>
                </c:pt>
                <c:pt idx="7">
                  <c:v>1739</c:v>
                </c:pt>
                <c:pt idx="8">
                  <c:v>1731</c:v>
                </c:pt>
                <c:pt idx="9">
                  <c:v>1727</c:v>
                </c:pt>
                <c:pt idx="10">
                  <c:v>1728</c:v>
                </c:pt>
                <c:pt idx="11">
                  <c:v>1719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'R5'!$F$50:$F$61</c:f>
              <c:numCache>
                <c:formatCode>#,##0;[Red]\-#,##0</c:formatCode>
                <c:ptCount val="12"/>
                <c:pt idx="0">
                  <c:v>675</c:v>
                </c:pt>
                <c:pt idx="1">
                  <c:v>676</c:v>
                </c:pt>
                <c:pt idx="2">
                  <c:v>674</c:v>
                </c:pt>
                <c:pt idx="3">
                  <c:v>674</c:v>
                </c:pt>
                <c:pt idx="4">
                  <c:v>672</c:v>
                </c:pt>
                <c:pt idx="5">
                  <c:v>669</c:v>
                </c:pt>
                <c:pt idx="6">
                  <c:v>668</c:v>
                </c:pt>
                <c:pt idx="7">
                  <c:v>665</c:v>
                </c:pt>
                <c:pt idx="8">
                  <c:v>662</c:v>
                </c:pt>
                <c:pt idx="9">
                  <c:v>660</c:v>
                </c:pt>
                <c:pt idx="10">
                  <c:v>661</c:v>
                </c:pt>
                <c:pt idx="11">
                  <c:v>659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9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04664018767565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4.04664018767565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'R5'!$J$50:$J$61</c:f>
              <c:numCache>
                <c:formatCode>#,##0;[Red]\-#,##0</c:formatCode>
                <c:ptCount val="12"/>
                <c:pt idx="0">
                  <c:v>1866</c:v>
                </c:pt>
                <c:pt idx="1">
                  <c:v>1863</c:v>
                </c:pt>
                <c:pt idx="2">
                  <c:v>1864</c:v>
                </c:pt>
                <c:pt idx="3">
                  <c:v>1855</c:v>
                </c:pt>
                <c:pt idx="4">
                  <c:v>1854</c:v>
                </c:pt>
                <c:pt idx="5">
                  <c:v>1850</c:v>
                </c:pt>
                <c:pt idx="6">
                  <c:v>1849</c:v>
                </c:pt>
                <c:pt idx="7">
                  <c:v>1853</c:v>
                </c:pt>
                <c:pt idx="8">
                  <c:v>1843</c:v>
                </c:pt>
                <c:pt idx="9">
                  <c:v>1839</c:v>
                </c:pt>
                <c:pt idx="10">
                  <c:v>1838</c:v>
                </c:pt>
                <c:pt idx="11">
                  <c:v>1825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'R5'!$L$50:$L$61</c:f>
              <c:numCache>
                <c:formatCode>#,##0;[Red]\-#,##0</c:formatCode>
                <c:ptCount val="12"/>
                <c:pt idx="0">
                  <c:v>706</c:v>
                </c:pt>
                <c:pt idx="1">
                  <c:v>705</c:v>
                </c:pt>
                <c:pt idx="2">
                  <c:v>708</c:v>
                </c:pt>
                <c:pt idx="3">
                  <c:v>707</c:v>
                </c:pt>
                <c:pt idx="4">
                  <c:v>709</c:v>
                </c:pt>
                <c:pt idx="5">
                  <c:v>710</c:v>
                </c:pt>
                <c:pt idx="6">
                  <c:v>709</c:v>
                </c:pt>
                <c:pt idx="7">
                  <c:v>709</c:v>
                </c:pt>
                <c:pt idx="8">
                  <c:v>700</c:v>
                </c:pt>
                <c:pt idx="9">
                  <c:v>695</c:v>
                </c:pt>
                <c:pt idx="10">
                  <c:v>696</c:v>
                </c:pt>
                <c:pt idx="11">
                  <c:v>690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00"/>
          <c:min val="1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31511674423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279655308573155"/>
          <c:w val="0.74721189591078063"/>
          <c:h val="0.67596450886117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'R5'!$P$50:$P$61</c:f>
              <c:numCache>
                <c:formatCode>#,##0;[Red]\-#,##0</c:formatCode>
                <c:ptCount val="12"/>
                <c:pt idx="0">
                  <c:v>720</c:v>
                </c:pt>
                <c:pt idx="1">
                  <c:v>719</c:v>
                </c:pt>
                <c:pt idx="2">
                  <c:v>717</c:v>
                </c:pt>
                <c:pt idx="3">
                  <c:v>716</c:v>
                </c:pt>
                <c:pt idx="4">
                  <c:v>718</c:v>
                </c:pt>
                <c:pt idx="5">
                  <c:v>718</c:v>
                </c:pt>
                <c:pt idx="6">
                  <c:v>716</c:v>
                </c:pt>
                <c:pt idx="7">
                  <c:v>712</c:v>
                </c:pt>
                <c:pt idx="8">
                  <c:v>709</c:v>
                </c:pt>
                <c:pt idx="9">
                  <c:v>701</c:v>
                </c:pt>
                <c:pt idx="10">
                  <c:v>702</c:v>
                </c:pt>
                <c:pt idx="11">
                  <c:v>702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'R5'!$R$50:$R$61</c:f>
              <c:numCache>
                <c:formatCode>#,##0;[Red]\-#,##0</c:formatCode>
                <c:ptCount val="12"/>
                <c:pt idx="0">
                  <c:v>254</c:v>
                </c:pt>
                <c:pt idx="1">
                  <c:v>254</c:v>
                </c:pt>
                <c:pt idx="2">
                  <c:v>254</c:v>
                </c:pt>
                <c:pt idx="3">
                  <c:v>254</c:v>
                </c:pt>
                <c:pt idx="4">
                  <c:v>256</c:v>
                </c:pt>
                <c:pt idx="5">
                  <c:v>256</c:v>
                </c:pt>
                <c:pt idx="6">
                  <c:v>256</c:v>
                </c:pt>
                <c:pt idx="7">
                  <c:v>255</c:v>
                </c:pt>
                <c:pt idx="8">
                  <c:v>253</c:v>
                </c:pt>
                <c:pt idx="9">
                  <c:v>252</c:v>
                </c:pt>
                <c:pt idx="10">
                  <c:v>254</c:v>
                </c:pt>
                <c:pt idx="11">
                  <c:v>254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126564931595940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8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126564931595940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002097786103877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20797621536246"/>
          <c:w val="0.71747211895910779"/>
          <c:h val="0.676681299793278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'R5'!$V$50:$V$61</c:f>
              <c:numCache>
                <c:formatCode>#,##0;[Red]\-#,##0</c:formatCode>
                <c:ptCount val="12"/>
                <c:pt idx="0">
                  <c:v>1029</c:v>
                </c:pt>
                <c:pt idx="1">
                  <c:v>1031</c:v>
                </c:pt>
                <c:pt idx="2">
                  <c:v>1033</c:v>
                </c:pt>
                <c:pt idx="3">
                  <c:v>1035</c:v>
                </c:pt>
                <c:pt idx="4">
                  <c:v>1038</c:v>
                </c:pt>
                <c:pt idx="5">
                  <c:v>1039</c:v>
                </c:pt>
                <c:pt idx="6">
                  <c:v>1040</c:v>
                </c:pt>
                <c:pt idx="7">
                  <c:v>1035</c:v>
                </c:pt>
                <c:pt idx="8">
                  <c:v>1033</c:v>
                </c:pt>
                <c:pt idx="9">
                  <c:v>1027</c:v>
                </c:pt>
                <c:pt idx="10">
                  <c:v>1028</c:v>
                </c:pt>
                <c:pt idx="11">
                  <c:v>1021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'R5'!$X$50:$X$61</c:f>
              <c:numCache>
                <c:formatCode>#,##0;[Red]\-#,##0</c:formatCode>
                <c:ptCount val="12"/>
                <c:pt idx="0">
                  <c:v>344</c:v>
                </c:pt>
                <c:pt idx="1">
                  <c:v>344</c:v>
                </c:pt>
                <c:pt idx="2">
                  <c:v>342</c:v>
                </c:pt>
                <c:pt idx="3">
                  <c:v>341</c:v>
                </c:pt>
                <c:pt idx="4">
                  <c:v>342</c:v>
                </c:pt>
                <c:pt idx="5">
                  <c:v>343</c:v>
                </c:pt>
                <c:pt idx="6">
                  <c:v>343</c:v>
                </c:pt>
                <c:pt idx="7">
                  <c:v>343</c:v>
                </c:pt>
                <c:pt idx="8">
                  <c:v>343</c:v>
                </c:pt>
                <c:pt idx="9">
                  <c:v>343</c:v>
                </c:pt>
                <c:pt idx="10">
                  <c:v>344</c:v>
                </c:pt>
                <c:pt idx="11">
                  <c:v>344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100"/>
          <c:min val="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6.352635124149304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2259832615262715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9.8734582955891576e-002"/>
          <c:w val="0.68301886792452826"/>
          <c:h val="0.68002647899101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'R5'!$AB$50:$AB$61</c:f>
              <c:numCache>
                <c:formatCode>#,##0;[Red]\-#,##0</c:formatCode>
                <c:ptCount val="12"/>
                <c:pt idx="0">
                  <c:v>5398</c:v>
                </c:pt>
                <c:pt idx="1">
                  <c:v>5396</c:v>
                </c:pt>
                <c:pt idx="2">
                  <c:v>5387</c:v>
                </c:pt>
                <c:pt idx="3">
                  <c:v>5380</c:v>
                </c:pt>
                <c:pt idx="4">
                  <c:v>5372</c:v>
                </c:pt>
                <c:pt idx="5">
                  <c:v>5359</c:v>
                </c:pt>
                <c:pt idx="6">
                  <c:v>5351</c:v>
                </c:pt>
                <c:pt idx="7">
                  <c:v>5339</c:v>
                </c:pt>
                <c:pt idx="8">
                  <c:v>5316</c:v>
                </c:pt>
                <c:pt idx="9">
                  <c:v>5294</c:v>
                </c:pt>
                <c:pt idx="10">
                  <c:v>5296</c:v>
                </c:pt>
                <c:pt idx="11">
                  <c:v>5267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'R5'!$AD$50:$AD$61</c:f>
              <c:numCache>
                <c:formatCode>#,##0;[Red]\-#,##0</c:formatCode>
                <c:ptCount val="12"/>
                <c:pt idx="0">
                  <c:v>1979</c:v>
                </c:pt>
                <c:pt idx="1">
                  <c:v>1979</c:v>
                </c:pt>
                <c:pt idx="2">
                  <c:v>1978</c:v>
                </c:pt>
                <c:pt idx="3">
                  <c:v>1976</c:v>
                </c:pt>
                <c:pt idx="4">
                  <c:v>1979</c:v>
                </c:pt>
                <c:pt idx="5">
                  <c:v>1978</c:v>
                </c:pt>
                <c:pt idx="6">
                  <c:v>1976</c:v>
                </c:pt>
                <c:pt idx="7">
                  <c:v>1972</c:v>
                </c:pt>
                <c:pt idx="8">
                  <c:v>1958</c:v>
                </c:pt>
                <c:pt idx="9">
                  <c:v>1950</c:v>
                </c:pt>
                <c:pt idx="10">
                  <c:v>1955</c:v>
                </c:pt>
                <c:pt idx="11">
                  <c:v>1947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700"/>
          <c:min val="5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53986946321975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9.53986946321975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435131719646153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0468316460442445"/>
          <c:w val="0.74814814814814812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'R5'!$D$20:$D$31</c:f>
              <c:numCache>
                <c:formatCode>#,##0;[Red]\-#,##0</c:formatCode>
                <c:ptCount val="12"/>
                <c:pt idx="0">
                  <c:v>682</c:v>
                </c:pt>
                <c:pt idx="1">
                  <c:v>681</c:v>
                </c:pt>
                <c:pt idx="2">
                  <c:v>678</c:v>
                </c:pt>
                <c:pt idx="3">
                  <c:v>679</c:v>
                </c:pt>
                <c:pt idx="4">
                  <c:v>678</c:v>
                </c:pt>
                <c:pt idx="5">
                  <c:v>676</c:v>
                </c:pt>
                <c:pt idx="6">
                  <c:v>674</c:v>
                </c:pt>
                <c:pt idx="7">
                  <c:v>674</c:v>
                </c:pt>
                <c:pt idx="8">
                  <c:v>676</c:v>
                </c:pt>
                <c:pt idx="9">
                  <c:v>676</c:v>
                </c:pt>
                <c:pt idx="10">
                  <c:v>673</c:v>
                </c:pt>
                <c:pt idx="11">
                  <c:v>670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'R5'!$F$20:$F$31</c:f>
              <c:numCache>
                <c:formatCode>#,##0;[Red]\-#,##0</c:formatCode>
                <c:ptCount val="12"/>
                <c:pt idx="0">
                  <c:v>216</c:v>
                </c:pt>
                <c:pt idx="1">
                  <c:v>216</c:v>
                </c:pt>
                <c:pt idx="2">
                  <c:v>216</c:v>
                </c:pt>
                <c:pt idx="3">
                  <c:v>217</c:v>
                </c:pt>
                <c:pt idx="4">
                  <c:v>216</c:v>
                </c:pt>
                <c:pt idx="5">
                  <c:v>215</c:v>
                </c:pt>
                <c:pt idx="6">
                  <c:v>214</c:v>
                </c:pt>
                <c:pt idx="7">
                  <c:v>214</c:v>
                </c:pt>
                <c:pt idx="8">
                  <c:v>215</c:v>
                </c:pt>
                <c:pt idx="9">
                  <c:v>215</c:v>
                </c:pt>
                <c:pt idx="10">
                  <c:v>216</c:v>
                </c:pt>
                <c:pt idx="11">
                  <c:v>215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00"/>
          <c:min val="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74103562333517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18171166104237"/>
          <c:w val="0.71469133272839036"/>
          <c:h val="0.67496859767529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'R5'!$J$20:$J$31</c:f>
              <c:numCache>
                <c:formatCode>#,##0;[Red]\-#,##0</c:formatCode>
                <c:ptCount val="12"/>
                <c:pt idx="0">
                  <c:v>4475</c:v>
                </c:pt>
                <c:pt idx="1">
                  <c:v>4493</c:v>
                </c:pt>
                <c:pt idx="2">
                  <c:v>4508</c:v>
                </c:pt>
                <c:pt idx="3">
                  <c:v>4518</c:v>
                </c:pt>
                <c:pt idx="4">
                  <c:v>4520</c:v>
                </c:pt>
                <c:pt idx="5">
                  <c:v>4526</c:v>
                </c:pt>
                <c:pt idx="6">
                  <c:v>4528</c:v>
                </c:pt>
                <c:pt idx="7">
                  <c:v>4531</c:v>
                </c:pt>
                <c:pt idx="8">
                  <c:v>4528</c:v>
                </c:pt>
                <c:pt idx="9">
                  <c:v>4532</c:v>
                </c:pt>
                <c:pt idx="10">
                  <c:v>4549</c:v>
                </c:pt>
                <c:pt idx="11">
                  <c:v>4560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'R5'!$L$20:$L$31</c:f>
              <c:numCache>
                <c:formatCode>#,##0;[Red]\-#,##0</c:formatCode>
                <c:ptCount val="12"/>
                <c:pt idx="0">
                  <c:v>1638</c:v>
                </c:pt>
                <c:pt idx="1">
                  <c:v>1644</c:v>
                </c:pt>
                <c:pt idx="2">
                  <c:v>1651</c:v>
                </c:pt>
                <c:pt idx="3">
                  <c:v>1652</c:v>
                </c:pt>
                <c:pt idx="4">
                  <c:v>1653</c:v>
                </c:pt>
                <c:pt idx="5">
                  <c:v>1660</c:v>
                </c:pt>
                <c:pt idx="6">
                  <c:v>1662</c:v>
                </c:pt>
                <c:pt idx="7">
                  <c:v>1664</c:v>
                </c:pt>
                <c:pt idx="8">
                  <c:v>1672</c:v>
                </c:pt>
                <c:pt idx="9">
                  <c:v>1674</c:v>
                </c:pt>
                <c:pt idx="10">
                  <c:v>1680</c:v>
                </c:pt>
                <c:pt idx="11">
                  <c:v>1691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600"/>
          <c:min val="4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555024371953505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00"/>
          <c:min val="1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8.555024371953505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60833845583431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68316460442445"/>
          <c:w val="0.71747211895910779"/>
          <c:h val="0.672102549681289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'R5'!$P$20:$P$31</c:f>
              <c:numCache>
                <c:formatCode>#,##0;[Red]\-#,##0</c:formatCode>
                <c:ptCount val="12"/>
                <c:pt idx="0">
                  <c:v>1320</c:v>
                </c:pt>
                <c:pt idx="1">
                  <c:v>1320</c:v>
                </c:pt>
                <c:pt idx="2">
                  <c:v>1317</c:v>
                </c:pt>
                <c:pt idx="3">
                  <c:v>1316</c:v>
                </c:pt>
                <c:pt idx="4">
                  <c:v>1312</c:v>
                </c:pt>
                <c:pt idx="5">
                  <c:v>1310</c:v>
                </c:pt>
                <c:pt idx="6">
                  <c:v>1310</c:v>
                </c:pt>
                <c:pt idx="7">
                  <c:v>1312</c:v>
                </c:pt>
                <c:pt idx="8">
                  <c:v>1315</c:v>
                </c:pt>
                <c:pt idx="9">
                  <c:v>1315</c:v>
                </c:pt>
                <c:pt idx="10">
                  <c:v>1313</c:v>
                </c:pt>
                <c:pt idx="11">
                  <c:v>1297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'R5'!$R$20:$R$31</c:f>
              <c:numCache>
                <c:formatCode>#,##0;[Red]\-#,##0</c:formatCode>
                <c:ptCount val="12"/>
                <c:pt idx="0">
                  <c:v>425</c:v>
                </c:pt>
                <c:pt idx="1">
                  <c:v>425</c:v>
                </c:pt>
                <c:pt idx="2">
                  <c:v>426</c:v>
                </c:pt>
                <c:pt idx="3">
                  <c:v>426</c:v>
                </c:pt>
                <c:pt idx="4">
                  <c:v>429</c:v>
                </c:pt>
                <c:pt idx="5">
                  <c:v>429</c:v>
                </c:pt>
                <c:pt idx="6">
                  <c:v>430</c:v>
                </c:pt>
                <c:pt idx="7">
                  <c:v>430</c:v>
                </c:pt>
                <c:pt idx="8">
                  <c:v>431</c:v>
                </c:pt>
                <c:pt idx="9">
                  <c:v>431</c:v>
                </c:pt>
                <c:pt idx="10">
                  <c:v>430</c:v>
                </c:pt>
                <c:pt idx="11">
                  <c:v>428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5.590551181102362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6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372750281214849"/>
          <c:w val="0.68773234200743494"/>
          <c:h val="0.673058211473565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'R5'!$V$19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'R5'!$V$20:$V$31</c:f>
              <c:numCache>
                <c:formatCode>#,##0;[Red]\-#,##0</c:formatCode>
                <c:ptCount val="12"/>
                <c:pt idx="0">
                  <c:v>5046</c:v>
                </c:pt>
                <c:pt idx="1">
                  <c:v>5056</c:v>
                </c:pt>
                <c:pt idx="2">
                  <c:v>5064</c:v>
                </c:pt>
                <c:pt idx="3">
                  <c:v>5083</c:v>
                </c:pt>
                <c:pt idx="4">
                  <c:v>5095</c:v>
                </c:pt>
                <c:pt idx="5">
                  <c:v>5088</c:v>
                </c:pt>
                <c:pt idx="6">
                  <c:v>5104</c:v>
                </c:pt>
                <c:pt idx="7">
                  <c:v>5119</c:v>
                </c:pt>
                <c:pt idx="8">
                  <c:v>5113</c:v>
                </c:pt>
                <c:pt idx="9">
                  <c:v>5119</c:v>
                </c:pt>
                <c:pt idx="10">
                  <c:v>5110</c:v>
                </c:pt>
                <c:pt idx="11">
                  <c:v>5090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'R5'!$X$20:$X$31</c:f>
              <c:numCache>
                <c:formatCode>#,##0;[Red]\-#,##0</c:formatCode>
                <c:ptCount val="12"/>
                <c:pt idx="0">
                  <c:v>2113</c:v>
                </c:pt>
                <c:pt idx="1">
                  <c:v>2117</c:v>
                </c:pt>
                <c:pt idx="2">
                  <c:v>2121</c:v>
                </c:pt>
                <c:pt idx="3">
                  <c:v>2126</c:v>
                </c:pt>
                <c:pt idx="4">
                  <c:v>2133</c:v>
                </c:pt>
                <c:pt idx="5">
                  <c:v>2135</c:v>
                </c:pt>
                <c:pt idx="6">
                  <c:v>2145</c:v>
                </c:pt>
                <c:pt idx="7">
                  <c:v>2154</c:v>
                </c:pt>
                <c:pt idx="8">
                  <c:v>2150</c:v>
                </c:pt>
                <c:pt idx="9">
                  <c:v>2160</c:v>
                </c:pt>
                <c:pt idx="10">
                  <c:v>2152</c:v>
                </c:pt>
                <c:pt idx="11">
                  <c:v>2155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200"/>
          <c:min val="4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245969253843269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245969253843269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159230096237973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421650627004958"/>
          <c:w val="0.7185185185185185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'R7'!$D$35:$D$46</c:f>
              <c:numCache>
                <c:formatCode>#,##0;[Red]\-#,##0</c:formatCode>
                <c:ptCount val="12"/>
                <c:pt idx="0">
                  <c:v>1447</c:v>
                </c:pt>
                <c:pt idx="1">
                  <c:v>1446</c:v>
                </c:pt>
                <c:pt idx="2">
                  <c:v>1444</c:v>
                </c:pt>
                <c:pt idx="3">
                  <c:v>1446</c:v>
                </c:pt>
                <c:pt idx="4">
                  <c:v>1446</c:v>
                </c:pt>
                <c:pt idx="5">
                  <c:v>1446</c:v>
                </c:pt>
                <c:pt idx="6">
                  <c:v>1441</c:v>
                </c:pt>
                <c:pt idx="7">
                  <c:v>1435</c:v>
                </c:pt>
                <c:pt idx="8">
                  <c:v>1431</c:v>
                </c:pt>
                <c:pt idx="9">
                  <c:v>1431</c:v>
                </c:pt>
                <c:pt idx="10">
                  <c:v>1428</c:v>
                </c:pt>
                <c:pt idx="11">
                  <c:v>1424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'R7'!$F$35:$F$46</c:f>
              <c:numCache>
                <c:formatCode>#,##0;[Red]\-#,##0</c:formatCode>
                <c:ptCount val="12"/>
                <c:pt idx="0">
                  <c:v>502</c:v>
                </c:pt>
                <c:pt idx="1">
                  <c:v>502</c:v>
                </c:pt>
                <c:pt idx="2">
                  <c:v>501</c:v>
                </c:pt>
                <c:pt idx="3">
                  <c:v>500</c:v>
                </c:pt>
                <c:pt idx="4">
                  <c:v>500</c:v>
                </c:pt>
                <c:pt idx="5">
                  <c:v>500</c:v>
                </c:pt>
                <c:pt idx="6">
                  <c:v>500</c:v>
                </c:pt>
                <c:pt idx="7">
                  <c:v>496</c:v>
                </c:pt>
                <c:pt idx="8">
                  <c:v>496</c:v>
                </c:pt>
                <c:pt idx="9">
                  <c:v>498</c:v>
                </c:pt>
                <c:pt idx="10">
                  <c:v>497</c:v>
                </c:pt>
                <c:pt idx="11">
                  <c:v>498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600"/>
          <c:min val="13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4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16356163026791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421650627004958"/>
          <c:w val="0.71320754716981127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'R5'!$AB$20:$AB$31</c:f>
              <c:numCache>
                <c:formatCode>#,##0;[Red]\-#,##0</c:formatCode>
                <c:ptCount val="12"/>
                <c:pt idx="0">
                  <c:v>2618</c:v>
                </c:pt>
                <c:pt idx="1">
                  <c:v>2617</c:v>
                </c:pt>
                <c:pt idx="2">
                  <c:v>2623</c:v>
                </c:pt>
                <c:pt idx="3">
                  <c:v>2624</c:v>
                </c:pt>
                <c:pt idx="4">
                  <c:v>2627</c:v>
                </c:pt>
                <c:pt idx="5">
                  <c:v>2619</c:v>
                </c:pt>
                <c:pt idx="6">
                  <c:v>2610</c:v>
                </c:pt>
                <c:pt idx="7">
                  <c:v>2609</c:v>
                </c:pt>
                <c:pt idx="8">
                  <c:v>2610</c:v>
                </c:pt>
                <c:pt idx="9">
                  <c:v>2611</c:v>
                </c:pt>
                <c:pt idx="10">
                  <c:v>2609</c:v>
                </c:pt>
                <c:pt idx="11">
                  <c:v>2596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'R5'!$AD$20:$AD$31</c:f>
              <c:numCache>
                <c:formatCode>#,##0;[Red]\-#,##0</c:formatCode>
                <c:ptCount val="12"/>
                <c:pt idx="0">
                  <c:v>916</c:v>
                </c:pt>
                <c:pt idx="1">
                  <c:v>916</c:v>
                </c:pt>
                <c:pt idx="2">
                  <c:v>919</c:v>
                </c:pt>
                <c:pt idx="3">
                  <c:v>918</c:v>
                </c:pt>
                <c:pt idx="4">
                  <c:v>920</c:v>
                </c:pt>
                <c:pt idx="5">
                  <c:v>915</c:v>
                </c:pt>
                <c:pt idx="6">
                  <c:v>915</c:v>
                </c:pt>
                <c:pt idx="7">
                  <c:v>918</c:v>
                </c:pt>
                <c:pt idx="8">
                  <c:v>919</c:v>
                </c:pt>
                <c:pt idx="9">
                  <c:v>921</c:v>
                </c:pt>
                <c:pt idx="10">
                  <c:v>921</c:v>
                </c:pt>
                <c:pt idx="11">
                  <c:v>920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750"/>
          <c:min val="2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285990936526192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0421650627004958"/>
          <c:w val="0.71535580524344566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'R5'!$AH$20:$AH$31</c:f>
              <c:numCache>
                <c:formatCode>#,##0;[Red]\-#,##0</c:formatCode>
                <c:ptCount val="12"/>
                <c:pt idx="0">
                  <c:v>2064</c:v>
                </c:pt>
                <c:pt idx="1">
                  <c:v>2062</c:v>
                </c:pt>
                <c:pt idx="2">
                  <c:v>2057</c:v>
                </c:pt>
                <c:pt idx="3">
                  <c:v>2054</c:v>
                </c:pt>
                <c:pt idx="4">
                  <c:v>2051</c:v>
                </c:pt>
                <c:pt idx="5">
                  <c:v>2044</c:v>
                </c:pt>
                <c:pt idx="6">
                  <c:v>2043</c:v>
                </c:pt>
                <c:pt idx="7">
                  <c:v>2043</c:v>
                </c:pt>
                <c:pt idx="8">
                  <c:v>2043</c:v>
                </c:pt>
                <c:pt idx="9">
                  <c:v>2041</c:v>
                </c:pt>
                <c:pt idx="10">
                  <c:v>2040</c:v>
                </c:pt>
                <c:pt idx="11">
                  <c:v>2043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'R5'!$AJ$20:$AJ$31</c:f>
              <c:numCache>
                <c:formatCode>#,##0;[Red]\-#,##0</c:formatCode>
                <c:ptCount val="12"/>
                <c:pt idx="0">
                  <c:v>722</c:v>
                </c:pt>
                <c:pt idx="1">
                  <c:v>722</c:v>
                </c:pt>
                <c:pt idx="2">
                  <c:v>718</c:v>
                </c:pt>
                <c:pt idx="3">
                  <c:v>715</c:v>
                </c:pt>
                <c:pt idx="4">
                  <c:v>713</c:v>
                </c:pt>
                <c:pt idx="5">
                  <c:v>711</c:v>
                </c:pt>
                <c:pt idx="6">
                  <c:v>714</c:v>
                </c:pt>
                <c:pt idx="7">
                  <c:v>715</c:v>
                </c:pt>
                <c:pt idx="8">
                  <c:v>715</c:v>
                </c:pt>
                <c:pt idx="9">
                  <c:v>719</c:v>
                </c:pt>
                <c:pt idx="10">
                  <c:v>716</c:v>
                </c:pt>
                <c:pt idx="11">
                  <c:v>719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9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3.1659375911344415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236062597438477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9.9413784730653168e-002"/>
          <c:w val="0.68045152250705498"/>
          <c:h val="0.6803218980887301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'R5'!$A$50:$A$61</c:f>
              <c:strCache>
                <c:ptCount val="12"/>
                <c:pt idx="0">
                  <c:v>令和5年4月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令和６年1月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'R5'!$AH$50:$AH$61</c:f>
              <c:numCache>
                <c:formatCode>#,##0;[Red]\-#,##0</c:formatCode>
                <c:ptCount val="12"/>
                <c:pt idx="0">
                  <c:v>47194</c:v>
                </c:pt>
                <c:pt idx="1">
                  <c:v>47203</c:v>
                </c:pt>
                <c:pt idx="2">
                  <c:v>47188</c:v>
                </c:pt>
                <c:pt idx="3">
                  <c:v>47160</c:v>
                </c:pt>
                <c:pt idx="4">
                  <c:v>47106</c:v>
                </c:pt>
                <c:pt idx="5">
                  <c:v>47091</c:v>
                </c:pt>
                <c:pt idx="6">
                  <c:v>47094</c:v>
                </c:pt>
                <c:pt idx="7">
                  <c:v>47065</c:v>
                </c:pt>
                <c:pt idx="8">
                  <c:v>47024</c:v>
                </c:pt>
                <c:pt idx="9">
                  <c:v>47012</c:v>
                </c:pt>
                <c:pt idx="10">
                  <c:v>46979</c:v>
                </c:pt>
                <c:pt idx="11">
                  <c:v>46861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'R5'!$F$4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'R5'!$AJ$50:$AJ$61</c:f>
              <c:numCache>
                <c:formatCode>#,##0;[Red]\-#,##0</c:formatCode>
                <c:ptCount val="12"/>
                <c:pt idx="0">
                  <c:v>17576</c:v>
                </c:pt>
                <c:pt idx="1">
                  <c:v>17591</c:v>
                </c:pt>
                <c:pt idx="2">
                  <c:v>17600</c:v>
                </c:pt>
                <c:pt idx="3">
                  <c:v>17595</c:v>
                </c:pt>
                <c:pt idx="4">
                  <c:v>17602</c:v>
                </c:pt>
                <c:pt idx="5">
                  <c:v>17625</c:v>
                </c:pt>
                <c:pt idx="6">
                  <c:v>17651</c:v>
                </c:pt>
                <c:pt idx="7">
                  <c:v>17660</c:v>
                </c:pt>
                <c:pt idx="8">
                  <c:v>17656</c:v>
                </c:pt>
                <c:pt idx="9">
                  <c:v>17676</c:v>
                </c:pt>
                <c:pt idx="10">
                  <c:v>17663</c:v>
                </c:pt>
                <c:pt idx="11">
                  <c:v>17699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6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800"/>
          <c:min val="46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021008937759431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9.021008937759431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7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59239817245067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162204724409448"/>
          <c:w val="0.68888888888888888"/>
          <c:h val="0.666155730533683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'R4'!$A$5:$A$16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'R4'!$D$5:$D$16</c:f>
              <c:numCache>
                <c:formatCode>#,##0;[Red]\-#,##0</c:formatCode>
                <c:ptCount val="12"/>
                <c:pt idx="0">
                  <c:v>8999</c:v>
                </c:pt>
                <c:pt idx="1">
                  <c:v>9039</c:v>
                </c:pt>
                <c:pt idx="2">
                  <c:v>9027</c:v>
                </c:pt>
                <c:pt idx="3">
                  <c:v>9046</c:v>
                </c:pt>
                <c:pt idx="4">
                  <c:v>9064</c:v>
                </c:pt>
                <c:pt idx="5">
                  <c:v>9060</c:v>
                </c:pt>
                <c:pt idx="6">
                  <c:v>9066</c:v>
                </c:pt>
                <c:pt idx="7">
                  <c:v>9071</c:v>
                </c:pt>
                <c:pt idx="8">
                  <c:v>9073</c:v>
                </c:pt>
                <c:pt idx="9">
                  <c:v>9074</c:v>
                </c:pt>
                <c:pt idx="10">
                  <c:v>9062</c:v>
                </c:pt>
                <c:pt idx="11">
                  <c:v>9073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'R4'!$F$5:$F$16</c:f>
              <c:numCache>
                <c:formatCode>#,##0;[Red]\-#,##0</c:formatCode>
                <c:ptCount val="12"/>
                <c:pt idx="0">
                  <c:v>3783</c:v>
                </c:pt>
                <c:pt idx="1">
                  <c:v>3821</c:v>
                </c:pt>
                <c:pt idx="2">
                  <c:v>3813</c:v>
                </c:pt>
                <c:pt idx="3">
                  <c:v>3822</c:v>
                </c:pt>
                <c:pt idx="4">
                  <c:v>3849</c:v>
                </c:pt>
                <c:pt idx="5">
                  <c:v>3847</c:v>
                </c:pt>
                <c:pt idx="6">
                  <c:v>3858</c:v>
                </c:pt>
                <c:pt idx="7">
                  <c:v>3863</c:v>
                </c:pt>
                <c:pt idx="8">
                  <c:v>3871</c:v>
                </c:pt>
                <c:pt idx="9">
                  <c:v>3874</c:v>
                </c:pt>
                <c:pt idx="10">
                  <c:v>3861</c:v>
                </c:pt>
                <c:pt idx="11">
                  <c:v>3881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9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200"/>
          <c:min val="89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558063575386409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900"/>
          <c:min val="3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8.5580635753864098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812948381452322"/>
          <c:y val="0.28285004374453193"/>
          <c:w val="0.23703703703703705"/>
          <c:h val="0.106666666666666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22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11460742128423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'R4'!$A$5:$A$16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'R4'!$J$5:$J$16</c:f>
              <c:numCache>
                <c:formatCode>#,##0;[Red]\-#,##0</c:formatCode>
                <c:ptCount val="12"/>
                <c:pt idx="0">
                  <c:v>2261</c:v>
                </c:pt>
                <c:pt idx="1">
                  <c:v>2248</c:v>
                </c:pt>
                <c:pt idx="2">
                  <c:v>2251</c:v>
                </c:pt>
                <c:pt idx="3">
                  <c:v>2250</c:v>
                </c:pt>
                <c:pt idx="4">
                  <c:v>2251</c:v>
                </c:pt>
                <c:pt idx="5">
                  <c:v>2250</c:v>
                </c:pt>
                <c:pt idx="6">
                  <c:v>2247</c:v>
                </c:pt>
                <c:pt idx="7">
                  <c:v>2241</c:v>
                </c:pt>
                <c:pt idx="8">
                  <c:v>2228</c:v>
                </c:pt>
                <c:pt idx="9">
                  <c:v>2232</c:v>
                </c:pt>
                <c:pt idx="10">
                  <c:v>2232</c:v>
                </c:pt>
                <c:pt idx="11">
                  <c:v>2224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'R4'!$L$5:$L$16</c:f>
              <c:numCache>
                <c:formatCode>#,##0;[Red]\-#,##0</c:formatCode>
                <c:ptCount val="12"/>
                <c:pt idx="0">
                  <c:v>830</c:v>
                </c:pt>
                <c:pt idx="1">
                  <c:v>831</c:v>
                </c:pt>
                <c:pt idx="2">
                  <c:v>829</c:v>
                </c:pt>
                <c:pt idx="3">
                  <c:v>829</c:v>
                </c:pt>
                <c:pt idx="4">
                  <c:v>830</c:v>
                </c:pt>
                <c:pt idx="5">
                  <c:v>831</c:v>
                </c:pt>
                <c:pt idx="6">
                  <c:v>836</c:v>
                </c:pt>
                <c:pt idx="7">
                  <c:v>834</c:v>
                </c:pt>
                <c:pt idx="8">
                  <c:v>829</c:v>
                </c:pt>
                <c:pt idx="9">
                  <c:v>827</c:v>
                </c:pt>
                <c:pt idx="10">
                  <c:v>829</c:v>
                </c:pt>
                <c:pt idx="11">
                  <c:v>826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400"/>
          <c:min val="2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90008683858755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'R4'!$A$35:$A$46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'R4'!$P$5:$P$16</c:f>
              <c:numCache>
                <c:formatCode>#,##0;[Red]\-#,##0</c:formatCode>
                <c:ptCount val="12"/>
                <c:pt idx="0">
                  <c:v>1645</c:v>
                </c:pt>
                <c:pt idx="1">
                  <c:v>1640</c:v>
                </c:pt>
                <c:pt idx="2">
                  <c:v>1640</c:v>
                </c:pt>
                <c:pt idx="3">
                  <c:v>1640</c:v>
                </c:pt>
                <c:pt idx="4">
                  <c:v>1633</c:v>
                </c:pt>
                <c:pt idx="5">
                  <c:v>1636</c:v>
                </c:pt>
                <c:pt idx="6">
                  <c:v>1644</c:v>
                </c:pt>
                <c:pt idx="7">
                  <c:v>1645</c:v>
                </c:pt>
                <c:pt idx="8">
                  <c:v>1641</c:v>
                </c:pt>
                <c:pt idx="9">
                  <c:v>1637</c:v>
                </c:pt>
                <c:pt idx="10">
                  <c:v>1632</c:v>
                </c:pt>
                <c:pt idx="11">
                  <c:v>1624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'R4'!$R$5:$R$16</c:f>
              <c:numCache>
                <c:formatCode>#,##0;[Red]\-#,##0</c:formatCode>
                <c:ptCount val="12"/>
                <c:pt idx="0">
                  <c:v>513</c:v>
                </c:pt>
                <c:pt idx="1">
                  <c:v>514</c:v>
                </c:pt>
                <c:pt idx="2">
                  <c:v>514</c:v>
                </c:pt>
                <c:pt idx="3">
                  <c:v>514</c:v>
                </c:pt>
                <c:pt idx="4">
                  <c:v>511</c:v>
                </c:pt>
                <c:pt idx="5">
                  <c:v>511</c:v>
                </c:pt>
                <c:pt idx="6">
                  <c:v>515</c:v>
                </c:pt>
                <c:pt idx="7">
                  <c:v>518</c:v>
                </c:pt>
                <c:pt idx="8">
                  <c:v>518</c:v>
                </c:pt>
                <c:pt idx="9">
                  <c:v>517</c:v>
                </c:pt>
                <c:pt idx="10">
                  <c:v>517</c:v>
                </c:pt>
                <c:pt idx="11">
                  <c:v>517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50"/>
          <c:min val="1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4  五鹿屋地区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4062972611695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'R4'!$V$4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'R4'!$V$5:$V$16</c:f>
              <c:numCache>
                <c:formatCode>#,##0;[Red]\-#,##0</c:formatCode>
                <c:ptCount val="12"/>
                <c:pt idx="0">
                  <c:v>2089</c:v>
                </c:pt>
                <c:pt idx="1">
                  <c:v>2086</c:v>
                </c:pt>
                <c:pt idx="2">
                  <c:v>2087</c:v>
                </c:pt>
                <c:pt idx="3">
                  <c:v>2089</c:v>
                </c:pt>
                <c:pt idx="4">
                  <c:v>2095</c:v>
                </c:pt>
                <c:pt idx="5">
                  <c:v>2091</c:v>
                </c:pt>
                <c:pt idx="6">
                  <c:v>2083</c:v>
                </c:pt>
                <c:pt idx="7">
                  <c:v>2091</c:v>
                </c:pt>
                <c:pt idx="8">
                  <c:v>2090</c:v>
                </c:pt>
                <c:pt idx="9">
                  <c:v>2088</c:v>
                </c:pt>
                <c:pt idx="10">
                  <c:v>2088</c:v>
                </c:pt>
                <c:pt idx="11">
                  <c:v>2072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'R4'!$X$5:$X$16</c:f>
              <c:numCache>
                <c:formatCode>#,##0;[Red]\-#,##0</c:formatCode>
                <c:ptCount val="12"/>
                <c:pt idx="0">
                  <c:v>700</c:v>
                </c:pt>
                <c:pt idx="1">
                  <c:v>699</c:v>
                </c:pt>
                <c:pt idx="2">
                  <c:v>698</c:v>
                </c:pt>
                <c:pt idx="3">
                  <c:v>699</c:v>
                </c:pt>
                <c:pt idx="4">
                  <c:v>701</c:v>
                </c:pt>
                <c:pt idx="5">
                  <c:v>700</c:v>
                </c:pt>
                <c:pt idx="6">
                  <c:v>697</c:v>
                </c:pt>
                <c:pt idx="7">
                  <c:v>700</c:v>
                </c:pt>
                <c:pt idx="8">
                  <c:v>700</c:v>
                </c:pt>
                <c:pt idx="9">
                  <c:v>703</c:v>
                </c:pt>
                <c:pt idx="10">
                  <c:v>703</c:v>
                </c:pt>
                <c:pt idx="11">
                  <c:v>703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50"/>
          <c:min val="20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4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5  東野尻地区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4282573168919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90275882181394"/>
          <c:w val="0.7411130589808349"/>
          <c:h val="0.6587501895596383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'R4'!$AB$5:$AB$16</c:f>
              <c:numCache>
                <c:formatCode>#,##0;[Red]\-#,##0</c:formatCode>
                <c:ptCount val="12"/>
                <c:pt idx="0">
                  <c:v>1941</c:v>
                </c:pt>
                <c:pt idx="1">
                  <c:v>1941</c:v>
                </c:pt>
                <c:pt idx="2">
                  <c:v>1940</c:v>
                </c:pt>
                <c:pt idx="3">
                  <c:v>1932</c:v>
                </c:pt>
                <c:pt idx="4">
                  <c:v>1934</c:v>
                </c:pt>
                <c:pt idx="5">
                  <c:v>1932</c:v>
                </c:pt>
                <c:pt idx="6">
                  <c:v>1932</c:v>
                </c:pt>
                <c:pt idx="7">
                  <c:v>1938</c:v>
                </c:pt>
                <c:pt idx="8">
                  <c:v>1935</c:v>
                </c:pt>
                <c:pt idx="9">
                  <c:v>1935</c:v>
                </c:pt>
                <c:pt idx="10">
                  <c:v>1929</c:v>
                </c:pt>
                <c:pt idx="11">
                  <c:v>1937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'R4'!$AD$5:$AD$16</c:f>
              <c:numCache>
                <c:formatCode>#,##0;[Red]\-#,##0</c:formatCode>
                <c:ptCount val="12"/>
                <c:pt idx="0">
                  <c:v>656</c:v>
                </c:pt>
                <c:pt idx="1">
                  <c:v>657</c:v>
                </c:pt>
                <c:pt idx="2">
                  <c:v>661</c:v>
                </c:pt>
                <c:pt idx="3">
                  <c:v>656</c:v>
                </c:pt>
                <c:pt idx="4">
                  <c:v>662</c:v>
                </c:pt>
                <c:pt idx="5">
                  <c:v>660</c:v>
                </c:pt>
                <c:pt idx="6">
                  <c:v>658</c:v>
                </c:pt>
                <c:pt idx="7">
                  <c:v>664</c:v>
                </c:pt>
                <c:pt idx="8">
                  <c:v>664</c:v>
                </c:pt>
                <c:pt idx="9">
                  <c:v>661</c:v>
                </c:pt>
                <c:pt idx="10">
                  <c:v>661</c:v>
                </c:pt>
                <c:pt idx="11">
                  <c:v>664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100"/>
          <c:min val="19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8.74004082822980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58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90"/>
          <c:min val="58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8.740040828229805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6  鷹栖地区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428784885035436"/>
          <c:y val="2.217789442986293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1066689997083698"/>
          <c:w val="0.71535580524344566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'R4'!$AH$5:$AH$16</c:f>
              <c:numCache>
                <c:formatCode>#,##0;[Red]\-#,##0</c:formatCode>
                <c:ptCount val="12"/>
                <c:pt idx="0">
                  <c:v>2813</c:v>
                </c:pt>
                <c:pt idx="1">
                  <c:v>2813</c:v>
                </c:pt>
                <c:pt idx="2">
                  <c:v>2812</c:v>
                </c:pt>
                <c:pt idx="3">
                  <c:v>2812</c:v>
                </c:pt>
                <c:pt idx="4">
                  <c:v>2808</c:v>
                </c:pt>
                <c:pt idx="5">
                  <c:v>2808</c:v>
                </c:pt>
                <c:pt idx="6">
                  <c:v>2802</c:v>
                </c:pt>
                <c:pt idx="7">
                  <c:v>2798</c:v>
                </c:pt>
                <c:pt idx="8">
                  <c:v>2796</c:v>
                </c:pt>
                <c:pt idx="9">
                  <c:v>2793</c:v>
                </c:pt>
                <c:pt idx="10">
                  <c:v>2791</c:v>
                </c:pt>
                <c:pt idx="11">
                  <c:v>2783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'R4'!$AJ$5:$AJ$16</c:f>
              <c:numCache>
                <c:formatCode>#,##0;[Red]\-#,##0</c:formatCode>
                <c:ptCount val="12"/>
                <c:pt idx="0">
                  <c:v>946</c:v>
                </c:pt>
                <c:pt idx="1">
                  <c:v>946</c:v>
                </c:pt>
                <c:pt idx="2">
                  <c:v>945</c:v>
                </c:pt>
                <c:pt idx="3">
                  <c:v>945</c:v>
                </c:pt>
                <c:pt idx="4">
                  <c:v>942</c:v>
                </c:pt>
                <c:pt idx="5">
                  <c:v>942</c:v>
                </c:pt>
                <c:pt idx="6">
                  <c:v>940</c:v>
                </c:pt>
                <c:pt idx="7">
                  <c:v>939</c:v>
                </c:pt>
                <c:pt idx="8">
                  <c:v>938</c:v>
                </c:pt>
                <c:pt idx="9">
                  <c:v>936</c:v>
                </c:pt>
                <c:pt idx="10">
                  <c:v>934</c:v>
                </c:pt>
                <c:pt idx="11">
                  <c:v>935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3000"/>
          <c:min val="2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70"/>
          <c:min val="87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7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13  太田地区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669069699620880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1066689997083698"/>
          <c:w val="0.71851851851851856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'R4'!$D$34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'R4'!$D$35:$D$46</c:f>
              <c:numCache>
                <c:formatCode>#,##0;[Red]\-#,##0</c:formatCode>
                <c:ptCount val="12"/>
                <c:pt idx="0">
                  <c:v>1524</c:v>
                </c:pt>
                <c:pt idx="1">
                  <c:v>1521</c:v>
                </c:pt>
                <c:pt idx="2">
                  <c:v>1516</c:v>
                </c:pt>
                <c:pt idx="3">
                  <c:v>1514</c:v>
                </c:pt>
                <c:pt idx="4">
                  <c:v>1512</c:v>
                </c:pt>
                <c:pt idx="5">
                  <c:v>1512</c:v>
                </c:pt>
                <c:pt idx="6">
                  <c:v>1505</c:v>
                </c:pt>
                <c:pt idx="7">
                  <c:v>1509</c:v>
                </c:pt>
                <c:pt idx="8">
                  <c:v>1502</c:v>
                </c:pt>
                <c:pt idx="9">
                  <c:v>1499</c:v>
                </c:pt>
                <c:pt idx="10">
                  <c:v>1496</c:v>
                </c:pt>
                <c:pt idx="11">
                  <c:v>1497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'R4'!$F$35:$F$46</c:f>
              <c:numCache>
                <c:formatCode>#,##0;[Red]\-#,##0</c:formatCode>
                <c:ptCount val="12"/>
                <c:pt idx="0">
                  <c:v>501</c:v>
                </c:pt>
                <c:pt idx="1">
                  <c:v>500</c:v>
                </c:pt>
                <c:pt idx="2">
                  <c:v>499</c:v>
                </c:pt>
                <c:pt idx="3">
                  <c:v>498</c:v>
                </c:pt>
                <c:pt idx="4">
                  <c:v>497</c:v>
                </c:pt>
                <c:pt idx="5">
                  <c:v>495</c:v>
                </c:pt>
                <c:pt idx="6">
                  <c:v>492</c:v>
                </c:pt>
                <c:pt idx="7">
                  <c:v>494</c:v>
                </c:pt>
                <c:pt idx="8">
                  <c:v>491</c:v>
                </c:pt>
                <c:pt idx="9">
                  <c:v>492</c:v>
                </c:pt>
                <c:pt idx="10">
                  <c:v>492</c:v>
                </c:pt>
                <c:pt idx="11">
                  <c:v>497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4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700"/>
          <c:min val="14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20"/>
          <c:min val="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40323820117280879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'R7'!$J$35:$J$46</c:f>
              <c:numCache>
                <c:formatCode>#,##0;[Red]\-#,##0</c:formatCode>
                <c:ptCount val="12"/>
                <c:pt idx="0">
                  <c:v>1674</c:v>
                </c:pt>
                <c:pt idx="1">
                  <c:v>1671</c:v>
                </c:pt>
                <c:pt idx="2">
                  <c:v>1669</c:v>
                </c:pt>
                <c:pt idx="3">
                  <c:v>1686</c:v>
                </c:pt>
                <c:pt idx="4">
                  <c:v>1689</c:v>
                </c:pt>
                <c:pt idx="5">
                  <c:v>1688</c:v>
                </c:pt>
                <c:pt idx="6">
                  <c:v>1683</c:v>
                </c:pt>
                <c:pt idx="7">
                  <c:v>1678</c:v>
                </c:pt>
                <c:pt idx="8">
                  <c:v>1678</c:v>
                </c:pt>
                <c:pt idx="9">
                  <c:v>1683</c:v>
                </c:pt>
                <c:pt idx="10">
                  <c:v>1682</c:v>
                </c:pt>
                <c:pt idx="11">
                  <c:v>1670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'R7'!$L$35:$L$46</c:f>
              <c:numCache>
                <c:formatCode>#,##0;[Red]\-#,##0</c:formatCode>
                <c:ptCount val="12"/>
                <c:pt idx="0">
                  <c:v>599</c:v>
                </c:pt>
                <c:pt idx="1">
                  <c:v>596</c:v>
                </c:pt>
                <c:pt idx="2">
                  <c:v>595</c:v>
                </c:pt>
                <c:pt idx="3">
                  <c:v>605</c:v>
                </c:pt>
                <c:pt idx="4">
                  <c:v>606</c:v>
                </c:pt>
                <c:pt idx="5">
                  <c:v>605</c:v>
                </c:pt>
                <c:pt idx="6">
                  <c:v>602</c:v>
                </c:pt>
                <c:pt idx="7">
                  <c:v>601</c:v>
                </c:pt>
                <c:pt idx="8">
                  <c:v>603</c:v>
                </c:pt>
                <c:pt idx="9">
                  <c:v>605</c:v>
                </c:pt>
                <c:pt idx="10">
                  <c:v>606</c:v>
                </c:pt>
                <c:pt idx="11">
                  <c:v>604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620"/>
          <c:min val="5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14  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8855525958883391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'R4'!$J$34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'R4'!$J$35:$J$46</c:f>
              <c:numCache>
                <c:formatCode>#,##0;[Red]\-#,##0</c:formatCode>
                <c:ptCount val="12"/>
                <c:pt idx="0">
                  <c:v>1699</c:v>
                </c:pt>
                <c:pt idx="1">
                  <c:v>1696</c:v>
                </c:pt>
                <c:pt idx="2">
                  <c:v>1686</c:v>
                </c:pt>
                <c:pt idx="3">
                  <c:v>1687</c:v>
                </c:pt>
                <c:pt idx="4">
                  <c:v>1691</c:v>
                </c:pt>
                <c:pt idx="5">
                  <c:v>1689</c:v>
                </c:pt>
                <c:pt idx="6">
                  <c:v>1693</c:v>
                </c:pt>
                <c:pt idx="7">
                  <c:v>1696</c:v>
                </c:pt>
                <c:pt idx="8">
                  <c:v>1696</c:v>
                </c:pt>
                <c:pt idx="9">
                  <c:v>1706</c:v>
                </c:pt>
                <c:pt idx="10">
                  <c:v>1707</c:v>
                </c:pt>
                <c:pt idx="11">
                  <c:v>1709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'R4'!$L$35:$L$46</c:f>
              <c:numCache>
                <c:formatCode>#,##0;[Red]\-#,##0</c:formatCode>
                <c:ptCount val="12"/>
                <c:pt idx="0">
                  <c:v>573</c:v>
                </c:pt>
                <c:pt idx="1">
                  <c:v>572</c:v>
                </c:pt>
                <c:pt idx="2">
                  <c:v>572</c:v>
                </c:pt>
                <c:pt idx="3">
                  <c:v>572</c:v>
                </c:pt>
                <c:pt idx="4">
                  <c:v>574</c:v>
                </c:pt>
                <c:pt idx="5">
                  <c:v>574</c:v>
                </c:pt>
                <c:pt idx="6">
                  <c:v>576</c:v>
                </c:pt>
                <c:pt idx="7">
                  <c:v>575</c:v>
                </c:pt>
                <c:pt idx="8">
                  <c:v>576</c:v>
                </c:pt>
                <c:pt idx="9">
                  <c:v>583</c:v>
                </c:pt>
                <c:pt idx="10">
                  <c:v>586</c:v>
                </c:pt>
                <c:pt idx="11">
                  <c:v>587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in val="5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142846549385787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'R4'!$P$35:$P$46</c:f>
              <c:numCache>
                <c:formatCode>#,##0;[Red]\-#,##0</c:formatCode>
                <c:ptCount val="12"/>
                <c:pt idx="0">
                  <c:v>1304</c:v>
                </c:pt>
                <c:pt idx="1">
                  <c:v>1305</c:v>
                </c:pt>
                <c:pt idx="2">
                  <c:v>1304</c:v>
                </c:pt>
                <c:pt idx="3">
                  <c:v>1305</c:v>
                </c:pt>
                <c:pt idx="4">
                  <c:v>1304</c:v>
                </c:pt>
                <c:pt idx="5">
                  <c:v>1302</c:v>
                </c:pt>
                <c:pt idx="6">
                  <c:v>1301</c:v>
                </c:pt>
                <c:pt idx="7">
                  <c:v>1301</c:v>
                </c:pt>
                <c:pt idx="8">
                  <c:v>1299</c:v>
                </c:pt>
                <c:pt idx="9">
                  <c:v>1292</c:v>
                </c:pt>
                <c:pt idx="10">
                  <c:v>1291</c:v>
                </c:pt>
                <c:pt idx="11">
                  <c:v>1287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'R4'!$R$35:$R$46</c:f>
              <c:numCache>
                <c:formatCode>#,##0;[Red]\-#,##0</c:formatCode>
                <c:ptCount val="12"/>
                <c:pt idx="0">
                  <c:v>418</c:v>
                </c:pt>
                <c:pt idx="1">
                  <c:v>418</c:v>
                </c:pt>
                <c:pt idx="2">
                  <c:v>418</c:v>
                </c:pt>
                <c:pt idx="3">
                  <c:v>418</c:v>
                </c:pt>
                <c:pt idx="4">
                  <c:v>419</c:v>
                </c:pt>
                <c:pt idx="5">
                  <c:v>419</c:v>
                </c:pt>
                <c:pt idx="6">
                  <c:v>419</c:v>
                </c:pt>
                <c:pt idx="7">
                  <c:v>418</c:v>
                </c:pt>
                <c:pt idx="8">
                  <c:v>417</c:v>
                </c:pt>
                <c:pt idx="9">
                  <c:v>416</c:v>
                </c:pt>
                <c:pt idx="10">
                  <c:v>417</c:v>
                </c:pt>
                <c:pt idx="11">
                  <c:v>417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00"/>
          <c:min val="1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16  栴檀野地区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084028529890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66689997083698"/>
          <c:w val="0.7174721189591077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'R4'!$V$34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'R4'!$V$35:$V$46</c:f>
              <c:numCache>
                <c:formatCode>#,##0;[Red]\-#,##0</c:formatCode>
                <c:ptCount val="12"/>
                <c:pt idx="0">
                  <c:v>1086</c:v>
                </c:pt>
                <c:pt idx="1">
                  <c:v>1078</c:v>
                </c:pt>
                <c:pt idx="2">
                  <c:v>1075</c:v>
                </c:pt>
                <c:pt idx="3">
                  <c:v>1074</c:v>
                </c:pt>
                <c:pt idx="4">
                  <c:v>1072</c:v>
                </c:pt>
                <c:pt idx="5">
                  <c:v>1071</c:v>
                </c:pt>
                <c:pt idx="6">
                  <c:v>1069</c:v>
                </c:pt>
                <c:pt idx="7">
                  <c:v>1065</c:v>
                </c:pt>
                <c:pt idx="8">
                  <c:v>1059</c:v>
                </c:pt>
                <c:pt idx="9">
                  <c:v>1051</c:v>
                </c:pt>
                <c:pt idx="10">
                  <c:v>1051</c:v>
                </c:pt>
                <c:pt idx="11">
                  <c:v>1043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'R4'!$X$35:$X$46</c:f>
              <c:numCache>
                <c:formatCode>#,##0;[Red]\-#,##0</c:formatCode>
                <c:ptCount val="12"/>
                <c:pt idx="0">
                  <c:v>362</c:v>
                </c:pt>
                <c:pt idx="1">
                  <c:v>359</c:v>
                </c:pt>
                <c:pt idx="2">
                  <c:v>362</c:v>
                </c:pt>
                <c:pt idx="3">
                  <c:v>363</c:v>
                </c:pt>
                <c:pt idx="4">
                  <c:v>363</c:v>
                </c:pt>
                <c:pt idx="5">
                  <c:v>364</c:v>
                </c:pt>
                <c:pt idx="6">
                  <c:v>365</c:v>
                </c:pt>
                <c:pt idx="7">
                  <c:v>365</c:v>
                </c:pt>
                <c:pt idx="8">
                  <c:v>362</c:v>
                </c:pt>
                <c:pt idx="9">
                  <c:v>360</c:v>
                </c:pt>
                <c:pt idx="10">
                  <c:v>361</c:v>
                </c:pt>
                <c:pt idx="11">
                  <c:v>360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00"/>
          <c:min val="3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17  栴檀山地区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771613925617786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30188679245283"/>
          <c:y val="0.11066689997083698"/>
          <c:w val="0.74339622641509429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'R4'!$AB$35:$AB$46</c:f>
              <c:numCache>
                <c:formatCode>#,##0;[Red]\-#,##0</c:formatCode>
                <c:ptCount val="12"/>
                <c:pt idx="0">
                  <c:v>371</c:v>
                </c:pt>
                <c:pt idx="1">
                  <c:v>369</c:v>
                </c:pt>
                <c:pt idx="2">
                  <c:v>370</c:v>
                </c:pt>
                <c:pt idx="3">
                  <c:v>370</c:v>
                </c:pt>
                <c:pt idx="4">
                  <c:v>371</c:v>
                </c:pt>
                <c:pt idx="5">
                  <c:v>371</c:v>
                </c:pt>
                <c:pt idx="6">
                  <c:v>372</c:v>
                </c:pt>
                <c:pt idx="7">
                  <c:v>372</c:v>
                </c:pt>
                <c:pt idx="8">
                  <c:v>368</c:v>
                </c:pt>
                <c:pt idx="9">
                  <c:v>362</c:v>
                </c:pt>
                <c:pt idx="10">
                  <c:v>361</c:v>
                </c:pt>
                <c:pt idx="11">
                  <c:v>363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'R4'!$AD$35:$AD$46</c:f>
              <c:numCache>
                <c:formatCode>#,##0;[Red]\-#,##0</c:formatCode>
                <c:ptCount val="12"/>
                <c:pt idx="0">
                  <c:v>160</c:v>
                </c:pt>
                <c:pt idx="1">
                  <c:v>159</c:v>
                </c:pt>
                <c:pt idx="2">
                  <c:v>160</c:v>
                </c:pt>
                <c:pt idx="3">
                  <c:v>160</c:v>
                </c:pt>
                <c:pt idx="4">
                  <c:v>161</c:v>
                </c:pt>
                <c:pt idx="5">
                  <c:v>161</c:v>
                </c:pt>
                <c:pt idx="6">
                  <c:v>161</c:v>
                </c:pt>
                <c:pt idx="7">
                  <c:v>161</c:v>
                </c:pt>
                <c:pt idx="8">
                  <c:v>159</c:v>
                </c:pt>
                <c:pt idx="9">
                  <c:v>157</c:v>
                </c:pt>
                <c:pt idx="10">
                  <c:v>156</c:v>
                </c:pt>
                <c:pt idx="11">
                  <c:v>158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50"/>
          <c:min val="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00"/>
          <c:min val="1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出町～17栴檀山地区小計　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3222114089671375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97752808988764"/>
          <c:y val="0.10827786526684165"/>
          <c:w val="0.6404494382022472"/>
          <c:h val="0.6694999125109361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'R4'!$AH$35:$AH$46</c:f>
              <c:numCache>
                <c:formatCode>#,##0;[Red]\-#,##0</c:formatCode>
                <c:ptCount val="12"/>
                <c:pt idx="0">
                  <c:v>41908</c:v>
                </c:pt>
                <c:pt idx="1">
                  <c:v>41956</c:v>
                </c:pt>
                <c:pt idx="2">
                  <c:v>41913</c:v>
                </c:pt>
                <c:pt idx="3">
                  <c:v>41910</c:v>
                </c:pt>
                <c:pt idx="4">
                  <c:v>41945</c:v>
                </c:pt>
                <c:pt idx="5">
                  <c:v>41940</c:v>
                </c:pt>
                <c:pt idx="6">
                  <c:v>41937</c:v>
                </c:pt>
                <c:pt idx="7">
                  <c:v>41944</c:v>
                </c:pt>
                <c:pt idx="8">
                  <c:v>41899</c:v>
                </c:pt>
                <c:pt idx="9">
                  <c:v>41886</c:v>
                </c:pt>
                <c:pt idx="10">
                  <c:v>41859</c:v>
                </c:pt>
                <c:pt idx="11">
                  <c:v>41824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'R4'!$AJ$35:$AJ$46</c:f>
              <c:numCache>
                <c:formatCode>#,##0;[Red]\-#,##0</c:formatCode>
                <c:ptCount val="12"/>
                <c:pt idx="0">
                  <c:v>15367</c:v>
                </c:pt>
                <c:pt idx="1">
                  <c:v>15425</c:v>
                </c:pt>
                <c:pt idx="2">
                  <c:v>15424</c:v>
                </c:pt>
                <c:pt idx="3">
                  <c:v>15424</c:v>
                </c:pt>
                <c:pt idx="4">
                  <c:v>15461</c:v>
                </c:pt>
                <c:pt idx="5">
                  <c:v>15476</c:v>
                </c:pt>
                <c:pt idx="6">
                  <c:v>15505</c:v>
                </c:pt>
                <c:pt idx="7">
                  <c:v>15530</c:v>
                </c:pt>
                <c:pt idx="8">
                  <c:v>15525</c:v>
                </c:pt>
                <c:pt idx="9">
                  <c:v>15526</c:v>
                </c:pt>
                <c:pt idx="10">
                  <c:v>15531</c:v>
                </c:pt>
                <c:pt idx="11">
                  <c:v>15566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3000"/>
          <c:min val="4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8425196850393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35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6000"/>
          <c:min val="135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7.584251968503937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 東山見地区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23509283561776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9.5150628295356879e-002"/>
          <c:w val="0.71827782638281323"/>
          <c:h val="0.67429215153415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'R4'!$D$49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'R4'!$D$50:$D$61</c:f>
              <c:numCache>
                <c:formatCode>#,##0;[Red]\-#,##0</c:formatCode>
                <c:ptCount val="12"/>
                <c:pt idx="0">
                  <c:v>1834</c:v>
                </c:pt>
                <c:pt idx="1">
                  <c:v>1820</c:v>
                </c:pt>
                <c:pt idx="2">
                  <c:v>1818</c:v>
                </c:pt>
                <c:pt idx="3">
                  <c:v>1812</c:v>
                </c:pt>
                <c:pt idx="4">
                  <c:v>1817</c:v>
                </c:pt>
                <c:pt idx="5">
                  <c:v>1813</c:v>
                </c:pt>
                <c:pt idx="6">
                  <c:v>1806</c:v>
                </c:pt>
                <c:pt idx="7">
                  <c:v>1810</c:v>
                </c:pt>
                <c:pt idx="8">
                  <c:v>1802</c:v>
                </c:pt>
                <c:pt idx="9">
                  <c:v>1798</c:v>
                </c:pt>
                <c:pt idx="10">
                  <c:v>1795</c:v>
                </c:pt>
                <c:pt idx="11">
                  <c:v>1788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'R4'!$F$50:$F$61</c:f>
              <c:numCache>
                <c:formatCode>#,##0;[Red]\-#,##0</c:formatCode>
                <c:ptCount val="12"/>
                <c:pt idx="0">
                  <c:v>687</c:v>
                </c:pt>
                <c:pt idx="1">
                  <c:v>685</c:v>
                </c:pt>
                <c:pt idx="2">
                  <c:v>686</c:v>
                </c:pt>
                <c:pt idx="3">
                  <c:v>683</c:v>
                </c:pt>
                <c:pt idx="4">
                  <c:v>682</c:v>
                </c:pt>
                <c:pt idx="5">
                  <c:v>678</c:v>
                </c:pt>
                <c:pt idx="6">
                  <c:v>676</c:v>
                </c:pt>
                <c:pt idx="7">
                  <c:v>678</c:v>
                </c:pt>
                <c:pt idx="8">
                  <c:v>677</c:v>
                </c:pt>
                <c:pt idx="9">
                  <c:v>676</c:v>
                </c:pt>
                <c:pt idx="10">
                  <c:v>676</c:v>
                </c:pt>
                <c:pt idx="11">
                  <c:v>676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050"/>
          <c:min val="1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35728056116879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2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6.357280561168791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19  青島地区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57531414767844"/>
          <c:w val="0.71747211895910779"/>
          <c:h val="0.671185747799224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'R4'!$J$49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'R4'!$J$50:$J$61</c:f>
              <c:numCache>
                <c:formatCode>#,##0;[Red]\-#,##0</c:formatCode>
                <c:ptCount val="12"/>
                <c:pt idx="0">
                  <c:v>1911</c:v>
                </c:pt>
                <c:pt idx="1">
                  <c:v>1906</c:v>
                </c:pt>
                <c:pt idx="2">
                  <c:v>1905</c:v>
                </c:pt>
                <c:pt idx="3">
                  <c:v>1895</c:v>
                </c:pt>
                <c:pt idx="4">
                  <c:v>1885</c:v>
                </c:pt>
                <c:pt idx="5">
                  <c:v>1887</c:v>
                </c:pt>
                <c:pt idx="6">
                  <c:v>1895</c:v>
                </c:pt>
                <c:pt idx="7">
                  <c:v>1885</c:v>
                </c:pt>
                <c:pt idx="8">
                  <c:v>1880</c:v>
                </c:pt>
                <c:pt idx="9">
                  <c:v>1879</c:v>
                </c:pt>
                <c:pt idx="10">
                  <c:v>1874</c:v>
                </c:pt>
                <c:pt idx="11">
                  <c:v>1868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'R4'!$L$50:$L$61</c:f>
              <c:numCache>
                <c:formatCode>#,##0;[Red]\-#,##0</c:formatCode>
                <c:ptCount val="12"/>
                <c:pt idx="0">
                  <c:v>715</c:v>
                </c:pt>
                <c:pt idx="1">
                  <c:v>714</c:v>
                </c:pt>
                <c:pt idx="2">
                  <c:v>710</c:v>
                </c:pt>
                <c:pt idx="3">
                  <c:v>703</c:v>
                </c:pt>
                <c:pt idx="4">
                  <c:v>702</c:v>
                </c:pt>
                <c:pt idx="5">
                  <c:v>704</c:v>
                </c:pt>
                <c:pt idx="6">
                  <c:v>711</c:v>
                </c:pt>
                <c:pt idx="7">
                  <c:v>708</c:v>
                </c:pt>
                <c:pt idx="8">
                  <c:v>704</c:v>
                </c:pt>
                <c:pt idx="9">
                  <c:v>705</c:v>
                </c:pt>
                <c:pt idx="10">
                  <c:v>705</c:v>
                </c:pt>
                <c:pt idx="11">
                  <c:v>707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200"/>
          <c:min val="1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60304740668478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60304740668478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20  雄神地区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894817980466198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639405204460966"/>
          <c:y val="0.10853088054258704"/>
          <c:w val="0.74721189591078063"/>
          <c:h val="0.670230181404315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'R4'!$P$49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'R4'!$P$50:$P$61</c:f>
              <c:numCache>
                <c:formatCode>#,##0;[Red]\-#,##0</c:formatCode>
                <c:ptCount val="12"/>
                <c:pt idx="0">
                  <c:v>743</c:v>
                </c:pt>
                <c:pt idx="1">
                  <c:v>742</c:v>
                </c:pt>
                <c:pt idx="2">
                  <c:v>743</c:v>
                </c:pt>
                <c:pt idx="3">
                  <c:v>742</c:v>
                </c:pt>
                <c:pt idx="4">
                  <c:v>741</c:v>
                </c:pt>
                <c:pt idx="5">
                  <c:v>737</c:v>
                </c:pt>
                <c:pt idx="6">
                  <c:v>735</c:v>
                </c:pt>
                <c:pt idx="7">
                  <c:v>732</c:v>
                </c:pt>
                <c:pt idx="8">
                  <c:v>730</c:v>
                </c:pt>
                <c:pt idx="9">
                  <c:v>726</c:v>
                </c:pt>
                <c:pt idx="10">
                  <c:v>726</c:v>
                </c:pt>
                <c:pt idx="11">
                  <c:v>728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'R4'!$R$50:$R$61</c:f>
              <c:numCache>
                <c:formatCode>#,##0;[Red]\-#,##0</c:formatCode>
                <c:ptCount val="12"/>
                <c:pt idx="0">
                  <c:v>256</c:v>
                </c:pt>
                <c:pt idx="1">
                  <c:v>256</c:v>
                </c:pt>
                <c:pt idx="2">
                  <c:v>256</c:v>
                </c:pt>
                <c:pt idx="3">
                  <c:v>256</c:v>
                </c:pt>
                <c:pt idx="4">
                  <c:v>257</c:v>
                </c:pt>
                <c:pt idx="5">
                  <c:v>257</c:v>
                </c:pt>
                <c:pt idx="6">
                  <c:v>257</c:v>
                </c:pt>
                <c:pt idx="7">
                  <c:v>256</c:v>
                </c:pt>
                <c:pt idx="8">
                  <c:v>255</c:v>
                </c:pt>
                <c:pt idx="9">
                  <c:v>254</c:v>
                </c:pt>
                <c:pt idx="10">
                  <c:v>254</c:v>
                </c:pt>
                <c:pt idx="11">
                  <c:v>255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00"/>
          <c:min val="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266206768401737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00"/>
          <c:min val="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266206768401737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21  種田地区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509683966084166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57531414767844"/>
          <c:w val="0.71747211895910779"/>
          <c:h val="0.6711857477992242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'R4'!$V$49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'R4'!$V$50:$V$61</c:f>
              <c:numCache>
                <c:formatCode>#,##0;[Red]\-#,##0</c:formatCode>
                <c:ptCount val="12"/>
                <c:pt idx="0">
                  <c:v>1036</c:v>
                </c:pt>
                <c:pt idx="1">
                  <c:v>1038</c:v>
                </c:pt>
                <c:pt idx="2">
                  <c:v>1036</c:v>
                </c:pt>
                <c:pt idx="3">
                  <c:v>1039</c:v>
                </c:pt>
                <c:pt idx="4">
                  <c:v>1037</c:v>
                </c:pt>
                <c:pt idx="5">
                  <c:v>1039</c:v>
                </c:pt>
                <c:pt idx="6">
                  <c:v>1039</c:v>
                </c:pt>
                <c:pt idx="7">
                  <c:v>1038</c:v>
                </c:pt>
                <c:pt idx="8">
                  <c:v>1036</c:v>
                </c:pt>
                <c:pt idx="9">
                  <c:v>1035</c:v>
                </c:pt>
                <c:pt idx="10">
                  <c:v>1035</c:v>
                </c:pt>
                <c:pt idx="11">
                  <c:v>1028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'R4'!$X$50:$X$61</c:f>
              <c:numCache>
                <c:formatCode>#,##0;[Red]\-#,##0</c:formatCode>
                <c:ptCount val="12"/>
                <c:pt idx="0">
                  <c:v>341</c:v>
                </c:pt>
                <c:pt idx="1">
                  <c:v>341</c:v>
                </c:pt>
                <c:pt idx="2">
                  <c:v>340</c:v>
                </c:pt>
                <c:pt idx="3">
                  <c:v>339</c:v>
                </c:pt>
                <c:pt idx="4">
                  <c:v>340</c:v>
                </c:pt>
                <c:pt idx="5">
                  <c:v>343</c:v>
                </c:pt>
                <c:pt idx="6">
                  <c:v>344</c:v>
                </c:pt>
                <c:pt idx="7">
                  <c:v>344</c:v>
                </c:pt>
                <c:pt idx="8">
                  <c:v>343</c:v>
                </c:pt>
                <c:pt idx="9">
                  <c:v>343</c:v>
                </c:pt>
                <c:pt idx="10">
                  <c:v>343</c:v>
                </c:pt>
                <c:pt idx="11">
                  <c:v>343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200"/>
          <c:min val="1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9.60304740668478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60"/>
          <c:min val="2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9.60304740668478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8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18 東山見～21種田地区小計</a:t>
            </a:r>
            <a:endParaRPr lang="ja-JP" altLang="en-US" sz="9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20744297528846631"/>
          <c:y val="1.771723224862378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0446891041274708"/>
          <c:w val="0.68301886792452826"/>
          <c:h val="0.67429215153415556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66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'R4'!$AB$50:$AB$61</c:f>
              <c:numCache>
                <c:formatCode>#,##0;[Red]\-#,##0</c:formatCode>
                <c:ptCount val="12"/>
                <c:pt idx="0">
                  <c:v>5524</c:v>
                </c:pt>
                <c:pt idx="1">
                  <c:v>5506</c:v>
                </c:pt>
                <c:pt idx="2">
                  <c:v>5502</c:v>
                </c:pt>
                <c:pt idx="3">
                  <c:v>5488</c:v>
                </c:pt>
                <c:pt idx="4">
                  <c:v>5480</c:v>
                </c:pt>
                <c:pt idx="5">
                  <c:v>5476</c:v>
                </c:pt>
                <c:pt idx="6">
                  <c:v>5475</c:v>
                </c:pt>
                <c:pt idx="7">
                  <c:v>5465</c:v>
                </c:pt>
                <c:pt idx="8">
                  <c:v>5448</c:v>
                </c:pt>
                <c:pt idx="9">
                  <c:v>5438</c:v>
                </c:pt>
                <c:pt idx="10">
                  <c:v>5430</c:v>
                </c:pt>
                <c:pt idx="11">
                  <c:v>5412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'R4'!$AD$50:$AD$61</c:f>
              <c:numCache>
                <c:formatCode>#,##0;[Red]\-#,##0</c:formatCode>
                <c:ptCount val="12"/>
                <c:pt idx="0">
                  <c:v>1999</c:v>
                </c:pt>
                <c:pt idx="1">
                  <c:v>1996</c:v>
                </c:pt>
                <c:pt idx="2">
                  <c:v>1992</c:v>
                </c:pt>
                <c:pt idx="3">
                  <c:v>1981</c:v>
                </c:pt>
                <c:pt idx="4">
                  <c:v>1981</c:v>
                </c:pt>
                <c:pt idx="5">
                  <c:v>1982</c:v>
                </c:pt>
                <c:pt idx="6">
                  <c:v>1988</c:v>
                </c:pt>
                <c:pt idx="7">
                  <c:v>1986</c:v>
                </c:pt>
                <c:pt idx="8">
                  <c:v>1979</c:v>
                </c:pt>
                <c:pt idx="9">
                  <c:v>1978</c:v>
                </c:pt>
                <c:pt idx="10">
                  <c:v>1978</c:v>
                </c:pt>
                <c:pt idx="11">
                  <c:v>1981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52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700"/>
          <c:min val="5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6.235570111258216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1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200"/>
          <c:min val="12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6.235570111258216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1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15  東般若地区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920840285298908"/>
          <c:y val="1.7878061684977124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421650627004958"/>
          <c:w val="0.71747211895910779"/>
          <c:h val="0.673561271507728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'R7'!$P$34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'R7'!$A$50:$A$61</c:f>
              <c:strCache>
                <c:ptCount val="12"/>
                <c:pt idx="0">
                  <c:v>令和7年4月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令和8年1月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'R7'!$P$35:$P$46</c:f>
              <c:numCache>
                <c:formatCode>#,##0;[Red]\-#,##0</c:formatCode>
                <c:ptCount val="12"/>
                <c:pt idx="0">
                  <c:v>1239</c:v>
                </c:pt>
                <c:pt idx="1">
                  <c:v>1236</c:v>
                </c:pt>
                <c:pt idx="2">
                  <c:v>1237</c:v>
                </c:pt>
                <c:pt idx="3">
                  <c:v>1236</c:v>
                </c:pt>
                <c:pt idx="4">
                  <c:v>1232</c:v>
                </c:pt>
                <c:pt idx="5">
                  <c:v>1232</c:v>
                </c:pt>
                <c:pt idx="6">
                  <c:v>1228</c:v>
                </c:pt>
                <c:pt idx="7">
                  <c:v>1232</c:v>
                </c:pt>
                <c:pt idx="8">
                  <c:v>1229</c:v>
                </c:pt>
                <c:pt idx="9">
                  <c:v>1227</c:v>
                </c:pt>
                <c:pt idx="10">
                  <c:v>1227</c:v>
                </c:pt>
                <c:pt idx="11">
                  <c:v>1220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'R7'!$F$4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'R7'!$R$35:$R$46</c:f>
              <c:numCache>
                <c:formatCode>#,##0;[Red]\-#,##0</c:formatCode>
                <c:ptCount val="12"/>
                <c:pt idx="0">
                  <c:v>426</c:v>
                </c:pt>
                <c:pt idx="1">
                  <c:v>426</c:v>
                </c:pt>
                <c:pt idx="2">
                  <c:v>427</c:v>
                </c:pt>
                <c:pt idx="3">
                  <c:v>427</c:v>
                </c:pt>
                <c:pt idx="4">
                  <c:v>426</c:v>
                </c:pt>
                <c:pt idx="5">
                  <c:v>426</c:v>
                </c:pt>
                <c:pt idx="6">
                  <c:v>427</c:v>
                </c:pt>
                <c:pt idx="7">
                  <c:v>427</c:v>
                </c:pt>
                <c:pt idx="8">
                  <c:v>426</c:v>
                </c:pt>
                <c:pt idx="9">
                  <c:v>425</c:v>
                </c:pt>
                <c:pt idx="10">
                  <c:v>425</c:v>
                </c:pt>
                <c:pt idx="11">
                  <c:v>424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2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400"/>
          <c:min val="12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3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50"/>
          <c:min val="3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3.1657900469951139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0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7  若林地区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94256829007485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92592592592591"/>
          <c:y val="0.11113188976377952"/>
          <c:w val="0.74814814814814812"/>
          <c:h val="0.6656538245219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'R4'!$D$19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'R4'!$D$20:$D$31</c:f>
              <c:numCache>
                <c:formatCode>#,##0;[Red]\-#,##0</c:formatCode>
                <c:ptCount val="12"/>
                <c:pt idx="0">
                  <c:v>715</c:v>
                </c:pt>
                <c:pt idx="1">
                  <c:v>712</c:v>
                </c:pt>
                <c:pt idx="2">
                  <c:v>710</c:v>
                </c:pt>
                <c:pt idx="3">
                  <c:v>708</c:v>
                </c:pt>
                <c:pt idx="4">
                  <c:v>704</c:v>
                </c:pt>
                <c:pt idx="5">
                  <c:v>702</c:v>
                </c:pt>
                <c:pt idx="6">
                  <c:v>703</c:v>
                </c:pt>
                <c:pt idx="7">
                  <c:v>700</c:v>
                </c:pt>
                <c:pt idx="8">
                  <c:v>695</c:v>
                </c:pt>
                <c:pt idx="9">
                  <c:v>694</c:v>
                </c:pt>
                <c:pt idx="10">
                  <c:v>693</c:v>
                </c:pt>
                <c:pt idx="11">
                  <c:v>693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'R4'!$F$20:$F$31</c:f>
              <c:numCache>
                <c:formatCode>#,##0;[Red]\-#,##0</c:formatCode>
                <c:ptCount val="12"/>
                <c:pt idx="0">
                  <c:v>220</c:v>
                </c:pt>
                <c:pt idx="1">
                  <c:v>220</c:v>
                </c:pt>
                <c:pt idx="2">
                  <c:v>219</c:v>
                </c:pt>
                <c:pt idx="3">
                  <c:v>219</c:v>
                </c:pt>
                <c:pt idx="4">
                  <c:v>219</c:v>
                </c:pt>
                <c:pt idx="5">
                  <c:v>219</c:v>
                </c:pt>
                <c:pt idx="6">
                  <c:v>219</c:v>
                </c:pt>
                <c:pt idx="7">
                  <c:v>218</c:v>
                </c:pt>
                <c:pt idx="8">
                  <c:v>217</c:v>
                </c:pt>
                <c:pt idx="9">
                  <c:v>217</c:v>
                </c:pt>
                <c:pt idx="10">
                  <c:v>217</c:v>
                </c:pt>
                <c:pt idx="11">
                  <c:v>217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6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850"/>
          <c:min val="6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264810648668916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40"/>
          <c:min val="15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5.264810648668916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1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8  林地区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81728770892486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7787776527934"/>
          <c:w val="0.71469133272839036"/>
          <c:h val="0.668997937757780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'R4'!$J$19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'R4'!$J$20:$J$31</c:f>
              <c:numCache>
                <c:formatCode>#,##0;[Red]\-#,##0</c:formatCode>
                <c:ptCount val="12"/>
                <c:pt idx="0">
                  <c:v>4480</c:v>
                </c:pt>
                <c:pt idx="1">
                  <c:v>4479</c:v>
                </c:pt>
                <c:pt idx="2">
                  <c:v>4472</c:v>
                </c:pt>
                <c:pt idx="3">
                  <c:v>4468</c:v>
                </c:pt>
                <c:pt idx="4">
                  <c:v>4473</c:v>
                </c:pt>
                <c:pt idx="5">
                  <c:v>4463</c:v>
                </c:pt>
                <c:pt idx="6">
                  <c:v>4463</c:v>
                </c:pt>
                <c:pt idx="7">
                  <c:v>4462</c:v>
                </c:pt>
                <c:pt idx="8">
                  <c:v>4462</c:v>
                </c:pt>
                <c:pt idx="9">
                  <c:v>4461</c:v>
                </c:pt>
                <c:pt idx="10">
                  <c:v>4464</c:v>
                </c:pt>
                <c:pt idx="11">
                  <c:v>4460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'R4'!$L$20:$L$31</c:f>
              <c:numCache>
                <c:formatCode>#,##0;[Red]\-#,##0</c:formatCode>
                <c:ptCount val="12"/>
                <c:pt idx="0">
                  <c:v>1621</c:v>
                </c:pt>
                <c:pt idx="1">
                  <c:v>1619</c:v>
                </c:pt>
                <c:pt idx="2">
                  <c:v>1620</c:v>
                </c:pt>
                <c:pt idx="3">
                  <c:v>1619</c:v>
                </c:pt>
                <c:pt idx="4">
                  <c:v>1619</c:v>
                </c:pt>
                <c:pt idx="5">
                  <c:v>1619</c:v>
                </c:pt>
                <c:pt idx="6">
                  <c:v>1622</c:v>
                </c:pt>
                <c:pt idx="7">
                  <c:v>1624</c:v>
                </c:pt>
                <c:pt idx="8">
                  <c:v>1627</c:v>
                </c:pt>
                <c:pt idx="9">
                  <c:v>1625</c:v>
                </c:pt>
                <c:pt idx="10">
                  <c:v>1627</c:v>
                </c:pt>
                <c:pt idx="11">
                  <c:v>1624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4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700"/>
          <c:min val="44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62139107611548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4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700"/>
          <c:min val="14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7.6213910761154854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2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9  高波地区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736842002556372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113188976377952"/>
          <c:w val="0.71747211895910779"/>
          <c:h val="0.665653824521934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'R4'!$P$19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'R4'!$P$20:$P$31</c:f>
              <c:numCache>
                <c:formatCode>#,##0;[Red]\-#,##0</c:formatCode>
                <c:ptCount val="12"/>
                <c:pt idx="0">
                  <c:v>1348</c:v>
                </c:pt>
                <c:pt idx="1">
                  <c:v>1345</c:v>
                </c:pt>
                <c:pt idx="2">
                  <c:v>1342</c:v>
                </c:pt>
                <c:pt idx="3">
                  <c:v>1341</c:v>
                </c:pt>
                <c:pt idx="4">
                  <c:v>1341</c:v>
                </c:pt>
                <c:pt idx="5">
                  <c:v>1346</c:v>
                </c:pt>
                <c:pt idx="6">
                  <c:v>1346</c:v>
                </c:pt>
                <c:pt idx="7">
                  <c:v>1340</c:v>
                </c:pt>
                <c:pt idx="8">
                  <c:v>1334</c:v>
                </c:pt>
                <c:pt idx="9">
                  <c:v>1330</c:v>
                </c:pt>
                <c:pt idx="10">
                  <c:v>1330</c:v>
                </c:pt>
                <c:pt idx="11">
                  <c:v>1323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'R4'!$R$20:$R$31</c:f>
              <c:numCache>
                <c:formatCode>#,##0;[Red]\-#,##0</c:formatCode>
                <c:ptCount val="12"/>
                <c:pt idx="0">
                  <c:v>427</c:v>
                </c:pt>
                <c:pt idx="1">
                  <c:v>426</c:v>
                </c:pt>
                <c:pt idx="2">
                  <c:v>426</c:v>
                </c:pt>
                <c:pt idx="3">
                  <c:v>424</c:v>
                </c:pt>
                <c:pt idx="4">
                  <c:v>423</c:v>
                </c:pt>
                <c:pt idx="5">
                  <c:v>424</c:v>
                </c:pt>
                <c:pt idx="6">
                  <c:v>424</c:v>
                </c:pt>
                <c:pt idx="7">
                  <c:v>424</c:v>
                </c:pt>
                <c:pt idx="8">
                  <c:v>424</c:v>
                </c:pt>
                <c:pt idx="9">
                  <c:v>423</c:v>
                </c:pt>
                <c:pt idx="10">
                  <c:v>424</c:v>
                </c:pt>
                <c:pt idx="11">
                  <c:v>425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3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550"/>
          <c:min val="13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5.264810648668916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460"/>
          <c:min val="36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5.2648106486689163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3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10  油田地区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4402443189025161"/>
          <c:y val="1.804040119985002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1017622797150356"/>
          <c:w val="0.68773234200743494"/>
          <c:h val="0.6666094863142106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'R4'!$V$19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'R4'!$V$20:$V$31</c:f>
              <c:numCache>
                <c:formatCode>#,##0;[Red]\-#,##0</c:formatCode>
                <c:ptCount val="12"/>
                <c:pt idx="0">
                  <c:v>4877</c:v>
                </c:pt>
                <c:pt idx="1">
                  <c:v>4918</c:v>
                </c:pt>
                <c:pt idx="2">
                  <c:v>4919</c:v>
                </c:pt>
                <c:pt idx="3">
                  <c:v>4920</c:v>
                </c:pt>
                <c:pt idx="4">
                  <c:v>4949</c:v>
                </c:pt>
                <c:pt idx="5">
                  <c:v>4966</c:v>
                </c:pt>
                <c:pt idx="6">
                  <c:v>4983</c:v>
                </c:pt>
                <c:pt idx="7">
                  <c:v>4995</c:v>
                </c:pt>
                <c:pt idx="8">
                  <c:v>5015</c:v>
                </c:pt>
                <c:pt idx="9">
                  <c:v>5026</c:v>
                </c:pt>
                <c:pt idx="10">
                  <c:v>5032</c:v>
                </c:pt>
                <c:pt idx="11">
                  <c:v>5050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'R4'!$X$20:$X$31</c:f>
              <c:numCache>
                <c:formatCode>#,##0;[Red]\-#,##0</c:formatCode>
                <c:ptCount val="12"/>
                <c:pt idx="0">
                  <c:v>2022</c:v>
                </c:pt>
                <c:pt idx="1">
                  <c:v>2044</c:v>
                </c:pt>
                <c:pt idx="2">
                  <c:v>2047</c:v>
                </c:pt>
                <c:pt idx="3">
                  <c:v>2047</c:v>
                </c:pt>
                <c:pt idx="4">
                  <c:v>2056</c:v>
                </c:pt>
                <c:pt idx="5">
                  <c:v>2071</c:v>
                </c:pt>
                <c:pt idx="6">
                  <c:v>2087</c:v>
                </c:pt>
                <c:pt idx="7">
                  <c:v>2098</c:v>
                </c:pt>
                <c:pt idx="8">
                  <c:v>2098</c:v>
                </c:pt>
                <c:pt idx="9">
                  <c:v>2103</c:v>
                </c:pt>
                <c:pt idx="10">
                  <c:v>2114</c:v>
                </c:pt>
                <c:pt idx="11">
                  <c:v>2120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7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5200"/>
          <c:min val="47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4.217754030746157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19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2150"/>
          <c:min val="19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4.2177540307461571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4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11  南般若地区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648066161541128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849056603773584"/>
          <c:y val="0.11066689997083698"/>
          <c:w val="0.71320754716981127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'R4'!$AB$20:$AB$31</c:f>
              <c:numCache>
                <c:formatCode>#,##0;[Red]\-#,##0</c:formatCode>
                <c:ptCount val="12"/>
                <c:pt idx="0">
                  <c:v>2668</c:v>
                </c:pt>
                <c:pt idx="1">
                  <c:v>2674</c:v>
                </c:pt>
                <c:pt idx="2">
                  <c:v>2668</c:v>
                </c:pt>
                <c:pt idx="3">
                  <c:v>2661</c:v>
                </c:pt>
                <c:pt idx="4">
                  <c:v>2658</c:v>
                </c:pt>
                <c:pt idx="5">
                  <c:v>2655</c:v>
                </c:pt>
                <c:pt idx="6">
                  <c:v>2651</c:v>
                </c:pt>
                <c:pt idx="7">
                  <c:v>2641</c:v>
                </c:pt>
                <c:pt idx="8">
                  <c:v>2630</c:v>
                </c:pt>
                <c:pt idx="9">
                  <c:v>2638</c:v>
                </c:pt>
                <c:pt idx="10">
                  <c:v>2634</c:v>
                </c:pt>
                <c:pt idx="11">
                  <c:v>2618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'R4'!$AD$20:$AD$31</c:f>
              <c:numCache>
                <c:formatCode>#,##0;[Red]\-#,##0</c:formatCode>
                <c:ptCount val="12"/>
                <c:pt idx="0">
                  <c:v>914</c:v>
                </c:pt>
                <c:pt idx="1">
                  <c:v>917</c:v>
                </c:pt>
                <c:pt idx="2">
                  <c:v>916</c:v>
                </c:pt>
                <c:pt idx="3">
                  <c:v>915</c:v>
                </c:pt>
                <c:pt idx="4">
                  <c:v>914</c:v>
                </c:pt>
                <c:pt idx="5">
                  <c:v>914</c:v>
                </c:pt>
                <c:pt idx="6">
                  <c:v>914</c:v>
                </c:pt>
                <c:pt idx="7">
                  <c:v>913</c:v>
                </c:pt>
                <c:pt idx="8">
                  <c:v>911</c:v>
                </c:pt>
                <c:pt idx="9">
                  <c:v>913</c:v>
                </c:pt>
                <c:pt idx="10">
                  <c:v>914</c:v>
                </c:pt>
                <c:pt idx="11">
                  <c:v>914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5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750"/>
          <c:min val="25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85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50"/>
          <c:min val="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25593027286683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5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12  柳瀬地区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794036981332389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730337078651685"/>
          <c:y val="0.11066689997083698"/>
          <c:w val="0.71535580524344566"/>
          <c:h val="0.66711087780694078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'R4'!$AH$20:$AH$31</c:f>
              <c:numCache>
                <c:formatCode>#,##0;[Red]\-#,##0</c:formatCode>
                <c:ptCount val="12"/>
                <c:pt idx="0">
                  <c:v>2088</c:v>
                </c:pt>
                <c:pt idx="1">
                  <c:v>2092</c:v>
                </c:pt>
                <c:pt idx="2">
                  <c:v>2094</c:v>
                </c:pt>
                <c:pt idx="3">
                  <c:v>2093</c:v>
                </c:pt>
                <c:pt idx="4">
                  <c:v>2085</c:v>
                </c:pt>
                <c:pt idx="5">
                  <c:v>2086</c:v>
                </c:pt>
                <c:pt idx="6">
                  <c:v>2077</c:v>
                </c:pt>
                <c:pt idx="7">
                  <c:v>2079</c:v>
                </c:pt>
                <c:pt idx="8">
                  <c:v>2076</c:v>
                </c:pt>
                <c:pt idx="9">
                  <c:v>2068</c:v>
                </c:pt>
                <c:pt idx="10">
                  <c:v>2066</c:v>
                </c:pt>
                <c:pt idx="11">
                  <c:v>2068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'R4'!$AJ$20:$AJ$31</c:f>
              <c:numCache>
                <c:formatCode>#,##0;[Red]\-#,##0</c:formatCode>
                <c:ptCount val="12"/>
                <c:pt idx="0">
                  <c:v>721</c:v>
                </c:pt>
                <c:pt idx="1">
                  <c:v>723</c:v>
                </c:pt>
                <c:pt idx="2">
                  <c:v>725</c:v>
                </c:pt>
                <c:pt idx="3">
                  <c:v>724</c:v>
                </c:pt>
                <c:pt idx="4">
                  <c:v>721</c:v>
                </c:pt>
                <c:pt idx="5">
                  <c:v>725</c:v>
                </c:pt>
                <c:pt idx="6">
                  <c:v>722</c:v>
                </c:pt>
                <c:pt idx="7">
                  <c:v>722</c:v>
                </c:pt>
                <c:pt idx="8">
                  <c:v>723</c:v>
                </c:pt>
                <c:pt idx="9">
                  <c:v>719</c:v>
                </c:pt>
                <c:pt idx="10">
                  <c:v>718</c:v>
                </c:pt>
                <c:pt idx="11">
                  <c:v>721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20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300"/>
          <c:min val="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64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750"/>
          <c:min val="64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939258997119738"/>
              <c:y val="7.5151939340915722e-003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6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砺波市全体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2744341167880331"/>
          <c:y val="2.2098118792419671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977423874647248"/>
          <c:y val="0.10491056459352273"/>
          <c:w val="0.68045152250705498"/>
          <c:h val="0.67482511822586055"/>
        </c:manualLayout>
      </c:layout>
      <c:barChart>
        <c:barDir val="col"/>
        <c:grouping val="clustered"/>
        <c:varyColors val="0"/>
        <c:ser>
          <c:idx val="1"/>
          <c:order val="0"/>
          <c:tx>
            <c:v>#REF!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'R4'!$A$50:$A$61</c:f>
              <c:strCache>
                <c:ptCount val="12"/>
                <c:pt idx="0">
                  <c:v>令和４年4月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令和５年1月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'R4'!$AH$50:$AH$61</c:f>
              <c:numCache>
                <c:formatCode>#,##0;[Red]\-#,##0</c:formatCode>
                <c:ptCount val="12"/>
                <c:pt idx="0">
                  <c:v>47432</c:v>
                </c:pt>
                <c:pt idx="1">
                  <c:v>47462</c:v>
                </c:pt>
                <c:pt idx="2">
                  <c:v>47415</c:v>
                </c:pt>
                <c:pt idx="3">
                  <c:v>47398</c:v>
                </c:pt>
                <c:pt idx="4">
                  <c:v>47425</c:v>
                </c:pt>
                <c:pt idx="5">
                  <c:v>47416</c:v>
                </c:pt>
                <c:pt idx="6">
                  <c:v>47412</c:v>
                </c:pt>
                <c:pt idx="7">
                  <c:v>47409</c:v>
                </c:pt>
                <c:pt idx="8">
                  <c:v>47347</c:v>
                </c:pt>
                <c:pt idx="9">
                  <c:v>47324</c:v>
                </c:pt>
                <c:pt idx="10">
                  <c:v>47289</c:v>
                </c:pt>
                <c:pt idx="11">
                  <c:v>47236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'R4'!$F$4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'R4'!$AJ$50:$AJ$61</c:f>
              <c:numCache>
                <c:formatCode>#,##0;[Red]\-#,##0</c:formatCode>
                <c:ptCount val="12"/>
                <c:pt idx="0">
                  <c:v>17366</c:v>
                </c:pt>
                <c:pt idx="1">
                  <c:v>17421</c:v>
                </c:pt>
                <c:pt idx="2">
                  <c:v>17416</c:v>
                </c:pt>
                <c:pt idx="3">
                  <c:v>17405</c:v>
                </c:pt>
                <c:pt idx="4">
                  <c:v>17442</c:v>
                </c:pt>
                <c:pt idx="5">
                  <c:v>17458</c:v>
                </c:pt>
                <c:pt idx="6">
                  <c:v>17493</c:v>
                </c:pt>
                <c:pt idx="7">
                  <c:v>17516</c:v>
                </c:pt>
                <c:pt idx="8">
                  <c:v>17504</c:v>
                </c:pt>
                <c:pt idx="9">
                  <c:v>17504</c:v>
                </c:pt>
                <c:pt idx="10">
                  <c:v>17509</c:v>
                </c:pt>
                <c:pt idx="11">
                  <c:v>17547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468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48800"/>
          <c:min val="468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221455247609467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20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extTo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18200"/>
          <c:min val="148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4882639670041249"/>
              <c:y val="1.2214552476094672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7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 horizontalDpi="300" verticalDpi="300"/>
  </c:printSettings>
  <c:extLst>
    <c:ext xmlns:c14="http://schemas.microsoft.com/office/drawing/2007/8/2/chart" uri="{781A3756-C4B2-4CAC-9D66-4F8BD8637D16}"/>
  </c:extLst>
</c:chartSpace>
</file>

<file path=xl/charts/chart97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1  出町地区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0020375230873919"/>
          <c:y val="2.2416797900262467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555555555555556"/>
          <c:y val="0.10708334791484397"/>
          <c:w val="0.68888888888888888"/>
          <c:h val="0.670694429862933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'R3'!$D$4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'R3'!$A$5:$A$16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'R3'!$D$5:$D$16</c:f>
              <c:numCache>
                <c:formatCode>#,##0;[Red]\-#,##0</c:formatCode>
                <c:ptCount val="12"/>
                <c:pt idx="0">
                  <c:v>8996</c:v>
                </c:pt>
                <c:pt idx="1">
                  <c:v>9007</c:v>
                </c:pt>
                <c:pt idx="2">
                  <c:v>9012</c:v>
                </c:pt>
                <c:pt idx="3">
                  <c:v>9022</c:v>
                </c:pt>
                <c:pt idx="4">
                  <c:v>9033</c:v>
                </c:pt>
                <c:pt idx="5">
                  <c:v>9013</c:v>
                </c:pt>
                <c:pt idx="6">
                  <c:v>8999</c:v>
                </c:pt>
                <c:pt idx="7">
                  <c:v>9012</c:v>
                </c:pt>
                <c:pt idx="8">
                  <c:v>9003</c:v>
                </c:pt>
                <c:pt idx="9">
                  <c:v>9023</c:v>
                </c:pt>
                <c:pt idx="10">
                  <c:v>9019</c:v>
                </c:pt>
                <c:pt idx="11">
                  <c:v>9020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'R3'!$F$5:$F$16</c:f>
              <c:numCache>
                <c:formatCode>#,##0;[Red]\-#,##0</c:formatCode>
                <c:ptCount val="12"/>
                <c:pt idx="0">
                  <c:v>3733</c:v>
                </c:pt>
                <c:pt idx="1">
                  <c:v>3736</c:v>
                </c:pt>
                <c:pt idx="2">
                  <c:v>3736</c:v>
                </c:pt>
                <c:pt idx="3">
                  <c:v>3752</c:v>
                </c:pt>
                <c:pt idx="4">
                  <c:v>3759</c:v>
                </c:pt>
                <c:pt idx="5">
                  <c:v>3751</c:v>
                </c:pt>
                <c:pt idx="6">
                  <c:v>3743</c:v>
                </c:pt>
                <c:pt idx="7">
                  <c:v>3750</c:v>
                </c:pt>
                <c:pt idx="8">
                  <c:v>3754</c:v>
                </c:pt>
                <c:pt idx="9">
                  <c:v>3763</c:v>
                </c:pt>
                <c:pt idx="10">
                  <c:v>3762</c:v>
                </c:pt>
                <c:pt idx="11">
                  <c:v>3787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875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9100"/>
          <c:min val="87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34529017206182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26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3900"/>
          <c:min val="26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106600563818413"/>
              <c:y val="1.6345290172061825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429629629629628"/>
          <c:y val="0.20879463400408282"/>
          <c:w val="0.24197530864197531"/>
          <c:h val="0.1066666666666666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 anchor="ctr" anchorCtr="1"/>
        <a:lstStyle/>
        <a:p>
          <a:pPr algn="l" rtl="0">
            <a:defRPr sz="460">
              <a:solidFill>
                <a:srgbClr val="000000"/>
              </a:solidFill>
            </a:defRPr>
          </a:pPr>
          <a:endParaRPr lang="ja-JP" alt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>
      <c:oddHeader>&amp;C&amp;A</c:oddHeader>
      <c:oddFooter>&amp;CPage &amp;P</c:oddFooter>
    </c:headerFooter>
    <c:pageMargins l="0.78700000000000003" r="0.78700000000000003" t="0.98399999999999999" b="0.98399999999999999" header="0.5" footer="0.5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8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2  庄下地区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5153938471445717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'R3'!$J$4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'R3'!$A$5:$A$16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'R3'!$J$5:$J$16</c:f>
              <c:numCache>
                <c:formatCode>#,##0;[Red]\-#,##0</c:formatCode>
                <c:ptCount val="12"/>
                <c:pt idx="0">
                  <c:v>2338</c:v>
                </c:pt>
                <c:pt idx="1">
                  <c:v>2334</c:v>
                </c:pt>
                <c:pt idx="2">
                  <c:v>2326</c:v>
                </c:pt>
                <c:pt idx="3">
                  <c:v>2327</c:v>
                </c:pt>
                <c:pt idx="4">
                  <c:v>2325</c:v>
                </c:pt>
                <c:pt idx="5">
                  <c:v>2321</c:v>
                </c:pt>
                <c:pt idx="6">
                  <c:v>2316</c:v>
                </c:pt>
                <c:pt idx="7">
                  <c:v>2313</c:v>
                </c:pt>
                <c:pt idx="8">
                  <c:v>2301</c:v>
                </c:pt>
                <c:pt idx="9">
                  <c:v>2295</c:v>
                </c:pt>
                <c:pt idx="10">
                  <c:v>2277</c:v>
                </c:pt>
                <c:pt idx="11">
                  <c:v>2272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'R3'!$L$5:$L$16</c:f>
              <c:numCache>
                <c:formatCode>#,##0;[Red]\-#,##0</c:formatCode>
                <c:ptCount val="12"/>
                <c:pt idx="0">
                  <c:v>856</c:v>
                </c:pt>
                <c:pt idx="1">
                  <c:v>855</c:v>
                </c:pt>
                <c:pt idx="2">
                  <c:v>854</c:v>
                </c:pt>
                <c:pt idx="3">
                  <c:v>853</c:v>
                </c:pt>
                <c:pt idx="4">
                  <c:v>853</c:v>
                </c:pt>
                <c:pt idx="5">
                  <c:v>850</c:v>
                </c:pt>
                <c:pt idx="6">
                  <c:v>847</c:v>
                </c:pt>
                <c:pt idx="7">
                  <c:v>846</c:v>
                </c:pt>
                <c:pt idx="8">
                  <c:v>840</c:v>
                </c:pt>
                <c:pt idx="9">
                  <c:v>836</c:v>
                </c:pt>
                <c:pt idx="10">
                  <c:v>829</c:v>
                </c:pt>
                <c:pt idx="11">
                  <c:v>832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 val="autoZero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2500"/>
          <c:min val="22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At val="700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900"/>
          <c:min val="70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4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charts/chart99.xml><?xml version="1.0" encoding="utf-8"?>
<c:chartSpace xmlns:a="http://schemas.openxmlformats.org/drawingml/2006/main" xmlns:r="http://schemas.openxmlformats.org/officeDocument/2006/relationships" xmlns:c="http://schemas.openxmlformats.org/drawingml/20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anchor="ctr" anchorCtr="1"/>
          <a:lstStyle/>
          <a:p>
            <a:pPr algn="ctr" rtl="0">
              <a:defRPr/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HGS創英角ｺﾞｼｯｸUB"/>
                <a:ea typeface="HGS創英角ｺﾞｼｯｸUB"/>
              </a:rPr>
              <a:t>3  中野地区</a:t>
            </a:r>
            <a:endParaRPr lang="ja-JP" altLang="en-US" sz="1200" b="0" i="0" u="none" strike="noStrike" baseline="0">
              <a:solidFill>
                <a:srgbClr val="000000"/>
              </a:solidFill>
              <a:latin typeface="HGS創英角ｺﾞｼｯｸUB"/>
              <a:ea typeface="HGS創英角ｺﾞｼｯｸUB"/>
            </a:endParaRPr>
          </a:p>
        </c:rich>
      </c:tx>
      <c:layout>
        <c:manualLayout>
          <c:xMode val="edge"/>
          <c:yMode val="edge"/>
          <c:x val="0.3368564431304823"/>
          <c:y val="1.7878098571011958e-00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613382899628253"/>
          <c:y val="0.10684444444444445"/>
          <c:w val="0.71747211895910779"/>
          <c:h val="0.6709333333333333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'R3'!$P$4</c:f>
              <c:strCache>
                <c:ptCount val="1"/>
                <c:pt idx="0">
                  <c:v>計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'R3'!$A$35:$A$46</c:f>
              <c:strCache>
                <c:ptCount val="12"/>
                <c:pt idx="0">
                  <c:v>令和３年4月</c:v>
                </c:pt>
                <c:pt idx="1">
                  <c:v>　　　　5月</c:v>
                </c:pt>
                <c:pt idx="2">
                  <c:v>6月</c:v>
                </c:pt>
                <c:pt idx="3">
                  <c:v>7月</c:v>
                </c:pt>
                <c:pt idx="4">
                  <c:v>8月</c:v>
                </c:pt>
                <c:pt idx="5">
                  <c:v>9月</c:v>
                </c:pt>
                <c:pt idx="6">
                  <c:v>10月</c:v>
                </c:pt>
                <c:pt idx="7">
                  <c:v>11月</c:v>
                </c:pt>
                <c:pt idx="8">
                  <c:v>12月</c:v>
                </c:pt>
                <c:pt idx="9">
                  <c:v>令和４年1月</c:v>
                </c:pt>
                <c:pt idx="10">
                  <c:v>2月</c:v>
                </c:pt>
                <c:pt idx="11">
                  <c:v>3月</c:v>
                </c:pt>
              </c:strCache>
            </c:strRef>
          </c:cat>
          <c:val>
            <c:numRef>
              <c:f>'R3'!$P$5:$P$16</c:f>
              <c:numCache>
                <c:formatCode>#,##0;[Red]\-#,##0</c:formatCode>
                <c:ptCount val="12"/>
                <c:pt idx="0">
                  <c:v>1658</c:v>
                </c:pt>
                <c:pt idx="1">
                  <c:v>1656</c:v>
                </c:pt>
                <c:pt idx="2">
                  <c:v>1655</c:v>
                </c:pt>
                <c:pt idx="3">
                  <c:v>1654</c:v>
                </c:pt>
                <c:pt idx="4">
                  <c:v>1654</c:v>
                </c:pt>
                <c:pt idx="5">
                  <c:v>1652</c:v>
                </c:pt>
                <c:pt idx="6">
                  <c:v>1655</c:v>
                </c:pt>
                <c:pt idx="7">
                  <c:v>1653</c:v>
                </c:pt>
                <c:pt idx="8">
                  <c:v>1651</c:v>
                </c:pt>
                <c:pt idx="9">
                  <c:v>1647</c:v>
                </c:pt>
                <c:pt idx="10">
                  <c:v>1642</c:v>
                </c:pt>
                <c:pt idx="11">
                  <c:v>1634</c:v>
                </c:pt>
              </c:numCache>
            </c:numRef>
          </c:val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0"/>
        <c:axId val="1"/>
        <c:axId val="2"/>
      </c:barChart>
      <c:lineChart>
        <c:grouping val="standard"/>
        <c:varyColors val="0"/>
        <c:ser>
          <c:idx val="0"/>
          <c:order val="1"/>
          <c:tx>
            <c:strRef>
              <c:f>'R3'!$F$4</c:f>
              <c:strCache>
                <c:ptCount val="1"/>
                <c:pt idx="0">
                  <c:v>世帯数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FFFFFF"/>
              </a:solidFill>
              <a:ln>
                <a:solidFill>
                  <a:srgbClr val="800000"/>
                </a:solidFill>
              </a:ln>
            </c:spPr>
          </c:marker>
          <c:dLbls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'R3'!$R$5:$R$16</c:f>
              <c:numCache>
                <c:formatCode>#,##0;[Red]\-#,##0</c:formatCode>
                <c:ptCount val="12"/>
                <c:pt idx="0">
                  <c:v>515</c:v>
                </c:pt>
                <c:pt idx="1">
                  <c:v>514</c:v>
                </c:pt>
                <c:pt idx="2">
                  <c:v>514</c:v>
                </c:pt>
                <c:pt idx="3">
                  <c:v>514</c:v>
                </c:pt>
                <c:pt idx="4">
                  <c:v>515</c:v>
                </c:pt>
                <c:pt idx="5">
                  <c:v>512</c:v>
                </c:pt>
                <c:pt idx="6">
                  <c:v>513</c:v>
                </c:pt>
                <c:pt idx="7">
                  <c:v>514</c:v>
                </c:pt>
                <c:pt idx="8">
                  <c:v>512</c:v>
                </c:pt>
                <c:pt idx="9">
                  <c:v>510</c:v>
                </c:pt>
                <c:pt idx="10">
                  <c:v>510</c:v>
                </c:pt>
                <c:pt idx="11">
                  <c:v>508</c:v>
                </c:pt>
              </c:numCache>
            </c:numRef>
          </c:val>
          <c:smooth val="0"/>
        </c:ser>
        <c:dLbls>
          <c:spPr>
            <a:noFill/>
            <a:ln>
              <a:noFill/>
            </a:ln>
          </c:spPr>
          <c:txPr>
            <a:bodyPr rot="0" anchor="ctr" anchorCtr="1"/>
            <a:lstStyle/>
            <a:p>
              <a:pPr algn="ctr" rtl="0">
                <a:defRPr sz="1100">
                  <a:solidFill>
                    <a:srgbClr val="000000"/>
                  </a:solidFill>
                </a:defRPr>
              </a:pPr>
              <a:endParaRPr lang="ja-JP" altLang="en-US"/>
            </a:p>
          </c:txPr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"/>
        <c:axId val="12"/>
      </c:lineChart>
      <c:catAx>
        <c:axId val="1"/>
        <c:scaling>
          <c:orientation val="minMax"/>
        </c:scaling>
        <c:delete val="0"/>
        <c:axPos val="b"/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2700000" anchor="ctr" anchorCtr="1"/>
          <a:lstStyle/>
          <a:p>
            <a:pPr algn="ctr" rtl="0">
              <a:defRPr sz="600">
                <a:solidFill>
                  <a:srgbClr val="000000"/>
                </a:solidFill>
              </a:defRPr>
            </a:pPr>
            <a:endParaRPr lang="ja-JP" altLang="en-US"/>
          </a:p>
        </c:txPr>
        <c:crossAx val="2"/>
        <c:crossesAt val="1600"/>
        <c:auto val="0"/>
        <c:lblAlgn val="ctr"/>
        <c:lblOffset val="100"/>
        <c:tickLblSkip val="1"/>
        <c:noMultiLvlLbl val="0"/>
      </c:catAx>
      <c:valAx>
        <c:axId val="2"/>
        <c:scaling>
          <c:orientation val="minMax"/>
          <c:max val="1850"/>
          <c:min val="16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（人）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"/>
        <c:crosses val="autoZero"/>
        <c:crossBetween val="between"/>
        <c:majorUnit val="50"/>
      </c:valAx>
      <c:catAx>
        <c:axId val="11"/>
        <c:scaling>
          <c:orientation val="minMax"/>
        </c:scaling>
        <c:delete val="1"/>
        <c:axPos val="b"/>
        <c:numFmt formatCode="#,##0;[Red]\-#,##0" sourceLinked="1"/>
        <c:majorTickMark val="out"/>
        <c:minorTickMark val="none"/>
        <c:tickLblPos val="none"/>
        <c:spPr>
          <a:ln>
            <a:noFill/>
          </a:ln>
        </c:spPr>
        <c:txPr>
          <a:bodyPr anchor="ctr" anchorCtr="1"/>
          <a:lstStyle/>
          <a:p>
            <a:pPr algn="ctr" rtl="0">
              <a:defRPr sz="1100">
                <a:solidFill>
                  <a:srgbClr val="000000"/>
                </a:solidFill>
              </a:defRPr>
            </a:pPr>
            <a:endParaRPr lang="ja-JP" altLang="en-US"/>
          </a:p>
        </c:txPr>
        <c:crossAx val="12"/>
        <c:crosses val="autoZero"/>
        <c:auto val="0"/>
        <c:lblAlgn val="ctr"/>
        <c:lblOffset val="100"/>
        <c:tickLblSkip val="1"/>
        <c:noMultiLvlLbl val="0"/>
      </c:catAx>
      <c:valAx>
        <c:axId val="12"/>
        <c:scaling>
          <c:orientation val="minMax"/>
          <c:max val="550"/>
          <c:min val="420"/>
        </c:scaling>
        <c:delete val="0"/>
        <c:axPos val="r"/>
        <c:title>
          <c:tx>
            <c:rich>
              <a:bodyPr rot="0" anchor="ctr" anchorCtr="1"/>
              <a:lstStyle/>
              <a:p>
                <a:pPr algn="ctr" rtl="0">
                  <a:defRPr/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(世帯）</a:t>
                </a:r>
                <a:endParaRPr lang="ja-JP" altLang="en-US" sz="8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endParaRPr>
              </a:p>
            </c:rich>
          </c:tx>
          <c:layout>
            <c:manualLayout>
              <c:xMode val="edge"/>
              <c:yMode val="edge"/>
              <c:x val="0.85051234766657891"/>
              <c:y val="1.6088655584718576e-002"/>
            </c:manualLayout>
          </c:layout>
          <c:overlay val="0"/>
          <c:spPr>
            <a:noFill/>
            <a:ln>
              <a:noFill/>
            </a:ln>
          </c:spPr>
        </c:title>
        <c:numFmt formatCode="#,##0;[Red]\-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anchor="ctr" anchorCtr="1"/>
          <a:lstStyle/>
          <a:p>
            <a:pPr algn="ctr" rtl="0">
              <a:defRPr sz="800">
                <a:solidFill>
                  <a:srgbClr val="000000"/>
                </a:solidFill>
              </a:defRPr>
            </a:pPr>
            <a:endParaRPr lang="ja-JP" altLang="en-US"/>
          </a:p>
        </c:txPr>
        <c:crossAx val="11"/>
        <c:crosses val="max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 anchor="ctr" anchorCtr="1"/>
    <a:lstStyle/>
    <a:p>
      <a:pPr algn="ctr" rtl="0">
        <a:defRPr lang="ja-JP" altLang="en-US" sz="1100" b="0" i="0" u="none" strike="noStrike" baseline="0">
          <a:solidFill>
            <a:srgbClr val="000000"/>
          </a:solidFill>
          <a:latin typeface="ＭＳ Ｐゴシック"/>
          <a:ea typeface="ＭＳ Ｐゴシック"/>
        </a:defRPr>
      </a:pPr>
      <a:endParaRPr lang="ja-JP" altLang="en-US"/>
    </a:p>
  </c:txPr>
  <c:printSettings>
    <c:headerFooter alignWithMargins="0"/>
    <c:pageMargins l="0.78700000000000003" r="0.78700000000000003" t="0.98399999999999999" b="0.98399999999999999" header="0.51200000000000001" footer="0.51200000000000001"/>
    <c:pageSetup paperSize="9" orientation="landscape"/>
  </c:printSettings>
  <c:extLst>
    <c:ext xmlns:c14="http://schemas.microsoft.com/office/drawing/2007/8/2/chart" uri="{781A3756-C4B2-4CAC-9D66-4F8BD8637D16}"/>
  </c:extLst>
</c:chartSpace>
</file>

<file path=xl/drawings/_rels/drawing1.xml.rels><?xml version="1.0" encoding="UTF-8"?><Relationships xmlns="http://schemas.openxmlformats.org/package/2006/relationships"><Relationship Id="rId1" Type="http://schemas.openxmlformats.org/officeDocument/2006/relationships/chart" Target="../charts/chart1.xml" /><Relationship Id="rId2" Type="http://schemas.openxmlformats.org/officeDocument/2006/relationships/chart" Target="../charts/chart2.xml" /><Relationship Id="rId3" Type="http://schemas.openxmlformats.org/officeDocument/2006/relationships/chart" Target="../charts/chart3.xml" /><Relationship Id="rId4" Type="http://schemas.openxmlformats.org/officeDocument/2006/relationships/chart" Target="../charts/chart4.xml" /><Relationship Id="rId5" Type="http://schemas.openxmlformats.org/officeDocument/2006/relationships/chart" Target="../charts/chart5.xml" /><Relationship Id="rId6" Type="http://schemas.openxmlformats.org/officeDocument/2006/relationships/chart" Target="../charts/chart6.xml" /><Relationship Id="rId7" Type="http://schemas.openxmlformats.org/officeDocument/2006/relationships/chart" Target="../charts/chart7.xml" /><Relationship Id="rId8" Type="http://schemas.openxmlformats.org/officeDocument/2006/relationships/chart" Target="../charts/chart8.xml" /><Relationship Id="rId9" Type="http://schemas.openxmlformats.org/officeDocument/2006/relationships/chart" Target="../charts/chart9.xml" /><Relationship Id="rId10" Type="http://schemas.openxmlformats.org/officeDocument/2006/relationships/chart" Target="../charts/chart10.xml" /><Relationship Id="rId11" Type="http://schemas.openxmlformats.org/officeDocument/2006/relationships/chart" Target="../charts/chart11.xml" /><Relationship Id="rId12" Type="http://schemas.openxmlformats.org/officeDocument/2006/relationships/chart" Target="../charts/chart12.xml" /><Relationship Id="rId13" Type="http://schemas.openxmlformats.org/officeDocument/2006/relationships/chart" Target="../charts/chart13.xml" /><Relationship Id="rId14" Type="http://schemas.openxmlformats.org/officeDocument/2006/relationships/chart" Target="../charts/chart14.xml" /><Relationship Id="rId15" Type="http://schemas.openxmlformats.org/officeDocument/2006/relationships/chart" Target="../charts/chart15.xml" /><Relationship Id="rId16" Type="http://schemas.openxmlformats.org/officeDocument/2006/relationships/chart" Target="../charts/chart16.xml" /><Relationship Id="rId17" Type="http://schemas.openxmlformats.org/officeDocument/2006/relationships/chart" Target="../charts/chart17.xml" /><Relationship Id="rId18" Type="http://schemas.openxmlformats.org/officeDocument/2006/relationships/chart" Target="../charts/chart18.xml" /><Relationship Id="rId19" Type="http://schemas.openxmlformats.org/officeDocument/2006/relationships/chart" Target="../charts/chart19.xml" /><Relationship Id="rId20" Type="http://schemas.openxmlformats.org/officeDocument/2006/relationships/chart" Target="../charts/chart20.xml" /><Relationship Id="rId21" Type="http://schemas.openxmlformats.org/officeDocument/2006/relationships/chart" Target="../charts/chart21.xml" /><Relationship Id="rId22" Type="http://schemas.openxmlformats.org/officeDocument/2006/relationships/chart" Target="../charts/chart22.xml" /><Relationship Id="rId23" Type="http://schemas.openxmlformats.org/officeDocument/2006/relationships/chart" Target="../charts/chart23.xml" /><Relationship Id="rId24" Type="http://schemas.openxmlformats.org/officeDocument/2006/relationships/chart" Target="../charts/chart24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chart" Target="../charts/chart25.xml" /><Relationship Id="rId2" Type="http://schemas.openxmlformats.org/officeDocument/2006/relationships/chart" Target="../charts/chart26.xml" /><Relationship Id="rId3" Type="http://schemas.openxmlformats.org/officeDocument/2006/relationships/chart" Target="../charts/chart27.xml" /><Relationship Id="rId4" Type="http://schemas.openxmlformats.org/officeDocument/2006/relationships/chart" Target="../charts/chart28.xml" /><Relationship Id="rId5" Type="http://schemas.openxmlformats.org/officeDocument/2006/relationships/chart" Target="../charts/chart29.xml" /><Relationship Id="rId6" Type="http://schemas.openxmlformats.org/officeDocument/2006/relationships/chart" Target="../charts/chart30.xml" /><Relationship Id="rId7" Type="http://schemas.openxmlformats.org/officeDocument/2006/relationships/chart" Target="../charts/chart31.xml" /><Relationship Id="rId8" Type="http://schemas.openxmlformats.org/officeDocument/2006/relationships/chart" Target="../charts/chart32.xml" /><Relationship Id="rId9" Type="http://schemas.openxmlformats.org/officeDocument/2006/relationships/chart" Target="../charts/chart33.xml" /><Relationship Id="rId10" Type="http://schemas.openxmlformats.org/officeDocument/2006/relationships/chart" Target="../charts/chart34.xml" /><Relationship Id="rId11" Type="http://schemas.openxmlformats.org/officeDocument/2006/relationships/chart" Target="../charts/chart35.xml" /><Relationship Id="rId12" Type="http://schemas.openxmlformats.org/officeDocument/2006/relationships/chart" Target="../charts/chart36.xml" /><Relationship Id="rId13" Type="http://schemas.openxmlformats.org/officeDocument/2006/relationships/chart" Target="../charts/chart37.xml" /><Relationship Id="rId14" Type="http://schemas.openxmlformats.org/officeDocument/2006/relationships/chart" Target="../charts/chart38.xml" /><Relationship Id="rId15" Type="http://schemas.openxmlformats.org/officeDocument/2006/relationships/chart" Target="../charts/chart39.xml" /><Relationship Id="rId16" Type="http://schemas.openxmlformats.org/officeDocument/2006/relationships/chart" Target="../charts/chart40.xml" /><Relationship Id="rId17" Type="http://schemas.openxmlformats.org/officeDocument/2006/relationships/chart" Target="../charts/chart41.xml" /><Relationship Id="rId18" Type="http://schemas.openxmlformats.org/officeDocument/2006/relationships/chart" Target="../charts/chart42.xml" /><Relationship Id="rId19" Type="http://schemas.openxmlformats.org/officeDocument/2006/relationships/chart" Target="../charts/chart43.xml" /><Relationship Id="rId20" Type="http://schemas.openxmlformats.org/officeDocument/2006/relationships/chart" Target="../charts/chart44.xml" /><Relationship Id="rId21" Type="http://schemas.openxmlformats.org/officeDocument/2006/relationships/chart" Target="../charts/chart45.xml" /><Relationship Id="rId22" Type="http://schemas.openxmlformats.org/officeDocument/2006/relationships/chart" Target="../charts/chart46.xml" /><Relationship Id="rId23" Type="http://schemas.openxmlformats.org/officeDocument/2006/relationships/chart" Target="../charts/chart47.xml" /><Relationship Id="rId24" Type="http://schemas.openxmlformats.org/officeDocument/2006/relationships/chart" Target="../charts/chart48.xml" /></Relationships>
</file>

<file path=xl/drawings/_rels/drawing3.xml.rels><?xml version="1.0" encoding="UTF-8"?><Relationships xmlns="http://schemas.openxmlformats.org/package/2006/relationships"><Relationship Id="rId1" Type="http://schemas.openxmlformats.org/officeDocument/2006/relationships/chart" Target="../charts/chart49.xml" /><Relationship Id="rId2" Type="http://schemas.openxmlformats.org/officeDocument/2006/relationships/chart" Target="../charts/chart50.xml" /><Relationship Id="rId3" Type="http://schemas.openxmlformats.org/officeDocument/2006/relationships/chart" Target="../charts/chart51.xml" /><Relationship Id="rId4" Type="http://schemas.openxmlformats.org/officeDocument/2006/relationships/chart" Target="../charts/chart52.xml" /><Relationship Id="rId5" Type="http://schemas.openxmlformats.org/officeDocument/2006/relationships/chart" Target="../charts/chart53.xml" /><Relationship Id="rId6" Type="http://schemas.openxmlformats.org/officeDocument/2006/relationships/chart" Target="../charts/chart54.xml" /><Relationship Id="rId7" Type="http://schemas.openxmlformats.org/officeDocument/2006/relationships/chart" Target="../charts/chart55.xml" /><Relationship Id="rId8" Type="http://schemas.openxmlformats.org/officeDocument/2006/relationships/chart" Target="../charts/chart56.xml" /><Relationship Id="rId9" Type="http://schemas.openxmlformats.org/officeDocument/2006/relationships/chart" Target="../charts/chart57.xml" /><Relationship Id="rId10" Type="http://schemas.openxmlformats.org/officeDocument/2006/relationships/chart" Target="../charts/chart58.xml" /><Relationship Id="rId11" Type="http://schemas.openxmlformats.org/officeDocument/2006/relationships/chart" Target="../charts/chart59.xml" /><Relationship Id="rId12" Type="http://schemas.openxmlformats.org/officeDocument/2006/relationships/chart" Target="../charts/chart60.xml" /><Relationship Id="rId13" Type="http://schemas.openxmlformats.org/officeDocument/2006/relationships/chart" Target="../charts/chart61.xml" /><Relationship Id="rId14" Type="http://schemas.openxmlformats.org/officeDocument/2006/relationships/chart" Target="../charts/chart62.xml" /><Relationship Id="rId15" Type="http://schemas.openxmlformats.org/officeDocument/2006/relationships/chart" Target="../charts/chart63.xml" /><Relationship Id="rId16" Type="http://schemas.openxmlformats.org/officeDocument/2006/relationships/chart" Target="../charts/chart64.xml" /><Relationship Id="rId17" Type="http://schemas.openxmlformats.org/officeDocument/2006/relationships/chart" Target="../charts/chart65.xml" /><Relationship Id="rId18" Type="http://schemas.openxmlformats.org/officeDocument/2006/relationships/chart" Target="../charts/chart66.xml" /><Relationship Id="rId19" Type="http://schemas.openxmlformats.org/officeDocument/2006/relationships/chart" Target="../charts/chart67.xml" /><Relationship Id="rId20" Type="http://schemas.openxmlformats.org/officeDocument/2006/relationships/chart" Target="../charts/chart68.xml" /><Relationship Id="rId21" Type="http://schemas.openxmlformats.org/officeDocument/2006/relationships/chart" Target="../charts/chart69.xml" /><Relationship Id="rId22" Type="http://schemas.openxmlformats.org/officeDocument/2006/relationships/chart" Target="../charts/chart70.xml" /><Relationship Id="rId23" Type="http://schemas.openxmlformats.org/officeDocument/2006/relationships/chart" Target="../charts/chart71.xml" /><Relationship Id="rId24" Type="http://schemas.openxmlformats.org/officeDocument/2006/relationships/chart" Target="../charts/chart72.xml" /></Relationships>
</file>

<file path=xl/drawings/_rels/drawing4.xml.rels><?xml version="1.0" encoding="UTF-8"?><Relationships xmlns="http://schemas.openxmlformats.org/package/2006/relationships"><Relationship Id="rId1" Type="http://schemas.openxmlformats.org/officeDocument/2006/relationships/chart" Target="../charts/chart73.xml" /><Relationship Id="rId2" Type="http://schemas.openxmlformats.org/officeDocument/2006/relationships/chart" Target="../charts/chart74.xml" /><Relationship Id="rId3" Type="http://schemas.openxmlformats.org/officeDocument/2006/relationships/chart" Target="../charts/chart75.xml" /><Relationship Id="rId4" Type="http://schemas.openxmlformats.org/officeDocument/2006/relationships/chart" Target="../charts/chart76.xml" /><Relationship Id="rId5" Type="http://schemas.openxmlformats.org/officeDocument/2006/relationships/chart" Target="../charts/chart77.xml" /><Relationship Id="rId6" Type="http://schemas.openxmlformats.org/officeDocument/2006/relationships/chart" Target="../charts/chart78.xml" /><Relationship Id="rId7" Type="http://schemas.openxmlformats.org/officeDocument/2006/relationships/chart" Target="../charts/chart79.xml" /><Relationship Id="rId8" Type="http://schemas.openxmlformats.org/officeDocument/2006/relationships/chart" Target="../charts/chart80.xml" /><Relationship Id="rId9" Type="http://schemas.openxmlformats.org/officeDocument/2006/relationships/chart" Target="../charts/chart81.xml" /><Relationship Id="rId10" Type="http://schemas.openxmlformats.org/officeDocument/2006/relationships/chart" Target="../charts/chart82.xml" /><Relationship Id="rId11" Type="http://schemas.openxmlformats.org/officeDocument/2006/relationships/chart" Target="../charts/chart83.xml" /><Relationship Id="rId12" Type="http://schemas.openxmlformats.org/officeDocument/2006/relationships/chart" Target="../charts/chart84.xml" /><Relationship Id="rId13" Type="http://schemas.openxmlformats.org/officeDocument/2006/relationships/chart" Target="../charts/chart85.xml" /><Relationship Id="rId14" Type="http://schemas.openxmlformats.org/officeDocument/2006/relationships/chart" Target="../charts/chart86.xml" /><Relationship Id="rId15" Type="http://schemas.openxmlformats.org/officeDocument/2006/relationships/chart" Target="../charts/chart87.xml" /><Relationship Id="rId16" Type="http://schemas.openxmlformats.org/officeDocument/2006/relationships/chart" Target="../charts/chart88.xml" /><Relationship Id="rId17" Type="http://schemas.openxmlformats.org/officeDocument/2006/relationships/chart" Target="../charts/chart89.xml" /><Relationship Id="rId18" Type="http://schemas.openxmlformats.org/officeDocument/2006/relationships/chart" Target="../charts/chart90.xml" /><Relationship Id="rId19" Type="http://schemas.openxmlformats.org/officeDocument/2006/relationships/chart" Target="../charts/chart91.xml" /><Relationship Id="rId20" Type="http://schemas.openxmlformats.org/officeDocument/2006/relationships/chart" Target="../charts/chart92.xml" /><Relationship Id="rId21" Type="http://schemas.openxmlformats.org/officeDocument/2006/relationships/chart" Target="../charts/chart93.xml" /><Relationship Id="rId22" Type="http://schemas.openxmlformats.org/officeDocument/2006/relationships/chart" Target="../charts/chart94.xml" /><Relationship Id="rId23" Type="http://schemas.openxmlformats.org/officeDocument/2006/relationships/chart" Target="../charts/chart95.xml" /><Relationship Id="rId24" Type="http://schemas.openxmlformats.org/officeDocument/2006/relationships/chart" Target="../charts/chart96.xml" /></Relationships>
</file>

<file path=xl/drawings/_rels/drawing5.xml.rels><?xml version="1.0" encoding="UTF-8"?><Relationships xmlns="http://schemas.openxmlformats.org/package/2006/relationships"><Relationship Id="rId1" Type="http://schemas.openxmlformats.org/officeDocument/2006/relationships/chart" Target="../charts/chart97.xml" /><Relationship Id="rId2" Type="http://schemas.openxmlformats.org/officeDocument/2006/relationships/chart" Target="../charts/chart98.xml" /><Relationship Id="rId3" Type="http://schemas.openxmlformats.org/officeDocument/2006/relationships/chart" Target="../charts/chart99.xml" /><Relationship Id="rId4" Type="http://schemas.openxmlformats.org/officeDocument/2006/relationships/chart" Target="../charts/chart100.xml" /><Relationship Id="rId5" Type="http://schemas.openxmlformats.org/officeDocument/2006/relationships/chart" Target="../charts/chart101.xml" /><Relationship Id="rId6" Type="http://schemas.openxmlformats.org/officeDocument/2006/relationships/chart" Target="../charts/chart102.xml" /><Relationship Id="rId7" Type="http://schemas.openxmlformats.org/officeDocument/2006/relationships/chart" Target="../charts/chart103.xml" /><Relationship Id="rId8" Type="http://schemas.openxmlformats.org/officeDocument/2006/relationships/chart" Target="../charts/chart104.xml" /><Relationship Id="rId9" Type="http://schemas.openxmlformats.org/officeDocument/2006/relationships/chart" Target="../charts/chart105.xml" /><Relationship Id="rId10" Type="http://schemas.openxmlformats.org/officeDocument/2006/relationships/chart" Target="../charts/chart106.xml" /><Relationship Id="rId11" Type="http://schemas.openxmlformats.org/officeDocument/2006/relationships/chart" Target="../charts/chart107.xml" /><Relationship Id="rId12" Type="http://schemas.openxmlformats.org/officeDocument/2006/relationships/chart" Target="../charts/chart108.xml" /><Relationship Id="rId13" Type="http://schemas.openxmlformats.org/officeDocument/2006/relationships/chart" Target="../charts/chart109.xml" /><Relationship Id="rId14" Type="http://schemas.openxmlformats.org/officeDocument/2006/relationships/chart" Target="../charts/chart110.xml" /><Relationship Id="rId15" Type="http://schemas.openxmlformats.org/officeDocument/2006/relationships/chart" Target="../charts/chart111.xml" /><Relationship Id="rId16" Type="http://schemas.openxmlformats.org/officeDocument/2006/relationships/chart" Target="../charts/chart112.xml" /><Relationship Id="rId17" Type="http://schemas.openxmlformats.org/officeDocument/2006/relationships/chart" Target="../charts/chart113.xml" /><Relationship Id="rId18" Type="http://schemas.openxmlformats.org/officeDocument/2006/relationships/chart" Target="../charts/chart114.xml" /><Relationship Id="rId19" Type="http://schemas.openxmlformats.org/officeDocument/2006/relationships/chart" Target="../charts/chart115.xml" /><Relationship Id="rId20" Type="http://schemas.openxmlformats.org/officeDocument/2006/relationships/chart" Target="../charts/chart116.xml" /><Relationship Id="rId21" Type="http://schemas.openxmlformats.org/officeDocument/2006/relationships/chart" Target="../charts/chart117.xml" /><Relationship Id="rId22" Type="http://schemas.openxmlformats.org/officeDocument/2006/relationships/chart" Target="../charts/chart118.xml" /><Relationship Id="rId23" Type="http://schemas.openxmlformats.org/officeDocument/2006/relationships/chart" Target="../charts/chart119.xml" /><Relationship Id="rId24" Type="http://schemas.openxmlformats.org/officeDocument/2006/relationships/chart" Target="../charts/chart120.xml" /></Relationships>
</file>

<file path=xl/drawings/_rels/drawing6.xml.rels><?xml version="1.0" encoding="UTF-8"?><Relationships xmlns="http://schemas.openxmlformats.org/package/2006/relationships"><Relationship Id="rId1" Type="http://schemas.openxmlformats.org/officeDocument/2006/relationships/chart" Target="../charts/chart121.xml" /><Relationship Id="rId2" Type="http://schemas.openxmlformats.org/officeDocument/2006/relationships/chart" Target="../charts/chart122.xml" /><Relationship Id="rId3" Type="http://schemas.openxmlformats.org/officeDocument/2006/relationships/chart" Target="../charts/chart123.xml" /><Relationship Id="rId4" Type="http://schemas.openxmlformats.org/officeDocument/2006/relationships/chart" Target="../charts/chart124.xml" /><Relationship Id="rId5" Type="http://schemas.openxmlformats.org/officeDocument/2006/relationships/chart" Target="../charts/chart125.xml" /><Relationship Id="rId6" Type="http://schemas.openxmlformats.org/officeDocument/2006/relationships/chart" Target="../charts/chart126.xml" /><Relationship Id="rId7" Type="http://schemas.openxmlformats.org/officeDocument/2006/relationships/chart" Target="../charts/chart127.xml" /><Relationship Id="rId8" Type="http://schemas.openxmlformats.org/officeDocument/2006/relationships/chart" Target="../charts/chart128.xml" /><Relationship Id="rId9" Type="http://schemas.openxmlformats.org/officeDocument/2006/relationships/chart" Target="../charts/chart129.xml" /><Relationship Id="rId10" Type="http://schemas.openxmlformats.org/officeDocument/2006/relationships/chart" Target="../charts/chart130.xml" /><Relationship Id="rId11" Type="http://schemas.openxmlformats.org/officeDocument/2006/relationships/chart" Target="../charts/chart131.xml" /><Relationship Id="rId12" Type="http://schemas.openxmlformats.org/officeDocument/2006/relationships/chart" Target="../charts/chart132.xml" /><Relationship Id="rId13" Type="http://schemas.openxmlformats.org/officeDocument/2006/relationships/chart" Target="../charts/chart133.xml" /><Relationship Id="rId14" Type="http://schemas.openxmlformats.org/officeDocument/2006/relationships/chart" Target="../charts/chart134.xml" /><Relationship Id="rId15" Type="http://schemas.openxmlformats.org/officeDocument/2006/relationships/chart" Target="../charts/chart135.xml" /><Relationship Id="rId16" Type="http://schemas.openxmlformats.org/officeDocument/2006/relationships/chart" Target="../charts/chart136.xml" /><Relationship Id="rId17" Type="http://schemas.openxmlformats.org/officeDocument/2006/relationships/chart" Target="../charts/chart137.xml" /><Relationship Id="rId18" Type="http://schemas.openxmlformats.org/officeDocument/2006/relationships/chart" Target="../charts/chart138.xml" /><Relationship Id="rId19" Type="http://schemas.openxmlformats.org/officeDocument/2006/relationships/chart" Target="../charts/chart139.xml" /><Relationship Id="rId20" Type="http://schemas.openxmlformats.org/officeDocument/2006/relationships/chart" Target="../charts/chart140.xml" /><Relationship Id="rId21" Type="http://schemas.openxmlformats.org/officeDocument/2006/relationships/chart" Target="../charts/chart141.xml" /><Relationship Id="rId22" Type="http://schemas.openxmlformats.org/officeDocument/2006/relationships/chart" Target="../charts/chart142.xml" /><Relationship Id="rId23" Type="http://schemas.openxmlformats.org/officeDocument/2006/relationships/chart" Target="../charts/chart143.xml" /><Relationship Id="rId24" Type="http://schemas.openxmlformats.org/officeDocument/2006/relationships/chart" Target="../charts/chart144.xml" /></Relationships>
</file>

<file path=xl/drawings/_rels/drawing7.xml.rels><?xml version="1.0" encoding="UTF-8"?><Relationships xmlns="http://schemas.openxmlformats.org/package/2006/relationships"><Relationship Id="rId1" Type="http://schemas.openxmlformats.org/officeDocument/2006/relationships/chart" Target="../charts/chart145.xml" /><Relationship Id="rId2" Type="http://schemas.openxmlformats.org/officeDocument/2006/relationships/chart" Target="../charts/chart146.xml" /><Relationship Id="rId3" Type="http://schemas.openxmlformats.org/officeDocument/2006/relationships/chart" Target="../charts/chart147.xml" /><Relationship Id="rId4" Type="http://schemas.openxmlformats.org/officeDocument/2006/relationships/chart" Target="../charts/chart148.xml" /><Relationship Id="rId5" Type="http://schemas.openxmlformats.org/officeDocument/2006/relationships/chart" Target="../charts/chart149.xml" /><Relationship Id="rId6" Type="http://schemas.openxmlformats.org/officeDocument/2006/relationships/chart" Target="../charts/chart150.xml" /><Relationship Id="rId7" Type="http://schemas.openxmlformats.org/officeDocument/2006/relationships/chart" Target="../charts/chart151.xml" /><Relationship Id="rId8" Type="http://schemas.openxmlformats.org/officeDocument/2006/relationships/chart" Target="../charts/chart152.xml" /><Relationship Id="rId9" Type="http://schemas.openxmlformats.org/officeDocument/2006/relationships/chart" Target="../charts/chart153.xml" /><Relationship Id="rId10" Type="http://schemas.openxmlformats.org/officeDocument/2006/relationships/chart" Target="../charts/chart154.xml" /><Relationship Id="rId11" Type="http://schemas.openxmlformats.org/officeDocument/2006/relationships/chart" Target="../charts/chart155.xml" /><Relationship Id="rId12" Type="http://schemas.openxmlformats.org/officeDocument/2006/relationships/chart" Target="../charts/chart156.xml" /><Relationship Id="rId13" Type="http://schemas.openxmlformats.org/officeDocument/2006/relationships/chart" Target="../charts/chart157.xml" /><Relationship Id="rId14" Type="http://schemas.openxmlformats.org/officeDocument/2006/relationships/chart" Target="../charts/chart158.xml" /><Relationship Id="rId15" Type="http://schemas.openxmlformats.org/officeDocument/2006/relationships/chart" Target="../charts/chart159.xml" /><Relationship Id="rId16" Type="http://schemas.openxmlformats.org/officeDocument/2006/relationships/chart" Target="../charts/chart160.xml" /><Relationship Id="rId17" Type="http://schemas.openxmlformats.org/officeDocument/2006/relationships/chart" Target="../charts/chart161.xml" /><Relationship Id="rId18" Type="http://schemas.openxmlformats.org/officeDocument/2006/relationships/chart" Target="../charts/chart162.xml" /><Relationship Id="rId19" Type="http://schemas.openxmlformats.org/officeDocument/2006/relationships/chart" Target="../charts/chart163.xml" /><Relationship Id="rId20" Type="http://schemas.openxmlformats.org/officeDocument/2006/relationships/chart" Target="../charts/chart164.xml" /><Relationship Id="rId21" Type="http://schemas.openxmlformats.org/officeDocument/2006/relationships/chart" Target="../charts/chart165.xml" /><Relationship Id="rId22" Type="http://schemas.openxmlformats.org/officeDocument/2006/relationships/chart" Target="../charts/chart166.xml" /><Relationship Id="rId23" Type="http://schemas.openxmlformats.org/officeDocument/2006/relationships/chart" Target="../charts/chart167.xml" /><Relationship Id="rId24" Type="http://schemas.openxmlformats.org/officeDocument/2006/relationships/chart" Target="../charts/chart168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28575</xdr:rowOff>
    </xdr:from>
    <xdr:to xmlns:xdr="http://schemas.openxmlformats.org/drawingml/2006/spreadsheetDrawing">
      <xdr:col>5</xdr:col>
      <xdr:colOff>409575</xdr:colOff>
      <xdr:row>16</xdr:row>
      <xdr:rowOff>38100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60960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905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9055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419100</xdr:colOff>
      <xdr:row>33</xdr:row>
      <xdr:rowOff>28575</xdr:rowOff>
    </xdr:from>
    <xdr:to xmlns:xdr="http://schemas.openxmlformats.org/drawingml/2006/spreadsheetDrawing">
      <xdr:col>9</xdr:col>
      <xdr:colOff>419100</xdr:colOff>
      <xdr:row>46</xdr:row>
      <xdr:rowOff>28575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05275" y="52578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387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142875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20335"/>
          <a:ext cx="428625" cy="198056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628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628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628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628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628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71462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7235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4443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95250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172085</xdr:colOff>
      <xdr:row>67</xdr:row>
      <xdr:rowOff>8890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80345"/>
          <a:ext cx="5363210" cy="275590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令和７年度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8102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6285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810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9051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292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5332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28575</xdr:rowOff>
    </xdr:from>
    <xdr:to xmlns:xdr="http://schemas.openxmlformats.org/drawingml/2006/spreadsheetDrawing">
      <xdr:col>5</xdr:col>
      <xdr:colOff>409575</xdr:colOff>
      <xdr:row>16</xdr:row>
      <xdr:rowOff>38100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055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419100</xdr:colOff>
      <xdr:row>33</xdr:row>
      <xdr:rowOff>28575</xdr:rowOff>
    </xdr:from>
    <xdr:to xmlns:xdr="http://schemas.openxmlformats.org/drawingml/2006/spreadsheetDrawing">
      <xdr:col>9</xdr:col>
      <xdr:colOff>419100</xdr:colOff>
      <xdr:row>46</xdr:row>
      <xdr:rowOff>28575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05275" y="523875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172085</xdr:colOff>
      <xdr:row>67</xdr:row>
      <xdr:rowOff>47625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5363210" cy="27622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令和６年度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28575</xdr:rowOff>
    </xdr:from>
    <xdr:to xmlns:xdr="http://schemas.openxmlformats.org/drawingml/2006/spreadsheetDrawing">
      <xdr:col>5</xdr:col>
      <xdr:colOff>409575</xdr:colOff>
      <xdr:row>16</xdr:row>
      <xdr:rowOff>38100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055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8</xdr:col>
      <xdr:colOff>419100</xdr:colOff>
      <xdr:row>33</xdr:row>
      <xdr:rowOff>28575</xdr:rowOff>
    </xdr:from>
    <xdr:to xmlns:xdr="http://schemas.openxmlformats.org/drawingml/2006/spreadsheetDrawing">
      <xdr:col>9</xdr:col>
      <xdr:colOff>419100</xdr:colOff>
      <xdr:row>46</xdr:row>
      <xdr:rowOff>28575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05275" y="523875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172085</xdr:colOff>
      <xdr:row>67</xdr:row>
      <xdr:rowOff>47625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5363210" cy="27622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令和５年度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28575</xdr:rowOff>
    </xdr:from>
    <xdr:to xmlns:xdr="http://schemas.openxmlformats.org/drawingml/2006/spreadsheetDrawing">
      <xdr:col>5</xdr:col>
      <xdr:colOff>409575</xdr:colOff>
      <xdr:row>16</xdr:row>
      <xdr:rowOff>38100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055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172085</xdr:colOff>
      <xdr:row>67</xdr:row>
      <xdr:rowOff>47625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5363210" cy="276225"/>
        </a:xfrm>
        <a:prstGeom prst="roundRect">
          <a:avLst>
            <a:gd name="adj" fmla="val 16637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令和４年度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29845</xdr:rowOff>
    </xdr:from>
    <xdr:to xmlns:xdr="http://schemas.openxmlformats.org/drawingml/2006/spreadsheetDrawing">
      <xdr:col>5</xdr:col>
      <xdr:colOff>409575</xdr:colOff>
      <xdr:row>16</xdr:row>
      <xdr:rowOff>39370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182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174625</xdr:colOff>
      <xdr:row>67</xdr:row>
      <xdr:rowOff>49530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5365750" cy="278130"/>
        </a:xfrm>
        <a:prstGeom prst="roundRect">
          <a:avLst>
            <a:gd name="adj" fmla="val 1669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令和３年度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3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29845</xdr:rowOff>
    </xdr:from>
    <xdr:to xmlns:xdr="http://schemas.openxmlformats.org/drawingml/2006/spreadsheetDrawing">
      <xdr:col>5</xdr:col>
      <xdr:colOff>409575</xdr:colOff>
      <xdr:row>16</xdr:row>
      <xdr:rowOff>39370</xdr:rowOff>
    </xdr:to>
    <xdr:sp macro="" textlink="">
      <xdr:nvSpPr>
        <xdr:cNvPr id="4" name="Rectangle 3"/>
        <xdr:cNvSpPr>
          <a:spLocks noChangeArrowheads="1"/>
        </xdr:cNvSpPr>
      </xdr:nvSpPr>
      <xdr:spPr>
        <a:xfrm>
          <a:off x="2381250" y="59182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6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8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9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12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13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4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16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17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18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9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0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1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2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3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4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5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6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8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9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30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31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32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33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34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35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36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37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38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39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40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41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42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43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44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45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46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47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48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49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50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51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52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53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54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55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56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57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58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59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60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61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62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63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64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65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66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67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68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69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70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71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72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73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74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75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76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77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78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79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80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81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82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83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174625</xdr:colOff>
      <xdr:row>67</xdr:row>
      <xdr:rowOff>49530</xdr:rowOff>
    </xdr:to>
    <xdr:sp macro="" textlink="">
      <xdr:nvSpPr>
        <xdr:cNvPr id="84" name="AutoShape 83"/>
        <xdr:cNvSpPr>
          <a:spLocks noChangeArrowheads="1"/>
        </xdr:cNvSpPr>
      </xdr:nvSpPr>
      <xdr:spPr>
        <a:xfrm>
          <a:off x="209550" y="10304145"/>
          <a:ext cx="5365750" cy="278130"/>
        </a:xfrm>
        <a:prstGeom prst="roundRect">
          <a:avLst>
            <a:gd name="adj" fmla="val 1669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令和２年度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85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86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87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88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89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90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91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92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93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94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95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96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97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98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99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100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101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102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103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104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105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106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107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108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109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110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111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112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113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114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5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116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7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118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19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120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1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122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0</xdr:colOff>
      <xdr:row>68</xdr:row>
      <xdr:rowOff>0</xdr:rowOff>
    </xdr:from>
    <xdr:to xmlns:xdr="http://schemas.openxmlformats.org/drawingml/2006/spreadsheetDrawing">
      <xdr:col>5</xdr:col>
      <xdr:colOff>172085</xdr:colOff>
      <xdr:row>82</xdr:row>
      <xdr:rowOff>9525</xdr:rowOff>
    </xdr:to>
    <xdr:graphicFrame macro="">
      <xdr:nvGraphicFramePr>
        <xdr:cNvPr id="2722638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2</xdr:row>
      <xdr:rowOff>0</xdr:rowOff>
    </xdr:from>
    <xdr:to xmlns:xdr="http://schemas.openxmlformats.org/drawingml/2006/spreadsheetDrawing">
      <xdr:col>7</xdr:col>
      <xdr:colOff>0</xdr:colOff>
      <xdr:row>16</xdr:row>
      <xdr:rowOff>0</xdr:rowOff>
    </xdr:to>
    <xdr:sp macro="" textlink="">
      <xdr:nvSpPr>
        <xdr:cNvPr id="2722639" name="Rectangle 2"/>
        <xdr:cNvSpPr>
          <a:spLocks noChangeArrowheads="1"/>
        </xdr:cNvSpPr>
      </xdr:nvSpPr>
      <xdr:spPr>
        <a:xfrm>
          <a:off x="685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4</xdr:col>
      <xdr:colOff>409575</xdr:colOff>
      <xdr:row>3</xdr:row>
      <xdr:rowOff>29845</xdr:rowOff>
    </xdr:from>
    <xdr:to xmlns:xdr="http://schemas.openxmlformats.org/drawingml/2006/spreadsheetDrawing">
      <xdr:col>5</xdr:col>
      <xdr:colOff>409575</xdr:colOff>
      <xdr:row>16</xdr:row>
      <xdr:rowOff>39370</xdr:rowOff>
    </xdr:to>
    <xdr:sp macro="" textlink="">
      <xdr:nvSpPr>
        <xdr:cNvPr id="2722640" name="Rectangle 3"/>
        <xdr:cNvSpPr>
          <a:spLocks noChangeArrowheads="1"/>
        </xdr:cNvSpPr>
      </xdr:nvSpPr>
      <xdr:spPr>
        <a:xfrm>
          <a:off x="2381250" y="591820"/>
          <a:ext cx="428625" cy="199072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68</xdr:row>
      <xdr:rowOff>0</xdr:rowOff>
    </xdr:from>
    <xdr:to xmlns:xdr="http://schemas.openxmlformats.org/drawingml/2006/spreadsheetDrawing">
      <xdr:col>11</xdr:col>
      <xdr:colOff>190500</xdr:colOff>
      <xdr:row>82</xdr:row>
      <xdr:rowOff>9525</xdr:rowOff>
    </xdr:to>
    <xdr:graphicFrame macro="">
      <xdr:nvGraphicFramePr>
        <xdr:cNvPr id="272264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2</xdr:row>
      <xdr:rowOff>0</xdr:rowOff>
    </xdr:from>
    <xdr:to xmlns:xdr="http://schemas.openxmlformats.org/drawingml/2006/spreadsheetDrawing">
      <xdr:col>13</xdr:col>
      <xdr:colOff>0</xdr:colOff>
      <xdr:row>16</xdr:row>
      <xdr:rowOff>0</xdr:rowOff>
    </xdr:to>
    <xdr:sp macro="" textlink="">
      <xdr:nvSpPr>
        <xdr:cNvPr id="2722642" name="Rectangle 5"/>
        <xdr:cNvSpPr>
          <a:spLocks noChangeArrowheads="1"/>
        </xdr:cNvSpPr>
      </xdr:nvSpPr>
      <xdr:spPr>
        <a:xfrm>
          <a:off x="3257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68</xdr:row>
      <xdr:rowOff>0</xdr:rowOff>
    </xdr:from>
    <xdr:to xmlns:xdr="http://schemas.openxmlformats.org/drawingml/2006/spreadsheetDrawing">
      <xdr:col>17</xdr:col>
      <xdr:colOff>210185</xdr:colOff>
      <xdr:row>82</xdr:row>
      <xdr:rowOff>9525</xdr:rowOff>
    </xdr:to>
    <xdr:graphicFrame macro="">
      <xdr:nvGraphicFramePr>
        <xdr:cNvPr id="2722643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 xmlns:xdr="http://schemas.openxmlformats.org/drawingml/2006/spreadsheetDrawing">
      <xdr:col>13</xdr:col>
      <xdr:colOff>0</xdr:colOff>
      <xdr:row>2</xdr:row>
      <xdr:rowOff>0</xdr:rowOff>
    </xdr:from>
    <xdr:to xmlns:xdr="http://schemas.openxmlformats.org/drawingml/2006/spreadsheetDrawing">
      <xdr:col>19</xdr:col>
      <xdr:colOff>0</xdr:colOff>
      <xdr:row>16</xdr:row>
      <xdr:rowOff>0</xdr:rowOff>
    </xdr:to>
    <xdr:sp macro="" textlink="">
      <xdr:nvSpPr>
        <xdr:cNvPr id="2722644" name="Rectangle 7"/>
        <xdr:cNvSpPr>
          <a:spLocks noChangeArrowheads="1"/>
        </xdr:cNvSpPr>
      </xdr:nvSpPr>
      <xdr:spPr>
        <a:xfrm>
          <a:off x="58293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</xdr:row>
      <xdr:rowOff>0</xdr:rowOff>
    </xdr:from>
    <xdr:to xmlns:xdr="http://schemas.openxmlformats.org/drawingml/2006/spreadsheetDrawing">
      <xdr:col>16</xdr:col>
      <xdr:colOff>0</xdr:colOff>
      <xdr:row>16</xdr:row>
      <xdr:rowOff>0</xdr:rowOff>
    </xdr:to>
    <xdr:sp macro="" textlink="">
      <xdr:nvSpPr>
        <xdr:cNvPr id="2722645" name="Rectangle 8"/>
        <xdr:cNvSpPr>
          <a:spLocks noChangeArrowheads="1"/>
        </xdr:cNvSpPr>
      </xdr:nvSpPr>
      <xdr:spPr>
        <a:xfrm>
          <a:off x="6686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2722646" name="Rectangle 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68</xdr:row>
      <xdr:rowOff>0</xdr:rowOff>
    </xdr:from>
    <xdr:to xmlns:xdr="http://schemas.openxmlformats.org/drawingml/2006/spreadsheetDrawing">
      <xdr:col>23</xdr:col>
      <xdr:colOff>228600</xdr:colOff>
      <xdr:row>82</xdr:row>
      <xdr:rowOff>9525</xdr:rowOff>
    </xdr:to>
    <xdr:graphicFrame macro="">
      <xdr:nvGraphicFramePr>
        <xdr:cNvPr id="2722647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2</xdr:row>
      <xdr:rowOff>0</xdr:rowOff>
    </xdr:from>
    <xdr:to xmlns:xdr="http://schemas.openxmlformats.org/drawingml/2006/spreadsheetDrawing">
      <xdr:col>25</xdr:col>
      <xdr:colOff>0</xdr:colOff>
      <xdr:row>16</xdr:row>
      <xdr:rowOff>0</xdr:rowOff>
    </xdr:to>
    <xdr:sp macro="" textlink="">
      <xdr:nvSpPr>
        <xdr:cNvPr id="2722648" name="Rectangle 11"/>
        <xdr:cNvSpPr>
          <a:spLocks noChangeArrowheads="1"/>
        </xdr:cNvSpPr>
      </xdr:nvSpPr>
      <xdr:spPr>
        <a:xfrm>
          <a:off x="84010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</xdr:row>
      <xdr:rowOff>0</xdr:rowOff>
    </xdr:from>
    <xdr:to xmlns:xdr="http://schemas.openxmlformats.org/drawingml/2006/spreadsheetDrawing">
      <xdr:col>22</xdr:col>
      <xdr:colOff>0</xdr:colOff>
      <xdr:row>16</xdr:row>
      <xdr:rowOff>0</xdr:rowOff>
    </xdr:to>
    <xdr:sp macro="" textlink="">
      <xdr:nvSpPr>
        <xdr:cNvPr id="2722649" name="Rectangle 12"/>
        <xdr:cNvSpPr>
          <a:spLocks noChangeArrowheads="1"/>
        </xdr:cNvSpPr>
      </xdr:nvSpPr>
      <xdr:spPr>
        <a:xfrm>
          <a:off x="9258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2722650" name="Rectangle 13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68</xdr:row>
      <xdr:rowOff>0</xdr:rowOff>
    </xdr:from>
    <xdr:to xmlns:xdr="http://schemas.openxmlformats.org/drawingml/2006/spreadsheetDrawing">
      <xdr:col>29</xdr:col>
      <xdr:colOff>210185</xdr:colOff>
      <xdr:row>82</xdr:row>
      <xdr:rowOff>9525</xdr:rowOff>
    </xdr:to>
    <xdr:graphicFrame macro="">
      <xdr:nvGraphicFramePr>
        <xdr:cNvPr id="2722651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68</xdr:row>
      <xdr:rowOff>0</xdr:rowOff>
    </xdr:from>
    <xdr:to xmlns:xdr="http://schemas.openxmlformats.org/drawingml/2006/spreadsheetDrawing">
      <xdr:col>35</xdr:col>
      <xdr:colOff>210185</xdr:colOff>
      <xdr:row>82</xdr:row>
      <xdr:rowOff>9525</xdr:rowOff>
    </xdr:to>
    <xdr:graphicFrame macro="">
      <xdr:nvGraphicFramePr>
        <xdr:cNvPr id="2722652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2</xdr:row>
      <xdr:rowOff>0</xdr:rowOff>
    </xdr:from>
    <xdr:to xmlns:xdr="http://schemas.openxmlformats.org/drawingml/2006/spreadsheetDrawing">
      <xdr:col>31</xdr:col>
      <xdr:colOff>0</xdr:colOff>
      <xdr:row>16</xdr:row>
      <xdr:rowOff>0</xdr:rowOff>
    </xdr:to>
    <xdr:sp macro="" textlink="">
      <xdr:nvSpPr>
        <xdr:cNvPr id="2722653" name="Rectangle 16"/>
        <xdr:cNvSpPr>
          <a:spLocks noChangeArrowheads="1"/>
        </xdr:cNvSpPr>
      </xdr:nvSpPr>
      <xdr:spPr>
        <a:xfrm>
          <a:off x="1097280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</xdr:row>
      <xdr:rowOff>0</xdr:rowOff>
    </xdr:from>
    <xdr:to xmlns:xdr="http://schemas.openxmlformats.org/drawingml/2006/spreadsheetDrawing">
      <xdr:col>28</xdr:col>
      <xdr:colOff>0</xdr:colOff>
      <xdr:row>16</xdr:row>
      <xdr:rowOff>0</xdr:rowOff>
    </xdr:to>
    <xdr:sp macro="" textlink="">
      <xdr:nvSpPr>
        <xdr:cNvPr id="2722654" name="Rectangle 17"/>
        <xdr:cNvSpPr>
          <a:spLocks noChangeArrowheads="1"/>
        </xdr:cNvSpPr>
      </xdr:nvSpPr>
      <xdr:spPr>
        <a:xfrm>
          <a:off x="11830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2722655" name="Rectangle 18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97</xdr:row>
      <xdr:rowOff>66675</xdr:rowOff>
    </xdr:from>
    <xdr:to xmlns:xdr="http://schemas.openxmlformats.org/drawingml/2006/spreadsheetDrawing">
      <xdr:col>5</xdr:col>
      <xdr:colOff>172085</xdr:colOff>
      <xdr:row>111</xdr:row>
      <xdr:rowOff>76200</xdr:rowOff>
    </xdr:to>
    <xdr:graphicFrame macro="">
      <xdr:nvGraphicFramePr>
        <xdr:cNvPr id="2722656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2</xdr:row>
      <xdr:rowOff>0</xdr:rowOff>
    </xdr:from>
    <xdr:to xmlns:xdr="http://schemas.openxmlformats.org/drawingml/2006/spreadsheetDrawing">
      <xdr:col>37</xdr:col>
      <xdr:colOff>0</xdr:colOff>
      <xdr:row>16</xdr:row>
      <xdr:rowOff>0</xdr:rowOff>
    </xdr:to>
    <xdr:sp macro="" textlink="">
      <xdr:nvSpPr>
        <xdr:cNvPr id="2722657" name="Rectangle 20"/>
        <xdr:cNvSpPr>
          <a:spLocks noChangeArrowheads="1"/>
        </xdr:cNvSpPr>
      </xdr:nvSpPr>
      <xdr:spPr>
        <a:xfrm>
          <a:off x="13544550" y="3714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</xdr:row>
      <xdr:rowOff>9525</xdr:rowOff>
    </xdr:from>
    <xdr:to xmlns:xdr="http://schemas.openxmlformats.org/drawingml/2006/spreadsheetDrawing">
      <xdr:col>34</xdr:col>
      <xdr:colOff>0</xdr:colOff>
      <xdr:row>16</xdr:row>
      <xdr:rowOff>9525</xdr:rowOff>
    </xdr:to>
    <xdr:sp macro="" textlink="">
      <xdr:nvSpPr>
        <xdr:cNvPr id="2722658" name="Rectangle 21"/>
        <xdr:cNvSpPr>
          <a:spLocks noChangeArrowheads="1"/>
        </xdr:cNvSpPr>
      </xdr:nvSpPr>
      <xdr:spPr>
        <a:xfrm>
          <a:off x="14401800" y="571500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722659" name="Rectangle 2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32</xdr:row>
      <xdr:rowOff>0</xdr:rowOff>
    </xdr:from>
    <xdr:to xmlns:xdr="http://schemas.openxmlformats.org/drawingml/2006/spreadsheetDrawing">
      <xdr:col>7</xdr:col>
      <xdr:colOff>0</xdr:colOff>
      <xdr:row>46</xdr:row>
      <xdr:rowOff>0</xdr:rowOff>
    </xdr:to>
    <xdr:sp macro="" textlink="">
      <xdr:nvSpPr>
        <xdr:cNvPr id="2722660" name="Rectangle 23"/>
        <xdr:cNvSpPr>
          <a:spLocks noChangeArrowheads="1"/>
        </xdr:cNvSpPr>
      </xdr:nvSpPr>
      <xdr:spPr>
        <a:xfrm>
          <a:off x="685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33</xdr:row>
      <xdr:rowOff>0</xdr:rowOff>
    </xdr:from>
    <xdr:to xmlns:xdr="http://schemas.openxmlformats.org/drawingml/2006/spreadsheetDrawing">
      <xdr:col>4</xdr:col>
      <xdr:colOff>0</xdr:colOff>
      <xdr:row>46</xdr:row>
      <xdr:rowOff>0</xdr:rowOff>
    </xdr:to>
    <xdr:sp macro="" textlink="">
      <xdr:nvSpPr>
        <xdr:cNvPr id="2722661" name="Rectangle 24"/>
        <xdr:cNvSpPr>
          <a:spLocks noChangeArrowheads="1"/>
        </xdr:cNvSpPr>
      </xdr:nvSpPr>
      <xdr:spPr>
        <a:xfrm>
          <a:off x="1543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722662" name="Rectangle 25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200025</xdr:colOff>
      <xdr:row>97</xdr:row>
      <xdr:rowOff>66675</xdr:rowOff>
    </xdr:from>
    <xdr:to xmlns:xdr="http://schemas.openxmlformats.org/drawingml/2006/spreadsheetDrawing">
      <xdr:col>11</xdr:col>
      <xdr:colOff>190500</xdr:colOff>
      <xdr:row>111</xdr:row>
      <xdr:rowOff>76200</xdr:rowOff>
    </xdr:to>
    <xdr:graphicFrame macro="">
      <xdr:nvGraphicFramePr>
        <xdr:cNvPr id="2722663" name="Chart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97</xdr:row>
      <xdr:rowOff>66675</xdr:rowOff>
    </xdr:from>
    <xdr:to xmlns:xdr="http://schemas.openxmlformats.org/drawingml/2006/spreadsheetDrawing">
      <xdr:col>17</xdr:col>
      <xdr:colOff>210185</xdr:colOff>
      <xdr:row>111</xdr:row>
      <xdr:rowOff>76200</xdr:rowOff>
    </xdr:to>
    <xdr:graphicFrame macro="">
      <xdr:nvGraphicFramePr>
        <xdr:cNvPr id="2722664" name="Chart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32</xdr:row>
      <xdr:rowOff>0</xdr:rowOff>
    </xdr:from>
    <xdr:to xmlns:xdr="http://schemas.openxmlformats.org/drawingml/2006/spreadsheetDrawing">
      <xdr:col>13</xdr:col>
      <xdr:colOff>0</xdr:colOff>
      <xdr:row>46</xdr:row>
      <xdr:rowOff>0</xdr:rowOff>
    </xdr:to>
    <xdr:sp macro="" textlink="">
      <xdr:nvSpPr>
        <xdr:cNvPr id="2722665" name="Rectangle 28"/>
        <xdr:cNvSpPr>
          <a:spLocks noChangeArrowheads="1"/>
        </xdr:cNvSpPr>
      </xdr:nvSpPr>
      <xdr:spPr>
        <a:xfrm>
          <a:off x="3257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33</xdr:row>
      <xdr:rowOff>0</xdr:rowOff>
    </xdr:from>
    <xdr:to xmlns:xdr="http://schemas.openxmlformats.org/drawingml/2006/spreadsheetDrawing">
      <xdr:col>10</xdr:col>
      <xdr:colOff>0</xdr:colOff>
      <xdr:row>46</xdr:row>
      <xdr:rowOff>0</xdr:rowOff>
    </xdr:to>
    <xdr:sp macro="" textlink="">
      <xdr:nvSpPr>
        <xdr:cNvPr id="2722666" name="Rectangle 29"/>
        <xdr:cNvSpPr>
          <a:spLocks noChangeArrowheads="1"/>
        </xdr:cNvSpPr>
      </xdr:nvSpPr>
      <xdr:spPr>
        <a:xfrm>
          <a:off x="4114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2722667" name="Rectangle 3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32</xdr:row>
      <xdr:rowOff>0</xdr:rowOff>
    </xdr:from>
    <xdr:to xmlns:xdr="http://schemas.openxmlformats.org/drawingml/2006/spreadsheetDrawing">
      <xdr:col>19</xdr:col>
      <xdr:colOff>0</xdr:colOff>
      <xdr:row>46</xdr:row>
      <xdr:rowOff>0</xdr:rowOff>
    </xdr:to>
    <xdr:sp macro="" textlink="">
      <xdr:nvSpPr>
        <xdr:cNvPr id="2722668" name="Rectangle 31"/>
        <xdr:cNvSpPr>
          <a:spLocks noChangeArrowheads="1"/>
        </xdr:cNvSpPr>
      </xdr:nvSpPr>
      <xdr:spPr>
        <a:xfrm>
          <a:off x="58293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97</xdr:row>
      <xdr:rowOff>66675</xdr:rowOff>
    </xdr:from>
    <xdr:to xmlns:xdr="http://schemas.openxmlformats.org/drawingml/2006/spreadsheetDrawing">
      <xdr:col>23</xdr:col>
      <xdr:colOff>228600</xdr:colOff>
      <xdr:row>111</xdr:row>
      <xdr:rowOff>76200</xdr:rowOff>
    </xdr:to>
    <xdr:graphicFrame macro="">
      <xdr:nvGraphicFramePr>
        <xdr:cNvPr id="2722669" name="Chart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0</xdr:colOff>
      <xdr:row>32</xdr:row>
      <xdr:rowOff>0</xdr:rowOff>
    </xdr:from>
    <xdr:to xmlns:xdr="http://schemas.openxmlformats.org/drawingml/2006/spreadsheetDrawing">
      <xdr:col>25</xdr:col>
      <xdr:colOff>0</xdr:colOff>
      <xdr:row>46</xdr:row>
      <xdr:rowOff>0</xdr:rowOff>
    </xdr:to>
    <xdr:sp macro="" textlink="">
      <xdr:nvSpPr>
        <xdr:cNvPr id="2722670" name="Rectangle 33"/>
        <xdr:cNvSpPr>
          <a:spLocks noChangeArrowheads="1"/>
        </xdr:cNvSpPr>
      </xdr:nvSpPr>
      <xdr:spPr>
        <a:xfrm>
          <a:off x="84010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97</xdr:row>
      <xdr:rowOff>66675</xdr:rowOff>
    </xdr:from>
    <xdr:to xmlns:xdr="http://schemas.openxmlformats.org/drawingml/2006/spreadsheetDrawing">
      <xdr:col>29</xdr:col>
      <xdr:colOff>210185</xdr:colOff>
      <xdr:row>111</xdr:row>
      <xdr:rowOff>76200</xdr:rowOff>
    </xdr:to>
    <xdr:graphicFrame macro="">
      <xdr:nvGraphicFramePr>
        <xdr:cNvPr id="2722671" name="Chart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97</xdr:row>
      <xdr:rowOff>66675</xdr:rowOff>
    </xdr:from>
    <xdr:to xmlns:xdr="http://schemas.openxmlformats.org/drawingml/2006/spreadsheetDrawing">
      <xdr:col>35</xdr:col>
      <xdr:colOff>210185</xdr:colOff>
      <xdr:row>111</xdr:row>
      <xdr:rowOff>76200</xdr:rowOff>
    </xdr:to>
    <xdr:graphicFrame macro="">
      <xdr:nvGraphicFramePr>
        <xdr:cNvPr id="2722672" name="Chart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32</xdr:row>
      <xdr:rowOff>0</xdr:rowOff>
    </xdr:from>
    <xdr:to xmlns:xdr="http://schemas.openxmlformats.org/drawingml/2006/spreadsheetDrawing">
      <xdr:col>31</xdr:col>
      <xdr:colOff>0</xdr:colOff>
      <xdr:row>46</xdr:row>
      <xdr:rowOff>0</xdr:rowOff>
    </xdr:to>
    <xdr:sp macro="" textlink="">
      <xdr:nvSpPr>
        <xdr:cNvPr id="2722673" name="Rectangle 36"/>
        <xdr:cNvSpPr>
          <a:spLocks noChangeArrowheads="1"/>
        </xdr:cNvSpPr>
      </xdr:nvSpPr>
      <xdr:spPr>
        <a:xfrm>
          <a:off x="1097280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32</xdr:row>
      <xdr:rowOff>0</xdr:rowOff>
    </xdr:from>
    <xdr:to xmlns:xdr="http://schemas.openxmlformats.org/drawingml/2006/spreadsheetDrawing">
      <xdr:col>37</xdr:col>
      <xdr:colOff>0</xdr:colOff>
      <xdr:row>46</xdr:row>
      <xdr:rowOff>0</xdr:rowOff>
    </xdr:to>
    <xdr:sp macro="" textlink="">
      <xdr:nvSpPr>
        <xdr:cNvPr id="2722674" name="Rectangle 37"/>
        <xdr:cNvSpPr>
          <a:spLocks noChangeArrowheads="1"/>
        </xdr:cNvSpPr>
      </xdr:nvSpPr>
      <xdr:spPr>
        <a:xfrm>
          <a:off x="13544550" y="50196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33</xdr:row>
      <xdr:rowOff>0</xdr:rowOff>
    </xdr:from>
    <xdr:to xmlns:xdr="http://schemas.openxmlformats.org/drawingml/2006/spreadsheetDrawing">
      <xdr:col>34</xdr:col>
      <xdr:colOff>0</xdr:colOff>
      <xdr:row>46</xdr:row>
      <xdr:rowOff>0</xdr:rowOff>
    </xdr:to>
    <xdr:sp macro="" textlink="">
      <xdr:nvSpPr>
        <xdr:cNvPr id="2722675" name="Rectangle 38"/>
        <xdr:cNvSpPr>
          <a:spLocks noChangeArrowheads="1"/>
        </xdr:cNvSpPr>
      </xdr:nvSpPr>
      <xdr:spPr>
        <a:xfrm>
          <a:off x="14401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32</xdr:row>
      <xdr:rowOff>181610</xdr:rowOff>
    </xdr:from>
    <xdr:to xmlns:xdr="http://schemas.openxmlformats.org/drawingml/2006/spreadsheetDrawing">
      <xdr:col>36</xdr:col>
      <xdr:colOff>0</xdr:colOff>
      <xdr:row>45</xdr:row>
      <xdr:rowOff>143510</xdr:rowOff>
    </xdr:to>
    <xdr:sp macro="" textlink="">
      <xdr:nvSpPr>
        <xdr:cNvPr id="2722676" name="Rectangle 39"/>
        <xdr:cNvSpPr>
          <a:spLocks noChangeArrowheads="1"/>
        </xdr:cNvSpPr>
      </xdr:nvSpPr>
      <xdr:spPr>
        <a:xfrm>
          <a:off x="15259050" y="52012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112</xdr:row>
      <xdr:rowOff>66675</xdr:rowOff>
    </xdr:from>
    <xdr:to xmlns:xdr="http://schemas.openxmlformats.org/drawingml/2006/spreadsheetDrawing">
      <xdr:col>5</xdr:col>
      <xdr:colOff>172085</xdr:colOff>
      <xdr:row>126</xdr:row>
      <xdr:rowOff>86360</xdr:rowOff>
    </xdr:to>
    <xdr:graphicFrame macro="">
      <xdr:nvGraphicFramePr>
        <xdr:cNvPr id="2722677" name="Chart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112</xdr:row>
      <xdr:rowOff>66675</xdr:rowOff>
    </xdr:from>
    <xdr:to xmlns:xdr="http://schemas.openxmlformats.org/drawingml/2006/spreadsheetDrawing">
      <xdr:col>11</xdr:col>
      <xdr:colOff>190500</xdr:colOff>
      <xdr:row>126</xdr:row>
      <xdr:rowOff>86360</xdr:rowOff>
    </xdr:to>
    <xdr:graphicFrame macro="">
      <xdr:nvGraphicFramePr>
        <xdr:cNvPr id="2722678" name="Chart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 xmlns:xdr="http://schemas.openxmlformats.org/drawingml/2006/spreadsheetDrawing">
      <xdr:col>1</xdr:col>
      <xdr:colOff>0</xdr:colOff>
      <xdr:row>47</xdr:row>
      <xdr:rowOff>0</xdr:rowOff>
    </xdr:from>
    <xdr:to xmlns:xdr="http://schemas.openxmlformats.org/drawingml/2006/spreadsheetDrawing">
      <xdr:col>7</xdr:col>
      <xdr:colOff>0</xdr:colOff>
      <xdr:row>61</xdr:row>
      <xdr:rowOff>0</xdr:rowOff>
    </xdr:to>
    <xdr:sp macro="" textlink="">
      <xdr:nvSpPr>
        <xdr:cNvPr id="2722679" name="Rectangle 42"/>
        <xdr:cNvSpPr>
          <a:spLocks noChangeArrowheads="1"/>
        </xdr:cNvSpPr>
      </xdr:nvSpPr>
      <xdr:spPr>
        <a:xfrm>
          <a:off x="685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48</xdr:row>
      <xdr:rowOff>0</xdr:rowOff>
    </xdr:from>
    <xdr:to xmlns:xdr="http://schemas.openxmlformats.org/drawingml/2006/spreadsheetDrawing">
      <xdr:col>4</xdr:col>
      <xdr:colOff>0</xdr:colOff>
      <xdr:row>61</xdr:row>
      <xdr:rowOff>0</xdr:rowOff>
    </xdr:to>
    <xdr:sp macro="" textlink="">
      <xdr:nvSpPr>
        <xdr:cNvPr id="2722680" name="Rectangle 43"/>
        <xdr:cNvSpPr>
          <a:spLocks noChangeArrowheads="1"/>
        </xdr:cNvSpPr>
      </xdr:nvSpPr>
      <xdr:spPr>
        <a:xfrm>
          <a:off x="1543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2722681" name="Rectangle 4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219075</xdr:colOff>
      <xdr:row>112</xdr:row>
      <xdr:rowOff>66675</xdr:rowOff>
    </xdr:from>
    <xdr:to xmlns:xdr="http://schemas.openxmlformats.org/drawingml/2006/spreadsheetDrawing">
      <xdr:col>17</xdr:col>
      <xdr:colOff>210185</xdr:colOff>
      <xdr:row>126</xdr:row>
      <xdr:rowOff>86360</xdr:rowOff>
    </xdr:to>
    <xdr:graphicFrame macro="">
      <xdr:nvGraphicFramePr>
        <xdr:cNvPr id="2722682" name="Chart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 xmlns:xdr="http://schemas.openxmlformats.org/drawingml/2006/spreadsheetDrawing">
      <xdr:col>7</xdr:col>
      <xdr:colOff>0</xdr:colOff>
      <xdr:row>47</xdr:row>
      <xdr:rowOff>0</xdr:rowOff>
    </xdr:from>
    <xdr:to xmlns:xdr="http://schemas.openxmlformats.org/drawingml/2006/spreadsheetDrawing">
      <xdr:col>13</xdr:col>
      <xdr:colOff>0</xdr:colOff>
      <xdr:row>61</xdr:row>
      <xdr:rowOff>0</xdr:rowOff>
    </xdr:to>
    <xdr:sp macro="" textlink="">
      <xdr:nvSpPr>
        <xdr:cNvPr id="2722683" name="Rectangle 46"/>
        <xdr:cNvSpPr>
          <a:spLocks noChangeArrowheads="1"/>
        </xdr:cNvSpPr>
      </xdr:nvSpPr>
      <xdr:spPr>
        <a:xfrm>
          <a:off x="325755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48</xdr:row>
      <xdr:rowOff>0</xdr:rowOff>
    </xdr:from>
    <xdr:to xmlns:xdr="http://schemas.openxmlformats.org/drawingml/2006/spreadsheetDrawing">
      <xdr:col>10</xdr:col>
      <xdr:colOff>0</xdr:colOff>
      <xdr:row>61</xdr:row>
      <xdr:rowOff>0</xdr:rowOff>
    </xdr:to>
    <xdr:sp macro="" textlink="">
      <xdr:nvSpPr>
        <xdr:cNvPr id="2722684" name="Rectangle 47"/>
        <xdr:cNvSpPr>
          <a:spLocks noChangeArrowheads="1"/>
        </xdr:cNvSpPr>
      </xdr:nvSpPr>
      <xdr:spPr>
        <a:xfrm>
          <a:off x="4114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2722685" name="Rectangle 48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47</xdr:row>
      <xdr:rowOff>0</xdr:rowOff>
    </xdr:from>
    <xdr:to xmlns:xdr="http://schemas.openxmlformats.org/drawingml/2006/spreadsheetDrawing">
      <xdr:col>19</xdr:col>
      <xdr:colOff>0</xdr:colOff>
      <xdr:row>61</xdr:row>
      <xdr:rowOff>0</xdr:rowOff>
    </xdr:to>
    <xdr:sp macro="" textlink="">
      <xdr:nvSpPr>
        <xdr:cNvPr id="2722686" name="Rectangle 49"/>
        <xdr:cNvSpPr>
          <a:spLocks noChangeArrowheads="1"/>
        </xdr:cNvSpPr>
      </xdr:nvSpPr>
      <xdr:spPr>
        <a:xfrm>
          <a:off x="58293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48</xdr:row>
      <xdr:rowOff>0</xdr:rowOff>
    </xdr:from>
    <xdr:to xmlns:xdr="http://schemas.openxmlformats.org/drawingml/2006/spreadsheetDrawing">
      <xdr:col>16</xdr:col>
      <xdr:colOff>0</xdr:colOff>
      <xdr:row>61</xdr:row>
      <xdr:rowOff>0</xdr:rowOff>
    </xdr:to>
    <xdr:sp macro="" textlink="">
      <xdr:nvSpPr>
        <xdr:cNvPr id="2722687" name="Rectangle 50"/>
        <xdr:cNvSpPr>
          <a:spLocks noChangeArrowheads="1"/>
        </xdr:cNvSpPr>
      </xdr:nvSpPr>
      <xdr:spPr>
        <a:xfrm>
          <a:off x="6686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2722688" name="Rectangle 51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238125</xdr:colOff>
      <xdr:row>112</xdr:row>
      <xdr:rowOff>66675</xdr:rowOff>
    </xdr:from>
    <xdr:to xmlns:xdr="http://schemas.openxmlformats.org/drawingml/2006/spreadsheetDrawing">
      <xdr:col>23</xdr:col>
      <xdr:colOff>228600</xdr:colOff>
      <xdr:row>126</xdr:row>
      <xdr:rowOff>86360</xdr:rowOff>
    </xdr:to>
    <xdr:graphicFrame macro="">
      <xdr:nvGraphicFramePr>
        <xdr:cNvPr id="2722689" name="Chart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 xmlns:xdr="http://schemas.openxmlformats.org/drawingml/2006/spreadsheetDrawing">
      <xdr:col>19</xdr:col>
      <xdr:colOff>19050</xdr:colOff>
      <xdr:row>47</xdr:row>
      <xdr:rowOff>0</xdr:rowOff>
    </xdr:from>
    <xdr:to xmlns:xdr="http://schemas.openxmlformats.org/drawingml/2006/spreadsheetDrawing">
      <xdr:col>25</xdr:col>
      <xdr:colOff>19050</xdr:colOff>
      <xdr:row>61</xdr:row>
      <xdr:rowOff>0</xdr:rowOff>
    </xdr:to>
    <xdr:sp macro="" textlink="">
      <xdr:nvSpPr>
        <xdr:cNvPr id="2722690" name="Rectangle 53"/>
        <xdr:cNvSpPr>
          <a:spLocks noChangeArrowheads="1"/>
        </xdr:cNvSpPr>
      </xdr:nvSpPr>
      <xdr:spPr>
        <a:xfrm>
          <a:off x="84201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48</xdr:row>
      <xdr:rowOff>0</xdr:rowOff>
    </xdr:from>
    <xdr:to xmlns:xdr="http://schemas.openxmlformats.org/drawingml/2006/spreadsheetDrawing">
      <xdr:col>22</xdr:col>
      <xdr:colOff>0</xdr:colOff>
      <xdr:row>61</xdr:row>
      <xdr:rowOff>0</xdr:rowOff>
    </xdr:to>
    <xdr:sp macro="" textlink="">
      <xdr:nvSpPr>
        <xdr:cNvPr id="2722691" name="Rectangle 54"/>
        <xdr:cNvSpPr>
          <a:spLocks noChangeArrowheads="1"/>
        </xdr:cNvSpPr>
      </xdr:nvSpPr>
      <xdr:spPr>
        <a:xfrm>
          <a:off x="9258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2722692" name="Rectangle 55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257175</xdr:colOff>
      <xdr:row>112</xdr:row>
      <xdr:rowOff>66675</xdr:rowOff>
    </xdr:from>
    <xdr:to xmlns:xdr="http://schemas.openxmlformats.org/drawingml/2006/spreadsheetDrawing">
      <xdr:col>29</xdr:col>
      <xdr:colOff>210185</xdr:colOff>
      <xdr:row>126</xdr:row>
      <xdr:rowOff>86360</xdr:rowOff>
    </xdr:to>
    <xdr:graphicFrame macro="">
      <xdr:nvGraphicFramePr>
        <xdr:cNvPr id="2722693" name="Chart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 xmlns:xdr="http://schemas.openxmlformats.org/drawingml/2006/spreadsheetDrawing">
      <xdr:col>25</xdr:col>
      <xdr:colOff>0</xdr:colOff>
      <xdr:row>47</xdr:row>
      <xdr:rowOff>0</xdr:rowOff>
    </xdr:from>
    <xdr:to xmlns:xdr="http://schemas.openxmlformats.org/drawingml/2006/spreadsheetDrawing">
      <xdr:col>31</xdr:col>
      <xdr:colOff>0</xdr:colOff>
      <xdr:row>61</xdr:row>
      <xdr:rowOff>0</xdr:rowOff>
    </xdr:to>
    <xdr:sp macro="" textlink="">
      <xdr:nvSpPr>
        <xdr:cNvPr id="2722694" name="Rectangle 57"/>
        <xdr:cNvSpPr>
          <a:spLocks noChangeArrowheads="1"/>
        </xdr:cNvSpPr>
      </xdr:nvSpPr>
      <xdr:spPr>
        <a:xfrm>
          <a:off x="10972800" y="73437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48</xdr:row>
      <xdr:rowOff>0</xdr:rowOff>
    </xdr:from>
    <xdr:to xmlns:xdr="http://schemas.openxmlformats.org/drawingml/2006/spreadsheetDrawing">
      <xdr:col>28</xdr:col>
      <xdr:colOff>0</xdr:colOff>
      <xdr:row>61</xdr:row>
      <xdr:rowOff>0</xdr:rowOff>
    </xdr:to>
    <xdr:sp macro="" textlink="">
      <xdr:nvSpPr>
        <xdr:cNvPr id="2722695" name="Rectangle 58"/>
        <xdr:cNvSpPr>
          <a:spLocks noChangeArrowheads="1"/>
        </xdr:cNvSpPr>
      </xdr:nvSpPr>
      <xdr:spPr>
        <a:xfrm>
          <a:off x="11830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48</xdr:row>
      <xdr:rowOff>0</xdr:rowOff>
    </xdr:from>
    <xdr:to xmlns:xdr="http://schemas.openxmlformats.org/drawingml/2006/spreadsheetDrawing">
      <xdr:col>30</xdr:col>
      <xdr:colOff>0</xdr:colOff>
      <xdr:row>61</xdr:row>
      <xdr:rowOff>0</xdr:rowOff>
    </xdr:to>
    <xdr:sp macro="" textlink="">
      <xdr:nvSpPr>
        <xdr:cNvPr id="2722696" name="Rectangle 59"/>
        <xdr:cNvSpPr>
          <a:spLocks noChangeArrowheads="1"/>
        </xdr:cNvSpPr>
      </xdr:nvSpPr>
      <xdr:spPr>
        <a:xfrm>
          <a:off x="12687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0</xdr:col>
      <xdr:colOff>0</xdr:colOff>
      <xdr:row>83</xdr:row>
      <xdr:rowOff>0</xdr:rowOff>
    </xdr:from>
    <xdr:to xmlns:xdr="http://schemas.openxmlformats.org/drawingml/2006/spreadsheetDrawing">
      <xdr:col>5</xdr:col>
      <xdr:colOff>172085</xdr:colOff>
      <xdr:row>97</xdr:row>
      <xdr:rowOff>0</xdr:rowOff>
    </xdr:to>
    <xdr:graphicFrame macro="">
      <xdr:nvGraphicFramePr>
        <xdr:cNvPr id="2722697" name="Chart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 xmlns:xdr="http://schemas.openxmlformats.org/drawingml/2006/spreadsheetDrawing">
      <xdr:col>5</xdr:col>
      <xdr:colOff>200025</xdr:colOff>
      <xdr:row>83</xdr:row>
      <xdr:rowOff>0</xdr:rowOff>
    </xdr:from>
    <xdr:to xmlns:xdr="http://schemas.openxmlformats.org/drawingml/2006/spreadsheetDrawing">
      <xdr:col>11</xdr:col>
      <xdr:colOff>190500</xdr:colOff>
      <xdr:row>97</xdr:row>
      <xdr:rowOff>0</xdr:rowOff>
    </xdr:to>
    <xdr:graphicFrame macro="">
      <xdr:nvGraphicFramePr>
        <xdr:cNvPr id="2722698" name="Chart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 xmlns:xdr="http://schemas.openxmlformats.org/drawingml/2006/spreadsheetDrawing">
      <xdr:col>11</xdr:col>
      <xdr:colOff>219075</xdr:colOff>
      <xdr:row>83</xdr:row>
      <xdr:rowOff>0</xdr:rowOff>
    </xdr:from>
    <xdr:to xmlns:xdr="http://schemas.openxmlformats.org/drawingml/2006/spreadsheetDrawing">
      <xdr:col>17</xdr:col>
      <xdr:colOff>210185</xdr:colOff>
      <xdr:row>97</xdr:row>
      <xdr:rowOff>0</xdr:rowOff>
    </xdr:to>
    <xdr:graphicFrame macro="">
      <xdr:nvGraphicFramePr>
        <xdr:cNvPr id="2722699" name="Chart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 xmlns:xdr="http://schemas.openxmlformats.org/drawingml/2006/spreadsheetDrawing">
      <xdr:col>17</xdr:col>
      <xdr:colOff>238125</xdr:colOff>
      <xdr:row>83</xdr:row>
      <xdr:rowOff>0</xdr:rowOff>
    </xdr:from>
    <xdr:to xmlns:xdr="http://schemas.openxmlformats.org/drawingml/2006/spreadsheetDrawing">
      <xdr:col>23</xdr:col>
      <xdr:colOff>228600</xdr:colOff>
      <xdr:row>97</xdr:row>
      <xdr:rowOff>0</xdr:rowOff>
    </xdr:to>
    <xdr:graphicFrame macro="">
      <xdr:nvGraphicFramePr>
        <xdr:cNvPr id="2722700" name="Chart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 xmlns:xdr="http://schemas.openxmlformats.org/drawingml/2006/spreadsheetDrawing">
      <xdr:col>23</xdr:col>
      <xdr:colOff>257175</xdr:colOff>
      <xdr:row>83</xdr:row>
      <xdr:rowOff>0</xdr:rowOff>
    </xdr:from>
    <xdr:to xmlns:xdr="http://schemas.openxmlformats.org/drawingml/2006/spreadsheetDrawing">
      <xdr:col>29</xdr:col>
      <xdr:colOff>210185</xdr:colOff>
      <xdr:row>97</xdr:row>
      <xdr:rowOff>9525</xdr:rowOff>
    </xdr:to>
    <xdr:graphicFrame macro="">
      <xdr:nvGraphicFramePr>
        <xdr:cNvPr id="2722701" name="Chart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 xmlns:xdr="http://schemas.openxmlformats.org/drawingml/2006/spreadsheetDrawing">
      <xdr:col>29</xdr:col>
      <xdr:colOff>238125</xdr:colOff>
      <xdr:row>83</xdr:row>
      <xdr:rowOff>0</xdr:rowOff>
    </xdr:from>
    <xdr:to xmlns:xdr="http://schemas.openxmlformats.org/drawingml/2006/spreadsheetDrawing">
      <xdr:col>35</xdr:col>
      <xdr:colOff>210185</xdr:colOff>
      <xdr:row>97</xdr:row>
      <xdr:rowOff>9525</xdr:rowOff>
    </xdr:to>
    <xdr:graphicFrame macro="">
      <xdr:nvGraphicFramePr>
        <xdr:cNvPr id="2722702" name="Chart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 xmlns:xdr="http://schemas.openxmlformats.org/drawingml/2006/spreadsheetDrawing">
      <xdr:col>31</xdr:col>
      <xdr:colOff>0</xdr:colOff>
      <xdr:row>17</xdr:row>
      <xdr:rowOff>0</xdr:rowOff>
    </xdr:from>
    <xdr:to xmlns:xdr="http://schemas.openxmlformats.org/drawingml/2006/spreadsheetDrawing">
      <xdr:col>37</xdr:col>
      <xdr:colOff>0</xdr:colOff>
      <xdr:row>31</xdr:row>
      <xdr:rowOff>0</xdr:rowOff>
    </xdr:to>
    <xdr:sp macro="" textlink="">
      <xdr:nvSpPr>
        <xdr:cNvPr id="2722703" name="Rectangle 66"/>
        <xdr:cNvSpPr>
          <a:spLocks noChangeArrowheads="1"/>
        </xdr:cNvSpPr>
      </xdr:nvSpPr>
      <xdr:spPr>
        <a:xfrm>
          <a:off x="13544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25</xdr:col>
      <xdr:colOff>0</xdr:colOff>
      <xdr:row>17</xdr:row>
      <xdr:rowOff>0</xdr:rowOff>
    </xdr:from>
    <xdr:to xmlns:xdr="http://schemas.openxmlformats.org/drawingml/2006/spreadsheetDrawing">
      <xdr:col>31</xdr:col>
      <xdr:colOff>0</xdr:colOff>
      <xdr:row>31</xdr:row>
      <xdr:rowOff>0</xdr:rowOff>
    </xdr:to>
    <xdr:sp macro="" textlink="">
      <xdr:nvSpPr>
        <xdr:cNvPr id="2722704" name="Rectangle 67"/>
        <xdr:cNvSpPr>
          <a:spLocks noChangeArrowheads="1"/>
        </xdr:cNvSpPr>
      </xdr:nvSpPr>
      <xdr:spPr>
        <a:xfrm>
          <a:off x="10972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19</xdr:col>
      <xdr:colOff>0</xdr:colOff>
      <xdr:row>17</xdr:row>
      <xdr:rowOff>0</xdr:rowOff>
    </xdr:from>
    <xdr:to xmlns:xdr="http://schemas.openxmlformats.org/drawingml/2006/spreadsheetDrawing">
      <xdr:col>25</xdr:col>
      <xdr:colOff>0</xdr:colOff>
      <xdr:row>31</xdr:row>
      <xdr:rowOff>0</xdr:rowOff>
    </xdr:to>
    <xdr:sp macro="" textlink="">
      <xdr:nvSpPr>
        <xdr:cNvPr id="2722705" name="Rectangle 68"/>
        <xdr:cNvSpPr>
          <a:spLocks noChangeArrowheads="1"/>
        </xdr:cNvSpPr>
      </xdr:nvSpPr>
      <xdr:spPr>
        <a:xfrm>
          <a:off x="84010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13</xdr:col>
      <xdr:colOff>0</xdr:colOff>
      <xdr:row>17</xdr:row>
      <xdr:rowOff>0</xdr:rowOff>
    </xdr:from>
    <xdr:to xmlns:xdr="http://schemas.openxmlformats.org/drawingml/2006/spreadsheetDrawing">
      <xdr:col>19</xdr:col>
      <xdr:colOff>0</xdr:colOff>
      <xdr:row>31</xdr:row>
      <xdr:rowOff>0</xdr:rowOff>
    </xdr:to>
    <xdr:sp macro="" textlink="">
      <xdr:nvSpPr>
        <xdr:cNvPr id="2722706" name="Rectangle 69"/>
        <xdr:cNvSpPr>
          <a:spLocks noChangeArrowheads="1"/>
        </xdr:cNvSpPr>
      </xdr:nvSpPr>
      <xdr:spPr>
        <a:xfrm>
          <a:off x="58293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7</xdr:col>
      <xdr:colOff>0</xdr:colOff>
      <xdr:row>17</xdr:row>
      <xdr:rowOff>0</xdr:rowOff>
    </xdr:from>
    <xdr:to xmlns:xdr="http://schemas.openxmlformats.org/drawingml/2006/spreadsheetDrawing">
      <xdr:col>13</xdr:col>
      <xdr:colOff>0</xdr:colOff>
      <xdr:row>31</xdr:row>
      <xdr:rowOff>0</xdr:rowOff>
    </xdr:to>
    <xdr:sp macro="" textlink="">
      <xdr:nvSpPr>
        <xdr:cNvPr id="2722707" name="Rectangle 70"/>
        <xdr:cNvSpPr>
          <a:spLocks noChangeArrowheads="1"/>
        </xdr:cNvSpPr>
      </xdr:nvSpPr>
      <xdr:spPr>
        <a:xfrm>
          <a:off x="325755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</xdr:col>
      <xdr:colOff>0</xdr:colOff>
      <xdr:row>17</xdr:row>
      <xdr:rowOff>0</xdr:rowOff>
    </xdr:from>
    <xdr:to xmlns:xdr="http://schemas.openxmlformats.org/drawingml/2006/spreadsheetDrawing">
      <xdr:col>7</xdr:col>
      <xdr:colOff>0</xdr:colOff>
      <xdr:row>31</xdr:row>
      <xdr:rowOff>0</xdr:rowOff>
    </xdr:to>
    <xdr:sp macro="" textlink="">
      <xdr:nvSpPr>
        <xdr:cNvPr id="2722708" name="Rectangle 71"/>
        <xdr:cNvSpPr>
          <a:spLocks noChangeArrowheads="1"/>
        </xdr:cNvSpPr>
      </xdr:nvSpPr>
      <xdr:spPr>
        <a:xfrm>
          <a:off x="685800" y="2695575"/>
          <a:ext cx="2571750" cy="21717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18</xdr:row>
      <xdr:rowOff>0</xdr:rowOff>
    </xdr:from>
    <xdr:to xmlns:xdr="http://schemas.openxmlformats.org/drawingml/2006/spreadsheetDrawing">
      <xdr:col>16</xdr:col>
      <xdr:colOff>0</xdr:colOff>
      <xdr:row>31</xdr:row>
      <xdr:rowOff>0</xdr:rowOff>
    </xdr:to>
    <xdr:sp macro="" textlink="">
      <xdr:nvSpPr>
        <xdr:cNvPr id="2722709" name="Rectangle 72"/>
        <xdr:cNvSpPr>
          <a:spLocks noChangeArrowheads="1"/>
        </xdr:cNvSpPr>
      </xdr:nvSpPr>
      <xdr:spPr>
        <a:xfrm>
          <a:off x="6686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2722710" name="Rectangle 73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18</xdr:row>
      <xdr:rowOff>0</xdr:rowOff>
    </xdr:from>
    <xdr:to xmlns:xdr="http://schemas.openxmlformats.org/drawingml/2006/spreadsheetDrawing">
      <xdr:col>22</xdr:col>
      <xdr:colOff>0</xdr:colOff>
      <xdr:row>31</xdr:row>
      <xdr:rowOff>0</xdr:rowOff>
    </xdr:to>
    <xdr:sp macro="" textlink="">
      <xdr:nvSpPr>
        <xdr:cNvPr id="2722711" name="Rectangle 74"/>
        <xdr:cNvSpPr>
          <a:spLocks noChangeArrowheads="1"/>
        </xdr:cNvSpPr>
      </xdr:nvSpPr>
      <xdr:spPr>
        <a:xfrm>
          <a:off x="9258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2722712" name="Rectangle 7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18</xdr:row>
      <xdr:rowOff>0</xdr:rowOff>
    </xdr:from>
    <xdr:to xmlns:xdr="http://schemas.openxmlformats.org/drawingml/2006/spreadsheetDrawing">
      <xdr:col>28</xdr:col>
      <xdr:colOff>0</xdr:colOff>
      <xdr:row>31</xdr:row>
      <xdr:rowOff>0</xdr:rowOff>
    </xdr:to>
    <xdr:sp macro="" textlink="">
      <xdr:nvSpPr>
        <xdr:cNvPr id="2722713" name="Rectangle 76"/>
        <xdr:cNvSpPr>
          <a:spLocks noChangeArrowheads="1"/>
        </xdr:cNvSpPr>
      </xdr:nvSpPr>
      <xdr:spPr>
        <a:xfrm>
          <a:off x="11830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2722714" name="Rectangle 77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33</xdr:col>
      <xdr:colOff>0</xdr:colOff>
      <xdr:row>18</xdr:row>
      <xdr:rowOff>0</xdr:rowOff>
    </xdr:from>
    <xdr:to xmlns:xdr="http://schemas.openxmlformats.org/drawingml/2006/spreadsheetDrawing">
      <xdr:col>34</xdr:col>
      <xdr:colOff>0</xdr:colOff>
      <xdr:row>31</xdr:row>
      <xdr:rowOff>0</xdr:rowOff>
    </xdr:to>
    <xdr:sp macro="" textlink="">
      <xdr:nvSpPr>
        <xdr:cNvPr id="2722715" name="Rectangle 78"/>
        <xdr:cNvSpPr>
          <a:spLocks noChangeArrowheads="1"/>
        </xdr:cNvSpPr>
      </xdr:nvSpPr>
      <xdr:spPr>
        <a:xfrm>
          <a:off x="14401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2722716" name="Rectangle 79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31</xdr:col>
      <xdr:colOff>0</xdr:colOff>
      <xdr:row>47</xdr:row>
      <xdr:rowOff>9525</xdr:rowOff>
    </xdr:from>
    <xdr:to xmlns:xdr="http://schemas.openxmlformats.org/drawingml/2006/spreadsheetDrawing">
      <xdr:col>37</xdr:col>
      <xdr:colOff>0</xdr:colOff>
      <xdr:row>61</xdr:row>
      <xdr:rowOff>10160</xdr:rowOff>
    </xdr:to>
    <xdr:sp macro="" textlink="">
      <xdr:nvSpPr>
        <xdr:cNvPr id="2722717" name="Rectangle 80"/>
        <xdr:cNvSpPr>
          <a:spLocks noChangeArrowheads="1"/>
        </xdr:cNvSpPr>
      </xdr:nvSpPr>
      <xdr:spPr>
        <a:xfrm>
          <a:off x="13544550" y="7353300"/>
          <a:ext cx="2571750" cy="21723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32</xdr:col>
      <xdr:colOff>419100</xdr:colOff>
      <xdr:row>47</xdr:row>
      <xdr:rowOff>181610</xdr:rowOff>
    </xdr:from>
    <xdr:to xmlns:xdr="http://schemas.openxmlformats.org/drawingml/2006/spreadsheetDrawing">
      <xdr:col>33</xdr:col>
      <xdr:colOff>419100</xdr:colOff>
      <xdr:row>60</xdr:row>
      <xdr:rowOff>143510</xdr:rowOff>
    </xdr:to>
    <xdr:sp macro="" textlink="">
      <xdr:nvSpPr>
        <xdr:cNvPr id="2722718" name="Rectangle 81"/>
        <xdr:cNvSpPr>
          <a:spLocks noChangeArrowheads="1"/>
        </xdr:cNvSpPr>
      </xdr:nvSpPr>
      <xdr:spPr>
        <a:xfrm>
          <a:off x="14392275" y="752538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238125</xdr:colOff>
      <xdr:row>112</xdr:row>
      <xdr:rowOff>66675</xdr:rowOff>
    </xdr:from>
    <xdr:to xmlns:xdr="http://schemas.openxmlformats.org/drawingml/2006/spreadsheetDrawing">
      <xdr:col>35</xdr:col>
      <xdr:colOff>200025</xdr:colOff>
      <xdr:row>126</xdr:row>
      <xdr:rowOff>95885</xdr:rowOff>
    </xdr:to>
    <xdr:graphicFrame macro="">
      <xdr:nvGraphicFramePr>
        <xdr:cNvPr id="2722719" name="Chart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 xmlns:xdr="http://schemas.openxmlformats.org/drawingml/2006/spreadsheetDrawing">
      <xdr:col>0</xdr:col>
      <xdr:colOff>209550</xdr:colOff>
      <xdr:row>65</xdr:row>
      <xdr:rowOff>76200</xdr:rowOff>
    </xdr:from>
    <xdr:to xmlns:xdr="http://schemas.openxmlformats.org/drawingml/2006/spreadsheetDrawing">
      <xdr:col>12</xdr:col>
      <xdr:colOff>174625</xdr:colOff>
      <xdr:row>67</xdr:row>
      <xdr:rowOff>49530</xdr:rowOff>
    </xdr:to>
    <xdr:sp macro="" textlink="">
      <xdr:nvSpPr>
        <xdr:cNvPr id="2722720" name="AutoShape 83"/>
        <xdr:cNvSpPr>
          <a:spLocks noChangeArrowheads="1"/>
        </xdr:cNvSpPr>
      </xdr:nvSpPr>
      <xdr:spPr>
        <a:xfrm>
          <a:off x="209550" y="10304145"/>
          <a:ext cx="5365750" cy="278130"/>
        </a:xfrm>
        <a:prstGeom prst="roundRect">
          <a:avLst>
            <a:gd name="adj" fmla="val 16696"/>
          </a:avLst>
        </a:prstGeom>
        <a:solidFill>
          <a:srgbClr val="FFFFFF"/>
        </a:solidFill>
        <a:ln w="3175">
          <a:solidFill>
            <a:sysClr val="windowText" lastClr="000000"/>
          </a:solidFill>
        </a:ln>
      </xdr:spPr>
      <xdr:txBody>
        <a:bodyPr vertOverflow="clip" horzOverflow="overflow" wrap="square" lIns="27432" tIns="22860" rIns="0" bIns="0" anchor="t" upright="1"/>
        <a:lstStyle/>
        <a:p>
          <a:pPr algn="l">
            <a:lnSpc>
              <a:spcPts val="1725"/>
            </a:lnSpc>
          </a:pPr>
          <a:r>
            <a:rPr lang="ja-JP" altLang="en-US" sz="14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HG創英角ｺﾞｼｯｸUB"/>
              <a:ea typeface="HG創英角ｺﾞｼｯｸUB"/>
            </a:rPr>
            <a:t>令和元年度（平成31年度）　地区別人口・世帯数の月別推移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3</xdr:row>
      <xdr:rowOff>0</xdr:rowOff>
    </xdr:from>
    <xdr:to xmlns:xdr="http://schemas.openxmlformats.org/drawingml/2006/spreadsheetDrawing">
      <xdr:col>4</xdr:col>
      <xdr:colOff>9525</xdr:colOff>
      <xdr:row>16</xdr:row>
      <xdr:rowOff>38100</xdr:rowOff>
    </xdr:to>
    <xdr:sp macro="" textlink="">
      <xdr:nvSpPr>
        <xdr:cNvPr id="2722721" name="Rectangle 84"/>
        <xdr:cNvSpPr>
          <a:spLocks noChangeArrowheads="1"/>
        </xdr:cNvSpPr>
      </xdr:nvSpPr>
      <xdr:spPr>
        <a:xfrm>
          <a:off x="1552575" y="561975"/>
          <a:ext cx="428625" cy="20193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3</xdr:row>
      <xdr:rowOff>0</xdr:rowOff>
    </xdr:from>
    <xdr:to xmlns:xdr="http://schemas.openxmlformats.org/drawingml/2006/spreadsheetDrawing">
      <xdr:col>10</xdr:col>
      <xdr:colOff>0</xdr:colOff>
      <xdr:row>16</xdr:row>
      <xdr:rowOff>0</xdr:rowOff>
    </xdr:to>
    <xdr:sp macro="" textlink="">
      <xdr:nvSpPr>
        <xdr:cNvPr id="2722722" name="Rectangle 85"/>
        <xdr:cNvSpPr>
          <a:spLocks noChangeArrowheads="1"/>
        </xdr:cNvSpPr>
      </xdr:nvSpPr>
      <xdr:spPr>
        <a:xfrm>
          <a:off x="4114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2722723" name="Rectangle 86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</xdr:col>
      <xdr:colOff>0</xdr:colOff>
      <xdr:row>18</xdr:row>
      <xdr:rowOff>0</xdr:rowOff>
    </xdr:from>
    <xdr:to xmlns:xdr="http://schemas.openxmlformats.org/drawingml/2006/spreadsheetDrawing">
      <xdr:col>4</xdr:col>
      <xdr:colOff>0</xdr:colOff>
      <xdr:row>31</xdr:row>
      <xdr:rowOff>0</xdr:rowOff>
    </xdr:to>
    <xdr:sp macro="" textlink="">
      <xdr:nvSpPr>
        <xdr:cNvPr id="2722724" name="Rectangle 87"/>
        <xdr:cNvSpPr>
          <a:spLocks noChangeArrowheads="1"/>
        </xdr:cNvSpPr>
      </xdr:nvSpPr>
      <xdr:spPr>
        <a:xfrm>
          <a:off x="1543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2722725" name="Rectangle 8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9</xdr:col>
      <xdr:colOff>0</xdr:colOff>
      <xdr:row>18</xdr:row>
      <xdr:rowOff>0</xdr:rowOff>
    </xdr:from>
    <xdr:to xmlns:xdr="http://schemas.openxmlformats.org/drawingml/2006/spreadsheetDrawing">
      <xdr:col>10</xdr:col>
      <xdr:colOff>0</xdr:colOff>
      <xdr:row>31</xdr:row>
      <xdr:rowOff>0</xdr:rowOff>
    </xdr:to>
    <xdr:sp macro="" textlink="">
      <xdr:nvSpPr>
        <xdr:cNvPr id="2722726" name="Rectangle 89"/>
        <xdr:cNvSpPr>
          <a:spLocks noChangeArrowheads="1"/>
        </xdr:cNvSpPr>
      </xdr:nvSpPr>
      <xdr:spPr>
        <a:xfrm>
          <a:off x="4114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2722727" name="Rectangle 90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15</xdr:col>
      <xdr:colOff>0</xdr:colOff>
      <xdr:row>33</xdr:row>
      <xdr:rowOff>0</xdr:rowOff>
    </xdr:from>
    <xdr:to xmlns:xdr="http://schemas.openxmlformats.org/drawingml/2006/spreadsheetDrawing">
      <xdr:col>16</xdr:col>
      <xdr:colOff>0</xdr:colOff>
      <xdr:row>46</xdr:row>
      <xdr:rowOff>0</xdr:rowOff>
    </xdr:to>
    <xdr:sp macro="" textlink="">
      <xdr:nvSpPr>
        <xdr:cNvPr id="2722728" name="Rectangle 91"/>
        <xdr:cNvSpPr>
          <a:spLocks noChangeArrowheads="1"/>
        </xdr:cNvSpPr>
      </xdr:nvSpPr>
      <xdr:spPr>
        <a:xfrm>
          <a:off x="6686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2722729" name="Rectangle 92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21</xdr:col>
      <xdr:colOff>0</xdr:colOff>
      <xdr:row>33</xdr:row>
      <xdr:rowOff>0</xdr:rowOff>
    </xdr:from>
    <xdr:to xmlns:xdr="http://schemas.openxmlformats.org/drawingml/2006/spreadsheetDrawing">
      <xdr:col>22</xdr:col>
      <xdr:colOff>0</xdr:colOff>
      <xdr:row>46</xdr:row>
      <xdr:rowOff>0</xdr:rowOff>
    </xdr:to>
    <xdr:sp macro="" textlink="">
      <xdr:nvSpPr>
        <xdr:cNvPr id="2722730" name="Rectangle 93"/>
        <xdr:cNvSpPr>
          <a:spLocks noChangeArrowheads="1"/>
        </xdr:cNvSpPr>
      </xdr:nvSpPr>
      <xdr:spPr>
        <a:xfrm>
          <a:off x="9258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2722731" name="Rectangle 94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27</xdr:col>
      <xdr:colOff>0</xdr:colOff>
      <xdr:row>33</xdr:row>
      <xdr:rowOff>0</xdr:rowOff>
    </xdr:from>
    <xdr:to xmlns:xdr="http://schemas.openxmlformats.org/drawingml/2006/spreadsheetDrawing">
      <xdr:col>28</xdr:col>
      <xdr:colOff>0</xdr:colOff>
      <xdr:row>46</xdr:row>
      <xdr:rowOff>0</xdr:rowOff>
    </xdr:to>
    <xdr:sp macro="" textlink="">
      <xdr:nvSpPr>
        <xdr:cNvPr id="2722732" name="Rectangle 95"/>
        <xdr:cNvSpPr>
          <a:spLocks noChangeArrowheads="1"/>
        </xdr:cNvSpPr>
      </xdr:nvSpPr>
      <xdr:spPr>
        <a:xfrm>
          <a:off x="11830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2722733" name="Rectangle 96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48</xdr:row>
      <xdr:rowOff>9525</xdr:rowOff>
    </xdr:from>
    <xdr:to xmlns:xdr="http://schemas.openxmlformats.org/drawingml/2006/spreadsheetDrawing">
      <xdr:col>36</xdr:col>
      <xdr:colOff>0</xdr:colOff>
      <xdr:row>61</xdr:row>
      <xdr:rowOff>10160</xdr:rowOff>
    </xdr:to>
    <xdr:sp macro="" textlink="">
      <xdr:nvSpPr>
        <xdr:cNvPr id="2722734" name="Rectangle 97"/>
        <xdr:cNvSpPr>
          <a:spLocks noChangeArrowheads="1"/>
        </xdr:cNvSpPr>
      </xdr:nvSpPr>
      <xdr:spPr>
        <a:xfrm>
          <a:off x="15259050" y="7543800"/>
          <a:ext cx="428625" cy="1981835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</xdr:row>
      <xdr:rowOff>0</xdr:rowOff>
    </xdr:from>
    <xdr:to xmlns:xdr="http://schemas.openxmlformats.org/drawingml/2006/spreadsheetDrawing">
      <xdr:col>12</xdr:col>
      <xdr:colOff>0</xdr:colOff>
      <xdr:row>16</xdr:row>
      <xdr:rowOff>0</xdr:rowOff>
    </xdr:to>
    <xdr:sp macro="" textlink="">
      <xdr:nvSpPr>
        <xdr:cNvPr id="2722735" name="Rectangle 98"/>
        <xdr:cNvSpPr>
          <a:spLocks noChangeArrowheads="1"/>
        </xdr:cNvSpPr>
      </xdr:nvSpPr>
      <xdr:spPr>
        <a:xfrm>
          <a:off x="4972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</xdr:row>
      <xdr:rowOff>0</xdr:rowOff>
    </xdr:from>
    <xdr:to xmlns:xdr="http://schemas.openxmlformats.org/drawingml/2006/spreadsheetDrawing">
      <xdr:col>18</xdr:col>
      <xdr:colOff>0</xdr:colOff>
      <xdr:row>16</xdr:row>
      <xdr:rowOff>0</xdr:rowOff>
    </xdr:to>
    <xdr:sp macro="" textlink="">
      <xdr:nvSpPr>
        <xdr:cNvPr id="2722736" name="Rectangle 99"/>
        <xdr:cNvSpPr>
          <a:spLocks noChangeArrowheads="1"/>
        </xdr:cNvSpPr>
      </xdr:nvSpPr>
      <xdr:spPr>
        <a:xfrm>
          <a:off x="75438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</xdr:row>
      <xdr:rowOff>0</xdr:rowOff>
    </xdr:from>
    <xdr:to xmlns:xdr="http://schemas.openxmlformats.org/drawingml/2006/spreadsheetDrawing">
      <xdr:col>24</xdr:col>
      <xdr:colOff>0</xdr:colOff>
      <xdr:row>16</xdr:row>
      <xdr:rowOff>0</xdr:rowOff>
    </xdr:to>
    <xdr:sp macro="" textlink="">
      <xdr:nvSpPr>
        <xdr:cNvPr id="2722737" name="Rectangle 100"/>
        <xdr:cNvSpPr>
          <a:spLocks noChangeArrowheads="1"/>
        </xdr:cNvSpPr>
      </xdr:nvSpPr>
      <xdr:spPr>
        <a:xfrm>
          <a:off x="101155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</xdr:row>
      <xdr:rowOff>0</xdr:rowOff>
    </xdr:from>
    <xdr:to xmlns:xdr="http://schemas.openxmlformats.org/drawingml/2006/spreadsheetDrawing">
      <xdr:col>30</xdr:col>
      <xdr:colOff>0</xdr:colOff>
      <xdr:row>16</xdr:row>
      <xdr:rowOff>0</xdr:rowOff>
    </xdr:to>
    <xdr:sp macro="" textlink="">
      <xdr:nvSpPr>
        <xdr:cNvPr id="2722738" name="Rectangle 101"/>
        <xdr:cNvSpPr>
          <a:spLocks noChangeArrowheads="1"/>
        </xdr:cNvSpPr>
      </xdr:nvSpPr>
      <xdr:spPr>
        <a:xfrm>
          <a:off x="1268730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3</xdr:row>
      <xdr:rowOff>0</xdr:rowOff>
    </xdr:from>
    <xdr:to xmlns:xdr="http://schemas.openxmlformats.org/drawingml/2006/spreadsheetDrawing">
      <xdr:col>36</xdr:col>
      <xdr:colOff>0</xdr:colOff>
      <xdr:row>16</xdr:row>
      <xdr:rowOff>0</xdr:rowOff>
    </xdr:to>
    <xdr:sp macro="" textlink="">
      <xdr:nvSpPr>
        <xdr:cNvPr id="2722739" name="Rectangle 102"/>
        <xdr:cNvSpPr>
          <a:spLocks noChangeArrowheads="1"/>
        </xdr:cNvSpPr>
      </xdr:nvSpPr>
      <xdr:spPr>
        <a:xfrm>
          <a:off x="15259050" y="5619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35</xdr:col>
      <xdr:colOff>0</xdr:colOff>
      <xdr:row>18</xdr:row>
      <xdr:rowOff>0</xdr:rowOff>
    </xdr:from>
    <xdr:to xmlns:xdr="http://schemas.openxmlformats.org/drawingml/2006/spreadsheetDrawing">
      <xdr:col>36</xdr:col>
      <xdr:colOff>0</xdr:colOff>
      <xdr:row>31</xdr:row>
      <xdr:rowOff>0</xdr:rowOff>
    </xdr:to>
    <xdr:sp macro="" textlink="">
      <xdr:nvSpPr>
        <xdr:cNvPr id="2722740" name="Rectangle 103"/>
        <xdr:cNvSpPr>
          <a:spLocks noChangeArrowheads="1"/>
        </xdr:cNvSpPr>
      </xdr:nvSpPr>
      <xdr:spPr>
        <a:xfrm>
          <a:off x="15259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18</xdr:row>
      <xdr:rowOff>0</xdr:rowOff>
    </xdr:from>
    <xdr:to xmlns:xdr="http://schemas.openxmlformats.org/drawingml/2006/spreadsheetDrawing">
      <xdr:col>30</xdr:col>
      <xdr:colOff>0</xdr:colOff>
      <xdr:row>31</xdr:row>
      <xdr:rowOff>0</xdr:rowOff>
    </xdr:to>
    <xdr:sp macro="" textlink="">
      <xdr:nvSpPr>
        <xdr:cNvPr id="2722741" name="Rectangle 104"/>
        <xdr:cNvSpPr>
          <a:spLocks noChangeArrowheads="1"/>
        </xdr:cNvSpPr>
      </xdr:nvSpPr>
      <xdr:spPr>
        <a:xfrm>
          <a:off x="12687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18</xdr:row>
      <xdr:rowOff>0</xdr:rowOff>
    </xdr:from>
    <xdr:to xmlns:xdr="http://schemas.openxmlformats.org/drawingml/2006/spreadsheetDrawing">
      <xdr:col>24</xdr:col>
      <xdr:colOff>0</xdr:colOff>
      <xdr:row>31</xdr:row>
      <xdr:rowOff>0</xdr:rowOff>
    </xdr:to>
    <xdr:sp macro="" textlink="">
      <xdr:nvSpPr>
        <xdr:cNvPr id="2722742" name="Rectangle 105"/>
        <xdr:cNvSpPr>
          <a:spLocks noChangeArrowheads="1"/>
        </xdr:cNvSpPr>
      </xdr:nvSpPr>
      <xdr:spPr>
        <a:xfrm>
          <a:off x="101155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18</xdr:row>
      <xdr:rowOff>0</xdr:rowOff>
    </xdr:from>
    <xdr:to xmlns:xdr="http://schemas.openxmlformats.org/drawingml/2006/spreadsheetDrawing">
      <xdr:col>18</xdr:col>
      <xdr:colOff>0</xdr:colOff>
      <xdr:row>31</xdr:row>
      <xdr:rowOff>0</xdr:rowOff>
    </xdr:to>
    <xdr:sp macro="" textlink="">
      <xdr:nvSpPr>
        <xdr:cNvPr id="2722743" name="Rectangle 106"/>
        <xdr:cNvSpPr>
          <a:spLocks noChangeArrowheads="1"/>
        </xdr:cNvSpPr>
      </xdr:nvSpPr>
      <xdr:spPr>
        <a:xfrm>
          <a:off x="75438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18</xdr:row>
      <xdr:rowOff>0</xdr:rowOff>
    </xdr:from>
    <xdr:to xmlns:xdr="http://schemas.openxmlformats.org/drawingml/2006/spreadsheetDrawing">
      <xdr:col>12</xdr:col>
      <xdr:colOff>0</xdr:colOff>
      <xdr:row>31</xdr:row>
      <xdr:rowOff>0</xdr:rowOff>
    </xdr:to>
    <xdr:sp macro="" textlink="">
      <xdr:nvSpPr>
        <xdr:cNvPr id="2722744" name="Rectangle 107"/>
        <xdr:cNvSpPr>
          <a:spLocks noChangeArrowheads="1"/>
        </xdr:cNvSpPr>
      </xdr:nvSpPr>
      <xdr:spPr>
        <a:xfrm>
          <a:off x="497205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18</xdr:row>
      <xdr:rowOff>0</xdr:rowOff>
    </xdr:from>
    <xdr:to xmlns:xdr="http://schemas.openxmlformats.org/drawingml/2006/spreadsheetDrawing">
      <xdr:col>6</xdr:col>
      <xdr:colOff>0</xdr:colOff>
      <xdr:row>31</xdr:row>
      <xdr:rowOff>0</xdr:rowOff>
    </xdr:to>
    <xdr:sp macro="" textlink="">
      <xdr:nvSpPr>
        <xdr:cNvPr id="2722745" name="Rectangle 108"/>
        <xdr:cNvSpPr>
          <a:spLocks noChangeArrowheads="1"/>
        </xdr:cNvSpPr>
      </xdr:nvSpPr>
      <xdr:spPr>
        <a:xfrm>
          <a:off x="2400300" y="28860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33</xdr:row>
      <xdr:rowOff>0</xdr:rowOff>
    </xdr:from>
    <xdr:to xmlns:xdr="http://schemas.openxmlformats.org/drawingml/2006/spreadsheetDrawing">
      <xdr:col>6</xdr:col>
      <xdr:colOff>0</xdr:colOff>
      <xdr:row>46</xdr:row>
      <xdr:rowOff>0</xdr:rowOff>
    </xdr:to>
    <xdr:sp macro="" textlink="">
      <xdr:nvSpPr>
        <xdr:cNvPr id="2722746" name="Rectangle 109"/>
        <xdr:cNvSpPr>
          <a:spLocks noChangeArrowheads="1"/>
        </xdr:cNvSpPr>
      </xdr:nvSpPr>
      <xdr:spPr>
        <a:xfrm>
          <a:off x="2400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33</xdr:row>
      <xdr:rowOff>0</xdr:rowOff>
    </xdr:from>
    <xdr:to xmlns:xdr="http://schemas.openxmlformats.org/drawingml/2006/spreadsheetDrawing">
      <xdr:col>12</xdr:col>
      <xdr:colOff>0</xdr:colOff>
      <xdr:row>46</xdr:row>
      <xdr:rowOff>0</xdr:rowOff>
    </xdr:to>
    <xdr:sp macro="" textlink="">
      <xdr:nvSpPr>
        <xdr:cNvPr id="2722747" name="Rectangle 110"/>
        <xdr:cNvSpPr>
          <a:spLocks noChangeArrowheads="1"/>
        </xdr:cNvSpPr>
      </xdr:nvSpPr>
      <xdr:spPr>
        <a:xfrm>
          <a:off x="49720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33</xdr:row>
      <xdr:rowOff>0</xdr:rowOff>
    </xdr:from>
    <xdr:to xmlns:xdr="http://schemas.openxmlformats.org/drawingml/2006/spreadsheetDrawing">
      <xdr:col>18</xdr:col>
      <xdr:colOff>0</xdr:colOff>
      <xdr:row>46</xdr:row>
      <xdr:rowOff>0</xdr:rowOff>
    </xdr:to>
    <xdr:sp macro="" textlink="">
      <xdr:nvSpPr>
        <xdr:cNvPr id="2722748" name="Rectangle 111"/>
        <xdr:cNvSpPr>
          <a:spLocks noChangeArrowheads="1"/>
        </xdr:cNvSpPr>
      </xdr:nvSpPr>
      <xdr:spPr>
        <a:xfrm>
          <a:off x="75438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33</xdr:row>
      <xdr:rowOff>0</xdr:rowOff>
    </xdr:from>
    <xdr:to xmlns:xdr="http://schemas.openxmlformats.org/drawingml/2006/spreadsheetDrawing">
      <xdr:col>24</xdr:col>
      <xdr:colOff>0</xdr:colOff>
      <xdr:row>46</xdr:row>
      <xdr:rowOff>0</xdr:rowOff>
    </xdr:to>
    <xdr:sp macro="" textlink="">
      <xdr:nvSpPr>
        <xdr:cNvPr id="2722749" name="Rectangle 112"/>
        <xdr:cNvSpPr>
          <a:spLocks noChangeArrowheads="1"/>
        </xdr:cNvSpPr>
      </xdr:nvSpPr>
      <xdr:spPr>
        <a:xfrm>
          <a:off x="1011555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29</xdr:col>
      <xdr:colOff>0</xdr:colOff>
      <xdr:row>33</xdr:row>
      <xdr:rowOff>0</xdr:rowOff>
    </xdr:from>
    <xdr:to xmlns:xdr="http://schemas.openxmlformats.org/drawingml/2006/spreadsheetDrawing">
      <xdr:col>30</xdr:col>
      <xdr:colOff>0</xdr:colOff>
      <xdr:row>46</xdr:row>
      <xdr:rowOff>0</xdr:rowOff>
    </xdr:to>
    <xdr:sp macro="" textlink="">
      <xdr:nvSpPr>
        <xdr:cNvPr id="2722750" name="Rectangle 113"/>
        <xdr:cNvSpPr>
          <a:spLocks noChangeArrowheads="1"/>
        </xdr:cNvSpPr>
      </xdr:nvSpPr>
      <xdr:spPr>
        <a:xfrm>
          <a:off x="12687300" y="52101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2722751" name="Rectangle 114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5</xdr:col>
      <xdr:colOff>0</xdr:colOff>
      <xdr:row>48</xdr:row>
      <xdr:rowOff>0</xdr:rowOff>
    </xdr:from>
    <xdr:to xmlns:xdr="http://schemas.openxmlformats.org/drawingml/2006/spreadsheetDrawing">
      <xdr:col>6</xdr:col>
      <xdr:colOff>0</xdr:colOff>
      <xdr:row>61</xdr:row>
      <xdr:rowOff>0</xdr:rowOff>
    </xdr:to>
    <xdr:sp macro="" textlink="">
      <xdr:nvSpPr>
        <xdr:cNvPr id="2722752" name="Rectangle 115"/>
        <xdr:cNvSpPr>
          <a:spLocks noChangeArrowheads="1"/>
        </xdr:cNvSpPr>
      </xdr:nvSpPr>
      <xdr:spPr>
        <a:xfrm>
          <a:off x="24003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2722753" name="Rectangle 116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11</xdr:col>
      <xdr:colOff>0</xdr:colOff>
      <xdr:row>48</xdr:row>
      <xdr:rowOff>0</xdr:rowOff>
    </xdr:from>
    <xdr:to xmlns:xdr="http://schemas.openxmlformats.org/drawingml/2006/spreadsheetDrawing">
      <xdr:col>12</xdr:col>
      <xdr:colOff>0</xdr:colOff>
      <xdr:row>61</xdr:row>
      <xdr:rowOff>0</xdr:rowOff>
    </xdr:to>
    <xdr:sp macro="" textlink="">
      <xdr:nvSpPr>
        <xdr:cNvPr id="2722754" name="Rectangle 117"/>
        <xdr:cNvSpPr>
          <a:spLocks noChangeArrowheads="1"/>
        </xdr:cNvSpPr>
      </xdr:nvSpPr>
      <xdr:spPr>
        <a:xfrm>
          <a:off x="49720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2722755" name="Rectangle 118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17</xdr:col>
      <xdr:colOff>0</xdr:colOff>
      <xdr:row>48</xdr:row>
      <xdr:rowOff>0</xdr:rowOff>
    </xdr:from>
    <xdr:to xmlns:xdr="http://schemas.openxmlformats.org/drawingml/2006/spreadsheetDrawing">
      <xdr:col>18</xdr:col>
      <xdr:colOff>0</xdr:colOff>
      <xdr:row>61</xdr:row>
      <xdr:rowOff>0</xdr:rowOff>
    </xdr:to>
    <xdr:sp macro="" textlink="">
      <xdr:nvSpPr>
        <xdr:cNvPr id="2722756" name="Rectangle 119"/>
        <xdr:cNvSpPr>
          <a:spLocks noChangeArrowheads="1"/>
        </xdr:cNvSpPr>
      </xdr:nvSpPr>
      <xdr:spPr>
        <a:xfrm>
          <a:off x="754380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2722757" name="Rectangle 120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  <xdr:twoCellAnchor>
    <xdr:from xmlns:xdr="http://schemas.openxmlformats.org/drawingml/2006/spreadsheetDrawing">
      <xdr:col>23</xdr:col>
      <xdr:colOff>0</xdr:colOff>
      <xdr:row>48</xdr:row>
      <xdr:rowOff>0</xdr:rowOff>
    </xdr:from>
    <xdr:to xmlns:xdr="http://schemas.openxmlformats.org/drawingml/2006/spreadsheetDrawing">
      <xdr:col>24</xdr:col>
      <xdr:colOff>0</xdr:colOff>
      <xdr:row>61</xdr:row>
      <xdr:rowOff>0</xdr:rowOff>
    </xdr:to>
    <xdr:sp macro="" textlink="">
      <xdr:nvSpPr>
        <xdr:cNvPr id="2722758" name="Rectangle 121"/>
        <xdr:cNvSpPr>
          <a:spLocks noChangeArrowheads="1"/>
        </xdr:cNvSpPr>
      </xdr:nvSpPr>
      <xdr:spPr>
        <a:xfrm>
          <a:off x="10115550" y="7534275"/>
          <a:ext cx="428625" cy="1981200"/>
        </a:xfrm>
        <a:prstGeom prst="rect"/>
        <a:noFill/>
        <a:ln w="9525">
          <a:solidFill>
            <a:sysClr val="windowText" lastClr="000000"/>
          </a:solidFill>
          <a:miter/>
        </a:ln>
        <a:effectLst>
          <a:outerShdw dist="35921" dir="2700000" rotWithShape="0">
            <a:srgbClr val="808080"/>
          </a:outerShdw>
        </a:effectLst>
      </xdr:spPr>
      <xdr:txBody>
        <a:bodyPr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Relationship Id="rId2" Type="http://schemas.openxmlformats.org/officeDocument/2006/relationships/drawing" Target="../drawings/drawing6.xml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Relationship Id="rId2" Type="http://schemas.openxmlformats.org/officeDocument/2006/relationships/drawing" Target="../drawings/drawing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R62"/>
  <sheetViews>
    <sheetView showGridLines="0" tabSelected="1" view="pageBreakPreview" zoomScaleSheetLayoutView="100" workbookViewId="0"/>
  </sheetViews>
  <sheetFormatPr defaultRowHeight="13.5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 ht="12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 ht="12">
      <c r="A5" s="9" t="s">
        <v>51</v>
      </c>
      <c r="B5" s="14">
        <v>4457</v>
      </c>
      <c r="C5" s="22">
        <v>4682</v>
      </c>
      <c r="D5" s="26">
        <f t="shared" ref="D5:D16" si="0">B5+C5</f>
        <v>9139</v>
      </c>
      <c r="E5" s="30">
        <f t="shared" ref="E5:E16" si="1">IF(D5=0,"",ROUND(D5/$AH50*100,2))</f>
        <v>19.670000000000002</v>
      </c>
      <c r="F5" s="34">
        <v>4008</v>
      </c>
      <c r="G5" s="39">
        <f t="shared" ref="G5:G16" si="2">IF(F5="","",ROUND(F5/$AJ50*100,2))</f>
        <v>22.47</v>
      </c>
      <c r="H5" s="14">
        <v>1101</v>
      </c>
      <c r="I5" s="22">
        <v>1102</v>
      </c>
      <c r="J5" s="26">
        <f t="shared" ref="J5:J16" si="3">H5+I5</f>
        <v>2203</v>
      </c>
      <c r="K5" s="30">
        <f t="shared" ref="K5:K16" si="4">IF(J5=0,"",ROUND(J5/$AH50*100,2))</f>
        <v>4.74</v>
      </c>
      <c r="L5" s="34">
        <v>869</v>
      </c>
      <c r="M5" s="44">
        <f t="shared" ref="M5:M16" si="5">IF(L5="","",ROUND(L5/$AJ50*100,2))</f>
        <v>4.87</v>
      </c>
      <c r="N5" s="14">
        <v>737</v>
      </c>
      <c r="O5" s="22">
        <v>824</v>
      </c>
      <c r="P5" s="26">
        <f t="shared" ref="P5:P16" si="6">N5+O5</f>
        <v>1561</v>
      </c>
      <c r="Q5" s="30">
        <f t="shared" ref="Q5:Q16" si="7">IF(P5=0,"",ROUND(P5/$AH50*100,2))</f>
        <v>3.36</v>
      </c>
      <c r="R5" s="34">
        <v>512</v>
      </c>
      <c r="S5" s="39">
        <f t="shared" ref="S5:S16" si="8">IF(R5="","",ROUND(R5/$AJ50*100,2))</f>
        <v>2.87</v>
      </c>
      <c r="T5" s="14">
        <v>969</v>
      </c>
      <c r="U5" s="22">
        <v>1036</v>
      </c>
      <c r="V5" s="26">
        <f t="shared" ref="V5:V16" si="9">T5+U5</f>
        <v>2005</v>
      </c>
      <c r="W5" s="30">
        <f t="shared" ref="W5:W16" si="10">IF(V5=0,"",ROUND(V5/$AH50*100,2))</f>
        <v>4.3099999999999996</v>
      </c>
      <c r="X5" s="34">
        <v>700</v>
      </c>
      <c r="Y5" s="44">
        <f t="shared" ref="Y5:Y16" si="11">IF(X5="","",ROUND(X5/$AJ50*100,2))</f>
        <v>3.92</v>
      </c>
      <c r="Z5" s="14">
        <v>925</v>
      </c>
      <c r="AA5" s="22">
        <v>947</v>
      </c>
      <c r="AB5" s="26">
        <f t="shared" ref="AB5:AB16" si="12">Z5+AA5</f>
        <v>1872</v>
      </c>
      <c r="AC5" s="30">
        <f t="shared" ref="AC5:AC16" si="13">IF(AB5=0,"",ROUND(AB5/$AH50*100,2))</f>
        <v>4.03</v>
      </c>
      <c r="AD5" s="34">
        <v>665</v>
      </c>
      <c r="AE5" s="39">
        <f t="shared" ref="AE5:AE16" si="14">IF(AD5="","",ROUND(AD5/$AJ50*100,2))</f>
        <v>3.73</v>
      </c>
      <c r="AF5" s="14">
        <v>1306</v>
      </c>
      <c r="AG5" s="22">
        <v>1371</v>
      </c>
      <c r="AH5" s="26">
        <f t="shared" ref="AH5:AH16" si="15">AF5+AG5</f>
        <v>2677</v>
      </c>
      <c r="AI5" s="30">
        <f t="shared" ref="AI5:AI16" si="16">IF(AH5=0,"",ROUND(AH5/$AH50*100,2))</f>
        <v>5.76</v>
      </c>
      <c r="AJ5" s="34">
        <v>929</v>
      </c>
      <c r="AK5" s="44">
        <f t="shared" ref="AK5:AK16" si="17">IF(AJ5="","",ROUND(AJ5/$AJ50*100,2))</f>
        <v>5.21</v>
      </c>
    </row>
    <row r="6" spans="1:90" s="4" customFormat="1" ht="12">
      <c r="A6" s="10" t="s">
        <v>52</v>
      </c>
      <c r="B6" s="15">
        <v>4453</v>
      </c>
      <c r="C6" s="23">
        <v>4670</v>
      </c>
      <c r="D6" s="27">
        <f t="shared" si="0"/>
        <v>9123</v>
      </c>
      <c r="E6" s="31">
        <f t="shared" si="1"/>
        <v>19.649999999999999</v>
      </c>
      <c r="F6" s="35">
        <v>3993</v>
      </c>
      <c r="G6" s="40">
        <f t="shared" si="2"/>
        <v>22.39</v>
      </c>
      <c r="H6" s="15">
        <v>1100</v>
      </c>
      <c r="I6" s="23">
        <v>1101</v>
      </c>
      <c r="J6" s="27">
        <f t="shared" si="3"/>
        <v>2201</v>
      </c>
      <c r="K6" s="31">
        <f t="shared" si="4"/>
        <v>4.74</v>
      </c>
      <c r="L6" s="35">
        <v>868</v>
      </c>
      <c r="M6" s="45">
        <f t="shared" si="5"/>
        <v>4.87</v>
      </c>
      <c r="N6" s="15">
        <v>736</v>
      </c>
      <c r="O6" s="23">
        <v>820</v>
      </c>
      <c r="P6" s="27">
        <f t="shared" si="6"/>
        <v>1556</v>
      </c>
      <c r="Q6" s="31">
        <f t="shared" si="7"/>
        <v>3.35</v>
      </c>
      <c r="R6" s="35">
        <v>509</v>
      </c>
      <c r="S6" s="40">
        <f t="shared" si="8"/>
        <v>2.85</v>
      </c>
      <c r="T6" s="15">
        <v>969</v>
      </c>
      <c r="U6" s="23">
        <v>1036</v>
      </c>
      <c r="V6" s="27">
        <f t="shared" si="9"/>
        <v>2005</v>
      </c>
      <c r="W6" s="31">
        <f t="shared" si="10"/>
        <v>4.32</v>
      </c>
      <c r="X6" s="35">
        <v>699</v>
      </c>
      <c r="Y6" s="45">
        <f t="shared" si="11"/>
        <v>3.92</v>
      </c>
      <c r="Z6" s="15">
        <v>923</v>
      </c>
      <c r="AA6" s="23">
        <v>945</v>
      </c>
      <c r="AB6" s="27">
        <f t="shared" si="12"/>
        <v>1868</v>
      </c>
      <c r="AC6" s="31">
        <f t="shared" si="13"/>
        <v>4.0199999999999996</v>
      </c>
      <c r="AD6" s="35">
        <v>667</v>
      </c>
      <c r="AE6" s="40">
        <f t="shared" si="14"/>
        <v>3.74</v>
      </c>
      <c r="AF6" s="15">
        <v>1306</v>
      </c>
      <c r="AG6" s="23">
        <v>1367</v>
      </c>
      <c r="AH6" s="27">
        <f t="shared" si="15"/>
        <v>2673</v>
      </c>
      <c r="AI6" s="31">
        <f t="shared" si="16"/>
        <v>5.76</v>
      </c>
      <c r="AJ6" s="35">
        <v>925</v>
      </c>
      <c r="AK6" s="45">
        <f t="shared" si="17"/>
        <v>5.19</v>
      </c>
    </row>
    <row r="7" spans="1:90" s="4" customFormat="1" ht="12">
      <c r="A7" s="10" t="s">
        <v>26</v>
      </c>
      <c r="B7" s="15">
        <v>4446</v>
      </c>
      <c r="C7" s="23">
        <v>4670</v>
      </c>
      <c r="D7" s="27">
        <f t="shared" si="0"/>
        <v>9116</v>
      </c>
      <c r="E7" s="31">
        <f t="shared" si="1"/>
        <v>19.66</v>
      </c>
      <c r="F7" s="35">
        <v>3992</v>
      </c>
      <c r="G7" s="40">
        <f t="shared" si="2"/>
        <v>22.38</v>
      </c>
      <c r="H7" s="15">
        <v>1099</v>
      </c>
      <c r="I7" s="23">
        <v>1099</v>
      </c>
      <c r="J7" s="27">
        <f t="shared" si="3"/>
        <v>2198</v>
      </c>
      <c r="K7" s="31">
        <f t="shared" si="4"/>
        <v>4.74</v>
      </c>
      <c r="L7" s="35">
        <v>868</v>
      </c>
      <c r="M7" s="45">
        <f t="shared" si="5"/>
        <v>4.87</v>
      </c>
      <c r="N7" s="15">
        <v>734</v>
      </c>
      <c r="O7" s="23">
        <v>821</v>
      </c>
      <c r="P7" s="27">
        <f t="shared" si="6"/>
        <v>1555</v>
      </c>
      <c r="Q7" s="31">
        <f t="shared" si="7"/>
        <v>3.35</v>
      </c>
      <c r="R7" s="35">
        <v>509</v>
      </c>
      <c r="S7" s="40">
        <f t="shared" si="8"/>
        <v>2.85</v>
      </c>
      <c r="T7" s="15">
        <v>967</v>
      </c>
      <c r="U7" s="23">
        <v>1033</v>
      </c>
      <c r="V7" s="27">
        <f t="shared" si="9"/>
        <v>2000</v>
      </c>
      <c r="W7" s="31">
        <f t="shared" si="10"/>
        <v>4.3099999999999996</v>
      </c>
      <c r="X7" s="35">
        <v>699</v>
      </c>
      <c r="Y7" s="45">
        <f t="shared" si="11"/>
        <v>3.92</v>
      </c>
      <c r="Z7" s="15">
        <v>921</v>
      </c>
      <c r="AA7" s="23">
        <v>943</v>
      </c>
      <c r="AB7" s="27">
        <f t="shared" si="12"/>
        <v>1864</v>
      </c>
      <c r="AC7" s="31">
        <f t="shared" si="13"/>
        <v>4.0199999999999996</v>
      </c>
      <c r="AD7" s="35">
        <v>668</v>
      </c>
      <c r="AE7" s="40">
        <f t="shared" si="14"/>
        <v>3.75</v>
      </c>
      <c r="AF7" s="15">
        <v>1307</v>
      </c>
      <c r="AG7" s="23">
        <v>1370</v>
      </c>
      <c r="AH7" s="27">
        <f t="shared" si="15"/>
        <v>2677</v>
      </c>
      <c r="AI7" s="31">
        <f t="shared" si="16"/>
        <v>5.77</v>
      </c>
      <c r="AJ7" s="35">
        <v>927</v>
      </c>
      <c r="AK7" s="45">
        <f t="shared" si="17"/>
        <v>5.2</v>
      </c>
    </row>
    <row r="8" spans="1:90" s="4" customFormat="1" ht="12">
      <c r="A8" s="10" t="s">
        <v>28</v>
      </c>
      <c r="B8" s="15">
        <v>4444</v>
      </c>
      <c r="C8" s="23">
        <v>4665</v>
      </c>
      <c r="D8" s="27">
        <f t="shared" si="0"/>
        <v>9109</v>
      </c>
      <c r="E8" s="31">
        <f t="shared" si="1"/>
        <v>19.649999999999999</v>
      </c>
      <c r="F8" s="35">
        <v>3991</v>
      </c>
      <c r="G8" s="40">
        <f t="shared" si="2"/>
        <v>22.37</v>
      </c>
      <c r="H8" s="15">
        <v>1101</v>
      </c>
      <c r="I8" s="23">
        <v>1098</v>
      </c>
      <c r="J8" s="27">
        <f t="shared" si="3"/>
        <v>2199</v>
      </c>
      <c r="K8" s="31">
        <f t="shared" si="4"/>
        <v>4.74</v>
      </c>
      <c r="L8" s="35">
        <v>868</v>
      </c>
      <c r="M8" s="45">
        <f t="shared" si="5"/>
        <v>4.8600000000000003</v>
      </c>
      <c r="N8" s="15">
        <v>733</v>
      </c>
      <c r="O8" s="23">
        <v>821</v>
      </c>
      <c r="P8" s="27">
        <f t="shared" si="6"/>
        <v>1554</v>
      </c>
      <c r="Q8" s="31">
        <f t="shared" si="7"/>
        <v>3.35</v>
      </c>
      <c r="R8" s="35">
        <v>510</v>
      </c>
      <c r="S8" s="40">
        <f t="shared" si="8"/>
        <v>2.86</v>
      </c>
      <c r="T8" s="15">
        <v>963</v>
      </c>
      <c r="U8" s="23">
        <v>1031</v>
      </c>
      <c r="V8" s="27">
        <f t="shared" si="9"/>
        <v>1994</v>
      </c>
      <c r="W8" s="31">
        <f t="shared" si="10"/>
        <v>4.3</v>
      </c>
      <c r="X8" s="35">
        <v>698</v>
      </c>
      <c r="Y8" s="45">
        <f t="shared" si="11"/>
        <v>3.91</v>
      </c>
      <c r="Z8" s="15">
        <v>923</v>
      </c>
      <c r="AA8" s="23">
        <v>944</v>
      </c>
      <c r="AB8" s="27">
        <f t="shared" si="12"/>
        <v>1867</v>
      </c>
      <c r="AC8" s="31">
        <f t="shared" si="13"/>
        <v>4.03</v>
      </c>
      <c r="AD8" s="35">
        <v>669</v>
      </c>
      <c r="AE8" s="40">
        <f t="shared" si="14"/>
        <v>3.75</v>
      </c>
      <c r="AF8" s="15">
        <v>1305</v>
      </c>
      <c r="AG8" s="23">
        <v>1369</v>
      </c>
      <c r="AH8" s="27">
        <f t="shared" si="15"/>
        <v>2674</v>
      </c>
      <c r="AI8" s="31">
        <f t="shared" si="16"/>
        <v>5.77</v>
      </c>
      <c r="AJ8" s="35">
        <v>926</v>
      </c>
      <c r="AK8" s="45">
        <f t="shared" si="17"/>
        <v>5.19</v>
      </c>
    </row>
    <row r="9" spans="1:90" s="4" customFormat="1" ht="12">
      <c r="A9" s="10" t="s">
        <v>31</v>
      </c>
      <c r="B9" s="15">
        <v>4460</v>
      </c>
      <c r="C9" s="23">
        <v>4670</v>
      </c>
      <c r="D9" s="27">
        <f t="shared" si="0"/>
        <v>9130</v>
      </c>
      <c r="E9" s="31">
        <f t="shared" si="1"/>
        <v>19.690000000000001</v>
      </c>
      <c r="F9" s="35">
        <v>4016</v>
      </c>
      <c r="G9" s="40">
        <f t="shared" si="2"/>
        <v>22.43</v>
      </c>
      <c r="H9" s="15">
        <v>1101</v>
      </c>
      <c r="I9" s="23">
        <v>1095</v>
      </c>
      <c r="J9" s="27">
        <f t="shared" si="3"/>
        <v>2196</v>
      </c>
      <c r="K9" s="31">
        <f t="shared" si="4"/>
        <v>4.74</v>
      </c>
      <c r="L9" s="35">
        <v>870</v>
      </c>
      <c r="M9" s="45">
        <f t="shared" si="5"/>
        <v>4.8600000000000003</v>
      </c>
      <c r="N9" s="15">
        <v>733</v>
      </c>
      <c r="O9" s="23">
        <v>820</v>
      </c>
      <c r="P9" s="27">
        <f t="shared" si="6"/>
        <v>1553</v>
      </c>
      <c r="Q9" s="31">
        <f t="shared" si="7"/>
        <v>3.35</v>
      </c>
      <c r="R9" s="35">
        <v>510</v>
      </c>
      <c r="S9" s="40">
        <f t="shared" si="8"/>
        <v>2.85</v>
      </c>
      <c r="T9" s="15">
        <v>960</v>
      </c>
      <c r="U9" s="23">
        <v>1030</v>
      </c>
      <c r="V9" s="27">
        <f t="shared" si="9"/>
        <v>1990</v>
      </c>
      <c r="W9" s="31">
        <f t="shared" si="10"/>
        <v>4.29</v>
      </c>
      <c r="X9" s="35">
        <v>700</v>
      </c>
      <c r="Y9" s="45">
        <f t="shared" si="11"/>
        <v>3.91</v>
      </c>
      <c r="Z9" s="15">
        <v>920</v>
      </c>
      <c r="AA9" s="23">
        <v>939</v>
      </c>
      <c r="AB9" s="27">
        <f t="shared" si="12"/>
        <v>1859</v>
      </c>
      <c r="AC9" s="31">
        <f t="shared" si="13"/>
        <v>4.01</v>
      </c>
      <c r="AD9" s="35">
        <v>666</v>
      </c>
      <c r="AE9" s="40">
        <f t="shared" si="14"/>
        <v>3.72</v>
      </c>
      <c r="AF9" s="15">
        <v>1306</v>
      </c>
      <c r="AG9" s="23">
        <v>1374</v>
      </c>
      <c r="AH9" s="27">
        <f t="shared" si="15"/>
        <v>2680</v>
      </c>
      <c r="AI9" s="31">
        <f t="shared" si="16"/>
        <v>5.78</v>
      </c>
      <c r="AJ9" s="35">
        <v>926</v>
      </c>
      <c r="AK9" s="45">
        <f t="shared" si="17"/>
        <v>5.17</v>
      </c>
    </row>
    <row r="10" spans="1:90" s="4" customFormat="1" ht="12">
      <c r="A10" s="10" t="s">
        <v>15</v>
      </c>
      <c r="B10" s="15">
        <v>4480</v>
      </c>
      <c r="C10" s="23">
        <v>4682</v>
      </c>
      <c r="D10" s="27">
        <f t="shared" si="0"/>
        <v>9162</v>
      </c>
      <c r="E10" s="31">
        <f t="shared" si="1"/>
        <v>19.760000000000002</v>
      </c>
      <c r="F10" s="35">
        <v>4034</v>
      </c>
      <c r="G10" s="40">
        <f t="shared" si="2"/>
        <v>22.5</v>
      </c>
      <c r="H10" s="15">
        <v>1093</v>
      </c>
      <c r="I10" s="23">
        <v>1089</v>
      </c>
      <c r="J10" s="27">
        <f t="shared" si="3"/>
        <v>2182</v>
      </c>
      <c r="K10" s="31">
        <f t="shared" si="4"/>
        <v>4.71</v>
      </c>
      <c r="L10" s="35">
        <v>861</v>
      </c>
      <c r="M10" s="45">
        <f t="shared" si="5"/>
        <v>4.8</v>
      </c>
      <c r="N10" s="15">
        <v>733</v>
      </c>
      <c r="O10" s="23">
        <v>820</v>
      </c>
      <c r="P10" s="27">
        <f t="shared" si="6"/>
        <v>1553</v>
      </c>
      <c r="Q10" s="31">
        <f t="shared" si="7"/>
        <v>3.35</v>
      </c>
      <c r="R10" s="35">
        <v>511</v>
      </c>
      <c r="S10" s="40">
        <f t="shared" si="8"/>
        <v>2.85</v>
      </c>
      <c r="T10" s="15">
        <v>961</v>
      </c>
      <c r="U10" s="23">
        <v>1028</v>
      </c>
      <c r="V10" s="27">
        <f t="shared" si="9"/>
        <v>1989</v>
      </c>
      <c r="W10" s="31">
        <f t="shared" si="10"/>
        <v>4.29</v>
      </c>
      <c r="X10" s="35">
        <v>701</v>
      </c>
      <c r="Y10" s="45">
        <f t="shared" si="11"/>
        <v>3.91</v>
      </c>
      <c r="Z10" s="15">
        <v>920</v>
      </c>
      <c r="AA10" s="23">
        <v>938</v>
      </c>
      <c r="AB10" s="27">
        <f t="shared" si="12"/>
        <v>1858</v>
      </c>
      <c r="AC10" s="31">
        <f t="shared" si="13"/>
        <v>4.01</v>
      </c>
      <c r="AD10" s="35">
        <v>665</v>
      </c>
      <c r="AE10" s="40">
        <f t="shared" si="14"/>
        <v>3.71</v>
      </c>
      <c r="AF10" s="15">
        <v>1299</v>
      </c>
      <c r="AG10" s="23">
        <v>1365</v>
      </c>
      <c r="AH10" s="27">
        <f t="shared" si="15"/>
        <v>2664</v>
      </c>
      <c r="AI10" s="31">
        <f t="shared" si="16"/>
        <v>5.75</v>
      </c>
      <c r="AJ10" s="35">
        <v>921</v>
      </c>
      <c r="AK10" s="45">
        <f t="shared" si="17"/>
        <v>5.14</v>
      </c>
    </row>
    <row r="11" spans="1:90" s="4" customFormat="1" ht="12">
      <c r="A11" s="10" t="s">
        <v>33</v>
      </c>
      <c r="B11" s="15">
        <v>4494</v>
      </c>
      <c r="C11" s="23">
        <v>4701</v>
      </c>
      <c r="D11" s="27">
        <f t="shared" si="0"/>
        <v>9195</v>
      </c>
      <c r="E11" s="31">
        <f t="shared" si="1"/>
        <v>19.829999999999998</v>
      </c>
      <c r="F11" s="35">
        <v>4062</v>
      </c>
      <c r="G11" s="40">
        <f t="shared" si="2"/>
        <v>22.6</v>
      </c>
      <c r="H11" s="15">
        <v>1094</v>
      </c>
      <c r="I11" s="23">
        <v>1088</v>
      </c>
      <c r="J11" s="27">
        <f t="shared" si="3"/>
        <v>2182</v>
      </c>
      <c r="K11" s="31">
        <f t="shared" si="4"/>
        <v>4.71</v>
      </c>
      <c r="L11" s="35">
        <v>865</v>
      </c>
      <c r="M11" s="45">
        <f t="shared" si="5"/>
        <v>4.8099999999999996</v>
      </c>
      <c r="N11" s="15">
        <v>733</v>
      </c>
      <c r="O11" s="23">
        <v>818</v>
      </c>
      <c r="P11" s="27">
        <f t="shared" si="6"/>
        <v>1551</v>
      </c>
      <c r="Q11" s="31">
        <f t="shared" si="7"/>
        <v>3.34</v>
      </c>
      <c r="R11" s="35">
        <v>510</v>
      </c>
      <c r="S11" s="40">
        <f t="shared" si="8"/>
        <v>2.84</v>
      </c>
      <c r="T11" s="15">
        <v>961</v>
      </c>
      <c r="U11" s="23">
        <v>1027</v>
      </c>
      <c r="V11" s="27">
        <f t="shared" si="9"/>
        <v>1988</v>
      </c>
      <c r="W11" s="31">
        <f t="shared" si="10"/>
        <v>4.29</v>
      </c>
      <c r="X11" s="35">
        <v>699</v>
      </c>
      <c r="Y11" s="45">
        <f t="shared" si="11"/>
        <v>3.89</v>
      </c>
      <c r="Z11" s="15">
        <v>916</v>
      </c>
      <c r="AA11" s="23">
        <v>939</v>
      </c>
      <c r="AB11" s="27">
        <f t="shared" si="12"/>
        <v>1855</v>
      </c>
      <c r="AC11" s="31">
        <f t="shared" si="13"/>
        <v>4</v>
      </c>
      <c r="AD11" s="35">
        <v>667</v>
      </c>
      <c r="AE11" s="40">
        <f t="shared" si="14"/>
        <v>3.71</v>
      </c>
      <c r="AF11" s="15">
        <v>1292</v>
      </c>
      <c r="AG11" s="23">
        <v>1360</v>
      </c>
      <c r="AH11" s="27">
        <f t="shared" si="15"/>
        <v>2652</v>
      </c>
      <c r="AI11" s="31">
        <f t="shared" si="16"/>
        <v>5.72</v>
      </c>
      <c r="AJ11" s="35">
        <v>921</v>
      </c>
      <c r="AK11" s="45">
        <f t="shared" si="17"/>
        <v>5.12</v>
      </c>
    </row>
    <row r="12" spans="1:90" s="4" customFormat="1" ht="12">
      <c r="A12" s="10" t="s">
        <v>10</v>
      </c>
      <c r="B12" s="15">
        <v>4493</v>
      </c>
      <c r="C12" s="23">
        <v>4706</v>
      </c>
      <c r="D12" s="27">
        <f t="shared" si="0"/>
        <v>9199</v>
      </c>
      <c r="E12" s="31">
        <f t="shared" si="1"/>
        <v>19.829999999999998</v>
      </c>
      <c r="F12" s="35">
        <v>4068</v>
      </c>
      <c r="G12" s="40">
        <f t="shared" si="2"/>
        <v>22.61</v>
      </c>
      <c r="H12" s="15">
        <v>1097</v>
      </c>
      <c r="I12" s="23">
        <v>1097</v>
      </c>
      <c r="J12" s="27">
        <f t="shared" si="3"/>
        <v>2194</v>
      </c>
      <c r="K12" s="31">
        <f t="shared" si="4"/>
        <v>4.7300000000000004</v>
      </c>
      <c r="L12" s="35">
        <v>874</v>
      </c>
      <c r="M12" s="45">
        <f t="shared" si="5"/>
        <v>4.8600000000000003</v>
      </c>
      <c r="N12" s="15">
        <v>733</v>
      </c>
      <c r="O12" s="23">
        <v>817</v>
      </c>
      <c r="P12" s="27">
        <f t="shared" si="6"/>
        <v>1550</v>
      </c>
      <c r="Q12" s="31">
        <f t="shared" si="7"/>
        <v>3.34</v>
      </c>
      <c r="R12" s="35">
        <v>511</v>
      </c>
      <c r="S12" s="40">
        <f t="shared" si="8"/>
        <v>2.84</v>
      </c>
      <c r="T12" s="15">
        <v>958</v>
      </c>
      <c r="U12" s="23">
        <v>1027</v>
      </c>
      <c r="V12" s="27">
        <f t="shared" si="9"/>
        <v>1985</v>
      </c>
      <c r="W12" s="31">
        <f t="shared" si="10"/>
        <v>4.28</v>
      </c>
      <c r="X12" s="35">
        <v>696</v>
      </c>
      <c r="Y12" s="45">
        <f t="shared" si="11"/>
        <v>3.87</v>
      </c>
      <c r="Z12" s="15">
        <v>915</v>
      </c>
      <c r="AA12" s="23">
        <v>938</v>
      </c>
      <c r="AB12" s="27">
        <f t="shared" si="12"/>
        <v>1853</v>
      </c>
      <c r="AC12" s="31">
        <f t="shared" si="13"/>
        <v>4</v>
      </c>
      <c r="AD12" s="35">
        <v>666</v>
      </c>
      <c r="AE12" s="40">
        <f t="shared" si="14"/>
        <v>3.7</v>
      </c>
      <c r="AF12" s="15">
        <v>1291</v>
      </c>
      <c r="AG12" s="23">
        <v>1357</v>
      </c>
      <c r="AH12" s="27">
        <f t="shared" si="15"/>
        <v>2648</v>
      </c>
      <c r="AI12" s="31">
        <f t="shared" si="16"/>
        <v>5.71</v>
      </c>
      <c r="AJ12" s="35">
        <v>922</v>
      </c>
      <c r="AK12" s="45">
        <f t="shared" si="17"/>
        <v>5.12</v>
      </c>
    </row>
    <row r="13" spans="1:90" s="4" customFormat="1" ht="12">
      <c r="A13" s="10" t="s">
        <v>34</v>
      </c>
      <c r="B13" s="15">
        <v>4491</v>
      </c>
      <c r="C13" s="23">
        <v>4714</v>
      </c>
      <c r="D13" s="27">
        <f t="shared" si="0"/>
        <v>9205</v>
      </c>
      <c r="E13" s="31">
        <f t="shared" si="1"/>
        <v>19.86</v>
      </c>
      <c r="F13" s="35">
        <v>4069</v>
      </c>
      <c r="G13" s="40">
        <f t="shared" si="2"/>
        <v>22.61</v>
      </c>
      <c r="H13" s="15">
        <v>1090</v>
      </c>
      <c r="I13" s="23">
        <v>1097</v>
      </c>
      <c r="J13" s="27">
        <f t="shared" si="3"/>
        <v>2187</v>
      </c>
      <c r="K13" s="31">
        <f t="shared" si="4"/>
        <v>4.72</v>
      </c>
      <c r="L13" s="35">
        <v>868</v>
      </c>
      <c r="M13" s="45">
        <f t="shared" si="5"/>
        <v>4.82</v>
      </c>
      <c r="N13" s="15">
        <v>732</v>
      </c>
      <c r="O13" s="23">
        <v>811</v>
      </c>
      <c r="P13" s="27">
        <f t="shared" si="6"/>
        <v>1543</v>
      </c>
      <c r="Q13" s="31">
        <f t="shared" si="7"/>
        <v>3.33</v>
      </c>
      <c r="R13" s="35">
        <v>511</v>
      </c>
      <c r="S13" s="40">
        <f t="shared" si="8"/>
        <v>2.84</v>
      </c>
      <c r="T13" s="15">
        <v>958</v>
      </c>
      <c r="U13" s="23">
        <v>1025</v>
      </c>
      <c r="V13" s="27">
        <f t="shared" si="9"/>
        <v>1983</v>
      </c>
      <c r="W13" s="31">
        <f t="shared" si="10"/>
        <v>4.28</v>
      </c>
      <c r="X13" s="35">
        <v>697</v>
      </c>
      <c r="Y13" s="45">
        <f t="shared" si="11"/>
        <v>3.87</v>
      </c>
      <c r="Z13" s="15">
        <v>913</v>
      </c>
      <c r="AA13" s="23">
        <v>939</v>
      </c>
      <c r="AB13" s="27">
        <f t="shared" si="12"/>
        <v>1852</v>
      </c>
      <c r="AC13" s="31">
        <f t="shared" si="13"/>
        <v>4</v>
      </c>
      <c r="AD13" s="35">
        <v>665</v>
      </c>
      <c r="AE13" s="40">
        <f t="shared" si="14"/>
        <v>3.7</v>
      </c>
      <c r="AF13" s="15">
        <v>1291</v>
      </c>
      <c r="AG13" s="23">
        <v>1358</v>
      </c>
      <c r="AH13" s="27">
        <f t="shared" si="15"/>
        <v>2649</v>
      </c>
      <c r="AI13" s="31">
        <f t="shared" si="16"/>
        <v>5.71</v>
      </c>
      <c r="AJ13" s="35">
        <v>924</v>
      </c>
      <c r="AK13" s="45">
        <f t="shared" si="17"/>
        <v>5.13</v>
      </c>
    </row>
    <row r="14" spans="1:90" s="4" customFormat="1" ht="12">
      <c r="A14" s="10" t="s">
        <v>53</v>
      </c>
      <c r="B14" s="15">
        <v>4498</v>
      </c>
      <c r="C14" s="23">
        <v>4715</v>
      </c>
      <c r="D14" s="27">
        <f t="shared" si="0"/>
        <v>9213</v>
      </c>
      <c r="E14" s="31">
        <f t="shared" si="1"/>
        <v>19.88</v>
      </c>
      <c r="F14" s="35">
        <v>4084</v>
      </c>
      <c r="G14" s="40">
        <f t="shared" si="2"/>
        <v>22.68</v>
      </c>
      <c r="H14" s="15">
        <v>1092</v>
      </c>
      <c r="I14" s="23">
        <v>1099</v>
      </c>
      <c r="J14" s="27">
        <f t="shared" si="3"/>
        <v>2191</v>
      </c>
      <c r="K14" s="31">
        <f t="shared" si="4"/>
        <v>4.7300000000000004</v>
      </c>
      <c r="L14" s="35">
        <v>871</v>
      </c>
      <c r="M14" s="45">
        <f t="shared" si="5"/>
        <v>4.84</v>
      </c>
      <c r="N14" s="15">
        <v>732</v>
      </c>
      <c r="O14" s="23">
        <v>811</v>
      </c>
      <c r="P14" s="27">
        <f t="shared" si="6"/>
        <v>1543</v>
      </c>
      <c r="Q14" s="31">
        <f t="shared" si="7"/>
        <v>3.33</v>
      </c>
      <c r="R14" s="35">
        <v>512</v>
      </c>
      <c r="S14" s="40">
        <f t="shared" si="8"/>
        <v>2.84</v>
      </c>
      <c r="T14" s="15">
        <v>957</v>
      </c>
      <c r="U14" s="23">
        <v>1023</v>
      </c>
      <c r="V14" s="27">
        <f t="shared" si="9"/>
        <v>1980</v>
      </c>
      <c r="W14" s="31">
        <f t="shared" si="10"/>
        <v>4.2699999999999996</v>
      </c>
      <c r="X14" s="35">
        <v>697</v>
      </c>
      <c r="Y14" s="45">
        <f t="shared" si="11"/>
        <v>3.87</v>
      </c>
      <c r="Z14" s="15">
        <v>909</v>
      </c>
      <c r="AA14" s="23">
        <v>932</v>
      </c>
      <c r="AB14" s="27">
        <f t="shared" si="12"/>
        <v>1841</v>
      </c>
      <c r="AC14" s="31">
        <f t="shared" si="13"/>
        <v>3.97</v>
      </c>
      <c r="AD14" s="35">
        <v>661</v>
      </c>
      <c r="AE14" s="40">
        <f t="shared" si="14"/>
        <v>3.67</v>
      </c>
      <c r="AF14" s="15">
        <v>1290</v>
      </c>
      <c r="AG14" s="23">
        <v>1355</v>
      </c>
      <c r="AH14" s="27">
        <f t="shared" si="15"/>
        <v>2645</v>
      </c>
      <c r="AI14" s="31">
        <f t="shared" si="16"/>
        <v>5.71</v>
      </c>
      <c r="AJ14" s="35">
        <v>922</v>
      </c>
      <c r="AK14" s="45">
        <f t="shared" si="17"/>
        <v>5.12</v>
      </c>
    </row>
    <row r="15" spans="1:90" s="4" customFormat="1" ht="12">
      <c r="A15" s="10" t="s">
        <v>36</v>
      </c>
      <c r="B15" s="15">
        <v>4493</v>
      </c>
      <c r="C15" s="23">
        <v>4711</v>
      </c>
      <c r="D15" s="27">
        <f t="shared" si="0"/>
        <v>9204</v>
      </c>
      <c r="E15" s="31">
        <f t="shared" si="1"/>
        <v>19.87</v>
      </c>
      <c r="F15" s="35">
        <v>4078</v>
      </c>
      <c r="G15" s="40">
        <f t="shared" si="2"/>
        <v>22.64</v>
      </c>
      <c r="H15" s="15">
        <v>1103</v>
      </c>
      <c r="I15" s="23">
        <v>1101</v>
      </c>
      <c r="J15" s="27">
        <f t="shared" si="3"/>
        <v>2204</v>
      </c>
      <c r="K15" s="31">
        <f t="shared" si="4"/>
        <v>4.76</v>
      </c>
      <c r="L15" s="35">
        <v>882</v>
      </c>
      <c r="M15" s="45">
        <f t="shared" si="5"/>
        <v>4.9000000000000004</v>
      </c>
      <c r="N15" s="15">
        <v>730</v>
      </c>
      <c r="O15" s="23">
        <v>812</v>
      </c>
      <c r="P15" s="27">
        <f t="shared" si="6"/>
        <v>1542</v>
      </c>
      <c r="Q15" s="31">
        <f t="shared" si="7"/>
        <v>3.33</v>
      </c>
      <c r="R15" s="35">
        <v>513</v>
      </c>
      <c r="S15" s="40">
        <f t="shared" si="8"/>
        <v>2.85</v>
      </c>
      <c r="T15" s="15">
        <v>953</v>
      </c>
      <c r="U15" s="23">
        <v>1022</v>
      </c>
      <c r="V15" s="27">
        <f t="shared" si="9"/>
        <v>1975</v>
      </c>
      <c r="W15" s="31">
        <f t="shared" si="10"/>
        <v>4.26</v>
      </c>
      <c r="X15" s="35">
        <v>694</v>
      </c>
      <c r="Y15" s="45">
        <f t="shared" si="11"/>
        <v>3.85</v>
      </c>
      <c r="Z15" s="15">
        <v>910</v>
      </c>
      <c r="AA15" s="23">
        <v>928</v>
      </c>
      <c r="AB15" s="27">
        <f t="shared" si="12"/>
        <v>1838</v>
      </c>
      <c r="AC15" s="31">
        <f t="shared" si="13"/>
        <v>3.97</v>
      </c>
      <c r="AD15" s="35">
        <v>661</v>
      </c>
      <c r="AE15" s="40">
        <f t="shared" si="14"/>
        <v>3.67</v>
      </c>
      <c r="AF15" s="15">
        <v>1289</v>
      </c>
      <c r="AG15" s="23">
        <v>1355</v>
      </c>
      <c r="AH15" s="27">
        <f t="shared" si="15"/>
        <v>2644</v>
      </c>
      <c r="AI15" s="31">
        <f t="shared" si="16"/>
        <v>5.71</v>
      </c>
      <c r="AJ15" s="35">
        <v>923</v>
      </c>
      <c r="AK15" s="45">
        <f t="shared" si="17"/>
        <v>5.12</v>
      </c>
    </row>
    <row r="16" spans="1:90" s="4" customFormat="1" ht="12">
      <c r="A16" s="11" t="s">
        <v>30</v>
      </c>
      <c r="B16" s="16">
        <v>4502</v>
      </c>
      <c r="C16" s="24">
        <v>4678</v>
      </c>
      <c r="D16" s="28">
        <f t="shared" si="0"/>
        <v>9180</v>
      </c>
      <c r="E16" s="32">
        <f t="shared" si="1"/>
        <v>19.86</v>
      </c>
      <c r="F16" s="36">
        <v>4085</v>
      </c>
      <c r="G16" s="41">
        <f t="shared" si="2"/>
        <v>22.62</v>
      </c>
      <c r="H16" s="16">
        <v>1105</v>
      </c>
      <c r="I16" s="24">
        <v>1099</v>
      </c>
      <c r="J16" s="28">
        <f t="shared" si="3"/>
        <v>2204</v>
      </c>
      <c r="K16" s="32">
        <f t="shared" si="4"/>
        <v>4.7699999999999996</v>
      </c>
      <c r="L16" s="36">
        <v>882</v>
      </c>
      <c r="M16" s="46">
        <f t="shared" si="5"/>
        <v>4.88</v>
      </c>
      <c r="N16" s="16">
        <v>723</v>
      </c>
      <c r="O16" s="24">
        <v>810</v>
      </c>
      <c r="P16" s="28">
        <f t="shared" si="6"/>
        <v>1533</v>
      </c>
      <c r="Q16" s="32">
        <f t="shared" si="7"/>
        <v>3.32</v>
      </c>
      <c r="R16" s="36">
        <v>514</v>
      </c>
      <c r="S16" s="41">
        <f t="shared" si="8"/>
        <v>2.85</v>
      </c>
      <c r="T16" s="16">
        <v>945</v>
      </c>
      <c r="U16" s="24">
        <v>1011</v>
      </c>
      <c r="V16" s="28">
        <f t="shared" si="9"/>
        <v>1956</v>
      </c>
      <c r="W16" s="32">
        <f t="shared" si="10"/>
        <v>4.2300000000000004</v>
      </c>
      <c r="X16" s="36">
        <v>690</v>
      </c>
      <c r="Y16" s="46">
        <f t="shared" si="11"/>
        <v>3.82</v>
      </c>
      <c r="Z16" s="16">
        <v>918</v>
      </c>
      <c r="AA16" s="24">
        <v>935</v>
      </c>
      <c r="AB16" s="28">
        <f t="shared" si="12"/>
        <v>1853</v>
      </c>
      <c r="AC16" s="32">
        <f t="shared" si="13"/>
        <v>4.01</v>
      </c>
      <c r="AD16" s="36">
        <v>671</v>
      </c>
      <c r="AE16" s="41">
        <f t="shared" si="14"/>
        <v>3.71</v>
      </c>
      <c r="AF16" s="16">
        <v>1290</v>
      </c>
      <c r="AG16" s="24">
        <v>1351</v>
      </c>
      <c r="AH16" s="28">
        <f t="shared" si="15"/>
        <v>2641</v>
      </c>
      <c r="AI16" s="32">
        <f t="shared" si="16"/>
        <v>5.71</v>
      </c>
      <c r="AJ16" s="36">
        <v>925</v>
      </c>
      <c r="AK16" s="46">
        <f t="shared" si="17"/>
        <v>5.12</v>
      </c>
    </row>
    <row r="17" spans="1:90" ht="12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 ht="12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 ht="12">
      <c r="A20" s="9" t="str">
        <f>A5</f>
        <v>令和7年4月</v>
      </c>
      <c r="B20" s="14">
        <v>317</v>
      </c>
      <c r="C20" s="22">
        <v>337</v>
      </c>
      <c r="D20" s="26">
        <f t="shared" ref="D20:D31" si="18">B20+C20</f>
        <v>654</v>
      </c>
      <c r="E20" s="30">
        <f t="shared" ref="E20:E31" si="19">IF(D20=0,"",ROUND(D20/$AH50*100,2))</f>
        <v>1.41</v>
      </c>
      <c r="F20" s="34">
        <v>216</v>
      </c>
      <c r="G20" s="39">
        <f t="shared" ref="G20:G31" si="20">IF(F20="","",ROUND(F20/$AJ50*100,2))</f>
        <v>1.21</v>
      </c>
      <c r="H20" s="14">
        <v>2237</v>
      </c>
      <c r="I20" s="22">
        <v>2335</v>
      </c>
      <c r="J20" s="26">
        <f t="shared" ref="J20:J31" si="21">H20+I20</f>
        <v>4572</v>
      </c>
      <c r="K20" s="30">
        <f t="shared" ref="K20:K31" si="22">IF(J20=0,"",ROUND(J20/$AH50*100,2))</f>
        <v>9.84</v>
      </c>
      <c r="L20" s="34">
        <v>1721</v>
      </c>
      <c r="M20" s="44">
        <f t="shared" ref="M20:M31" si="23">IF(L20="","",ROUND(L20/$AJ50*100,2))</f>
        <v>9.65</v>
      </c>
      <c r="N20" s="14">
        <v>623</v>
      </c>
      <c r="O20" s="22">
        <v>656</v>
      </c>
      <c r="P20" s="26">
        <f t="shared" ref="P20:P31" si="24">N20+O20</f>
        <v>1279</v>
      </c>
      <c r="Q20" s="30">
        <f t="shared" ref="Q20:Q31" si="25">IF(P20=0,"",ROUND(P20/$AH50*100,2))</f>
        <v>2.75</v>
      </c>
      <c r="R20" s="34">
        <v>434</v>
      </c>
      <c r="S20" s="39">
        <f t="shared" ref="S20:S31" si="26">IF(R20="","",ROUND(R20/$AJ50*100,2))</f>
        <v>2.4300000000000002</v>
      </c>
      <c r="T20" s="14">
        <v>2591</v>
      </c>
      <c r="U20" s="22">
        <v>2540</v>
      </c>
      <c r="V20" s="26">
        <f t="shared" ref="V20:V31" si="27">T20+U20</f>
        <v>5131</v>
      </c>
      <c r="W20" s="30">
        <f t="shared" ref="W20:W31" si="28">IF(V20=0,"",ROUND(V20/$AH50*100,2))</f>
        <v>11.04</v>
      </c>
      <c r="X20" s="34">
        <v>2202</v>
      </c>
      <c r="Y20" s="44">
        <f t="shared" ref="Y20:Y31" si="29">IF(X20="","",ROUND(X20/$AJ50*100,2))</f>
        <v>12.34</v>
      </c>
      <c r="Z20" s="14">
        <v>1251</v>
      </c>
      <c r="AA20" s="22">
        <v>1301</v>
      </c>
      <c r="AB20" s="26">
        <f t="shared" ref="AB20:AB31" si="30">Z20+AA20</f>
        <v>2552</v>
      </c>
      <c r="AC20" s="30">
        <f t="shared" ref="AC20:AC31" si="31">IF(AB20=0,"",ROUND(AB20/$AH50*100,2))</f>
        <v>5.49</v>
      </c>
      <c r="AD20" s="34">
        <v>918</v>
      </c>
      <c r="AE20" s="39">
        <f t="shared" ref="AE20:AE31" si="32">IF(AD20="","",ROUND(AD20/$AJ50*100,2))</f>
        <v>5.15</v>
      </c>
      <c r="AF20" s="14">
        <v>957</v>
      </c>
      <c r="AG20" s="22">
        <v>1042</v>
      </c>
      <c r="AH20" s="26">
        <f t="shared" ref="AH20:AH31" si="33">AF20+AG20</f>
        <v>1999</v>
      </c>
      <c r="AI20" s="30">
        <f t="shared" ref="AI20:AI31" si="34">IF(AH20=0,"",ROUND(AH20/$AH50*100,2))</f>
        <v>4.3</v>
      </c>
      <c r="AJ20" s="34">
        <v>716</v>
      </c>
      <c r="AK20" s="44">
        <f t="shared" ref="AK20:AK31" si="35">IF(AJ20="","",ROUND(AJ20/$AJ50*100,2))</f>
        <v>4.01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 ht="12">
      <c r="A21" s="10" t="str">
        <f>A6</f>
        <v>　　　　5月</v>
      </c>
      <c r="B21" s="15">
        <v>316</v>
      </c>
      <c r="C21" s="23">
        <v>338</v>
      </c>
      <c r="D21" s="27">
        <f t="shared" si="18"/>
        <v>654</v>
      </c>
      <c r="E21" s="31">
        <f t="shared" si="19"/>
        <v>1.41</v>
      </c>
      <c r="F21" s="35">
        <v>216</v>
      </c>
      <c r="G21" s="40">
        <f t="shared" si="20"/>
        <v>1.21</v>
      </c>
      <c r="H21" s="15">
        <v>2244</v>
      </c>
      <c r="I21" s="23">
        <v>2335</v>
      </c>
      <c r="J21" s="27">
        <f t="shared" si="21"/>
        <v>4579</v>
      </c>
      <c r="K21" s="31">
        <f t="shared" si="22"/>
        <v>9.86</v>
      </c>
      <c r="L21" s="35">
        <v>1725</v>
      </c>
      <c r="M21" s="45">
        <f t="shared" si="23"/>
        <v>9.67</v>
      </c>
      <c r="N21" s="15">
        <v>621</v>
      </c>
      <c r="O21" s="23">
        <v>656</v>
      </c>
      <c r="P21" s="27">
        <f t="shared" si="24"/>
        <v>1277</v>
      </c>
      <c r="Q21" s="31">
        <f t="shared" si="25"/>
        <v>2.75</v>
      </c>
      <c r="R21" s="35">
        <v>434</v>
      </c>
      <c r="S21" s="40">
        <f t="shared" si="26"/>
        <v>2.4300000000000002</v>
      </c>
      <c r="T21" s="15">
        <v>2595</v>
      </c>
      <c r="U21" s="23">
        <v>2540</v>
      </c>
      <c r="V21" s="27">
        <f t="shared" si="27"/>
        <v>5135</v>
      </c>
      <c r="W21" s="31">
        <f t="shared" si="28"/>
        <v>11.06</v>
      </c>
      <c r="X21" s="35">
        <v>2207</v>
      </c>
      <c r="Y21" s="45">
        <f t="shared" si="29"/>
        <v>12.38</v>
      </c>
      <c r="Z21" s="15">
        <v>1250</v>
      </c>
      <c r="AA21" s="23">
        <v>1298</v>
      </c>
      <c r="AB21" s="27">
        <f t="shared" si="30"/>
        <v>2548</v>
      </c>
      <c r="AC21" s="31">
        <f t="shared" si="31"/>
        <v>5.49</v>
      </c>
      <c r="AD21" s="35">
        <v>919</v>
      </c>
      <c r="AE21" s="40">
        <f t="shared" si="32"/>
        <v>5.15</v>
      </c>
      <c r="AF21" s="15">
        <v>957</v>
      </c>
      <c r="AG21" s="23">
        <v>1041</v>
      </c>
      <c r="AH21" s="27">
        <f t="shared" si="33"/>
        <v>1998</v>
      </c>
      <c r="AI21" s="31">
        <f t="shared" si="34"/>
        <v>4.3</v>
      </c>
      <c r="AJ21" s="35">
        <v>716</v>
      </c>
      <c r="AK21" s="45">
        <f t="shared" si="35"/>
        <v>4.0199999999999996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 ht="12">
      <c r="A22" s="10" t="s">
        <v>26</v>
      </c>
      <c r="B22" s="15">
        <v>316</v>
      </c>
      <c r="C22" s="23">
        <v>338</v>
      </c>
      <c r="D22" s="27">
        <f t="shared" si="18"/>
        <v>654</v>
      </c>
      <c r="E22" s="31">
        <f t="shared" si="19"/>
        <v>1.41</v>
      </c>
      <c r="F22" s="35">
        <v>217</v>
      </c>
      <c r="G22" s="40">
        <f t="shared" si="20"/>
        <v>1.22</v>
      </c>
      <c r="H22" s="15">
        <v>2249</v>
      </c>
      <c r="I22" s="23">
        <v>2330</v>
      </c>
      <c r="J22" s="27">
        <f t="shared" si="21"/>
        <v>4579</v>
      </c>
      <c r="K22" s="31">
        <f t="shared" si="22"/>
        <v>9.8699999999999992</v>
      </c>
      <c r="L22" s="35">
        <v>1731</v>
      </c>
      <c r="M22" s="45">
        <f t="shared" si="23"/>
        <v>9.7100000000000009</v>
      </c>
      <c r="N22" s="15">
        <v>622</v>
      </c>
      <c r="O22" s="23">
        <v>654</v>
      </c>
      <c r="P22" s="27">
        <f t="shared" si="24"/>
        <v>1276</v>
      </c>
      <c r="Q22" s="31">
        <f t="shared" si="25"/>
        <v>2.75</v>
      </c>
      <c r="R22" s="35">
        <v>435</v>
      </c>
      <c r="S22" s="40">
        <f t="shared" si="26"/>
        <v>2.44</v>
      </c>
      <c r="T22" s="15">
        <v>2587</v>
      </c>
      <c r="U22" s="23">
        <v>2524</v>
      </c>
      <c r="V22" s="27">
        <f t="shared" si="27"/>
        <v>5111</v>
      </c>
      <c r="W22" s="31">
        <f t="shared" si="28"/>
        <v>11.02</v>
      </c>
      <c r="X22" s="35">
        <v>2200</v>
      </c>
      <c r="Y22" s="45">
        <f t="shared" si="29"/>
        <v>12.34</v>
      </c>
      <c r="Z22" s="15">
        <v>1248</v>
      </c>
      <c r="AA22" s="23">
        <v>1298</v>
      </c>
      <c r="AB22" s="27">
        <f t="shared" si="30"/>
        <v>2546</v>
      </c>
      <c r="AC22" s="31">
        <f t="shared" si="31"/>
        <v>5.49</v>
      </c>
      <c r="AD22" s="35">
        <v>919</v>
      </c>
      <c r="AE22" s="40">
        <f t="shared" si="32"/>
        <v>5.15</v>
      </c>
      <c r="AF22" s="15">
        <v>955</v>
      </c>
      <c r="AG22" s="23">
        <v>1041</v>
      </c>
      <c r="AH22" s="27">
        <f t="shared" si="33"/>
        <v>1996</v>
      </c>
      <c r="AI22" s="31">
        <f t="shared" si="34"/>
        <v>4.3</v>
      </c>
      <c r="AJ22" s="35">
        <v>718</v>
      </c>
      <c r="AK22" s="45">
        <f t="shared" si="35"/>
        <v>4.03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 ht="12">
      <c r="A23" s="10" t="s">
        <v>28</v>
      </c>
      <c r="B23" s="15">
        <v>317</v>
      </c>
      <c r="C23" s="23">
        <v>338</v>
      </c>
      <c r="D23" s="27">
        <f t="shared" si="18"/>
        <v>655</v>
      </c>
      <c r="E23" s="31">
        <f t="shared" si="19"/>
        <v>1.41</v>
      </c>
      <c r="F23" s="35">
        <v>217</v>
      </c>
      <c r="G23" s="40">
        <f t="shared" si="20"/>
        <v>1.22</v>
      </c>
      <c r="H23" s="15">
        <v>2255</v>
      </c>
      <c r="I23" s="23">
        <v>2332</v>
      </c>
      <c r="J23" s="27">
        <f t="shared" si="21"/>
        <v>4587</v>
      </c>
      <c r="K23" s="31">
        <f t="shared" si="22"/>
        <v>9.89</v>
      </c>
      <c r="L23" s="35">
        <v>1740</v>
      </c>
      <c r="M23" s="45">
        <f t="shared" si="23"/>
        <v>9.75</v>
      </c>
      <c r="N23" s="15">
        <v>622</v>
      </c>
      <c r="O23" s="23">
        <v>650</v>
      </c>
      <c r="P23" s="27">
        <f t="shared" si="24"/>
        <v>1272</v>
      </c>
      <c r="Q23" s="31">
        <f t="shared" si="25"/>
        <v>2.74</v>
      </c>
      <c r="R23" s="35">
        <v>431</v>
      </c>
      <c r="S23" s="40">
        <f t="shared" si="26"/>
        <v>2.42</v>
      </c>
      <c r="T23" s="15">
        <v>2582</v>
      </c>
      <c r="U23" s="23">
        <v>2521</v>
      </c>
      <c r="V23" s="27">
        <f t="shared" si="27"/>
        <v>5103</v>
      </c>
      <c r="W23" s="31">
        <f t="shared" si="28"/>
        <v>11.01</v>
      </c>
      <c r="X23" s="35">
        <v>2197</v>
      </c>
      <c r="Y23" s="45">
        <f t="shared" si="29"/>
        <v>12.31</v>
      </c>
      <c r="Z23" s="15">
        <v>1245</v>
      </c>
      <c r="AA23" s="23">
        <v>1301</v>
      </c>
      <c r="AB23" s="27">
        <f t="shared" si="30"/>
        <v>2546</v>
      </c>
      <c r="AC23" s="31">
        <f t="shared" si="31"/>
        <v>5.49</v>
      </c>
      <c r="AD23" s="35">
        <v>921</v>
      </c>
      <c r="AE23" s="40">
        <f t="shared" si="32"/>
        <v>5.16</v>
      </c>
      <c r="AF23" s="15">
        <v>956</v>
      </c>
      <c r="AG23" s="23">
        <v>1040</v>
      </c>
      <c r="AH23" s="27">
        <f t="shared" si="33"/>
        <v>1996</v>
      </c>
      <c r="AI23" s="31">
        <f t="shared" si="34"/>
        <v>4.3099999999999996</v>
      </c>
      <c r="AJ23" s="35">
        <v>717</v>
      </c>
      <c r="AK23" s="45">
        <f t="shared" si="35"/>
        <v>4.0199999999999996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 ht="12">
      <c r="A24" s="10" t="s">
        <v>31</v>
      </c>
      <c r="B24" s="15">
        <v>313</v>
      </c>
      <c r="C24" s="23">
        <v>337</v>
      </c>
      <c r="D24" s="27">
        <f t="shared" si="18"/>
        <v>650</v>
      </c>
      <c r="E24" s="31">
        <f t="shared" si="19"/>
        <v>1.4</v>
      </c>
      <c r="F24" s="35">
        <v>217</v>
      </c>
      <c r="G24" s="40">
        <f t="shared" si="20"/>
        <v>1.21</v>
      </c>
      <c r="H24" s="15">
        <v>2251</v>
      </c>
      <c r="I24" s="23">
        <v>2332</v>
      </c>
      <c r="J24" s="27">
        <f t="shared" si="21"/>
        <v>4583</v>
      </c>
      <c r="K24" s="31">
        <f t="shared" si="22"/>
        <v>9.8800000000000008</v>
      </c>
      <c r="L24" s="35">
        <v>1740</v>
      </c>
      <c r="M24" s="45">
        <f t="shared" si="23"/>
        <v>9.7200000000000006</v>
      </c>
      <c r="N24" s="15">
        <v>620</v>
      </c>
      <c r="O24" s="23">
        <v>649</v>
      </c>
      <c r="P24" s="27">
        <f t="shared" si="24"/>
        <v>1269</v>
      </c>
      <c r="Q24" s="31">
        <f t="shared" si="25"/>
        <v>2.74</v>
      </c>
      <c r="R24" s="35">
        <v>430</v>
      </c>
      <c r="S24" s="40">
        <f t="shared" si="26"/>
        <v>2.4</v>
      </c>
      <c r="T24" s="15">
        <v>2596</v>
      </c>
      <c r="U24" s="23">
        <v>2542</v>
      </c>
      <c r="V24" s="27">
        <f t="shared" si="27"/>
        <v>5138</v>
      </c>
      <c r="W24" s="31">
        <f t="shared" si="28"/>
        <v>11.08</v>
      </c>
      <c r="X24" s="35">
        <v>2230</v>
      </c>
      <c r="Y24" s="45">
        <f t="shared" si="29"/>
        <v>12.45</v>
      </c>
      <c r="Z24" s="15">
        <v>1249</v>
      </c>
      <c r="AA24" s="23">
        <v>1302</v>
      </c>
      <c r="AB24" s="27">
        <f t="shared" si="30"/>
        <v>2551</v>
      </c>
      <c r="AC24" s="31">
        <f t="shared" si="31"/>
        <v>5.5</v>
      </c>
      <c r="AD24" s="35">
        <v>925</v>
      </c>
      <c r="AE24" s="40">
        <f t="shared" si="32"/>
        <v>5.17</v>
      </c>
      <c r="AF24" s="15">
        <v>955</v>
      </c>
      <c r="AG24" s="23">
        <v>1036</v>
      </c>
      <c r="AH24" s="27">
        <f t="shared" si="33"/>
        <v>1991</v>
      </c>
      <c r="AI24" s="31">
        <f t="shared" si="34"/>
        <v>4.29</v>
      </c>
      <c r="AJ24" s="35">
        <v>719</v>
      </c>
      <c r="AK24" s="45">
        <f t="shared" si="35"/>
        <v>4.0199999999999996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 ht="12">
      <c r="A25" s="10" t="s">
        <v>15</v>
      </c>
      <c r="B25" s="15">
        <v>314</v>
      </c>
      <c r="C25" s="23">
        <v>337</v>
      </c>
      <c r="D25" s="27">
        <f t="shared" si="18"/>
        <v>651</v>
      </c>
      <c r="E25" s="31">
        <f t="shared" si="19"/>
        <v>1.4</v>
      </c>
      <c r="F25" s="35">
        <v>218</v>
      </c>
      <c r="G25" s="40">
        <f t="shared" si="20"/>
        <v>1.22</v>
      </c>
      <c r="H25" s="15">
        <v>2255</v>
      </c>
      <c r="I25" s="23">
        <v>2334</v>
      </c>
      <c r="J25" s="27">
        <f t="shared" si="21"/>
        <v>4589</v>
      </c>
      <c r="K25" s="31">
        <f t="shared" si="22"/>
        <v>9.9</v>
      </c>
      <c r="L25" s="35">
        <v>1746</v>
      </c>
      <c r="M25" s="45">
        <f t="shared" si="23"/>
        <v>9.74</v>
      </c>
      <c r="N25" s="15">
        <v>618</v>
      </c>
      <c r="O25" s="23">
        <v>649</v>
      </c>
      <c r="P25" s="27">
        <f t="shared" si="24"/>
        <v>1267</v>
      </c>
      <c r="Q25" s="31">
        <f t="shared" si="25"/>
        <v>2.73</v>
      </c>
      <c r="R25" s="35">
        <v>430</v>
      </c>
      <c r="S25" s="40">
        <f t="shared" si="26"/>
        <v>2.4</v>
      </c>
      <c r="T25" s="15">
        <v>2599</v>
      </c>
      <c r="U25" s="23">
        <v>2548</v>
      </c>
      <c r="V25" s="27">
        <f t="shared" si="27"/>
        <v>5147</v>
      </c>
      <c r="W25" s="31">
        <f t="shared" si="28"/>
        <v>11.1</v>
      </c>
      <c r="X25" s="35">
        <v>2237</v>
      </c>
      <c r="Y25" s="45">
        <f t="shared" si="29"/>
        <v>12.48</v>
      </c>
      <c r="Z25" s="15">
        <v>1245</v>
      </c>
      <c r="AA25" s="23">
        <v>1303</v>
      </c>
      <c r="AB25" s="27">
        <f t="shared" si="30"/>
        <v>2548</v>
      </c>
      <c r="AC25" s="31">
        <f t="shared" si="31"/>
        <v>5.5</v>
      </c>
      <c r="AD25" s="35">
        <v>927</v>
      </c>
      <c r="AE25" s="40">
        <f t="shared" si="32"/>
        <v>5.17</v>
      </c>
      <c r="AF25" s="15">
        <v>955</v>
      </c>
      <c r="AG25" s="23">
        <v>1037</v>
      </c>
      <c r="AH25" s="27">
        <f t="shared" si="33"/>
        <v>1992</v>
      </c>
      <c r="AI25" s="31">
        <f t="shared" si="34"/>
        <v>4.3</v>
      </c>
      <c r="AJ25" s="35">
        <v>721</v>
      </c>
      <c r="AK25" s="45">
        <f t="shared" si="35"/>
        <v>4.0199999999999996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 ht="12">
      <c r="A26" s="10" t="s">
        <v>33</v>
      </c>
      <c r="B26" s="15">
        <v>312</v>
      </c>
      <c r="C26" s="23">
        <v>337</v>
      </c>
      <c r="D26" s="27">
        <f t="shared" si="18"/>
        <v>649</v>
      </c>
      <c r="E26" s="31">
        <f t="shared" si="19"/>
        <v>1.4</v>
      </c>
      <c r="F26" s="35">
        <v>217</v>
      </c>
      <c r="G26" s="40">
        <f t="shared" si="20"/>
        <v>1.21</v>
      </c>
      <c r="H26" s="15">
        <v>2258</v>
      </c>
      <c r="I26" s="23">
        <v>2336</v>
      </c>
      <c r="J26" s="27">
        <f t="shared" si="21"/>
        <v>4594</v>
      </c>
      <c r="K26" s="31">
        <f t="shared" si="22"/>
        <v>9.91</v>
      </c>
      <c r="L26" s="35">
        <v>1747</v>
      </c>
      <c r="M26" s="45">
        <f t="shared" si="23"/>
        <v>9.7200000000000006</v>
      </c>
      <c r="N26" s="15">
        <v>619</v>
      </c>
      <c r="O26" s="23">
        <v>649</v>
      </c>
      <c r="P26" s="27">
        <f t="shared" si="24"/>
        <v>1268</v>
      </c>
      <c r="Q26" s="31">
        <f t="shared" si="25"/>
        <v>2.73</v>
      </c>
      <c r="R26" s="35">
        <v>431</v>
      </c>
      <c r="S26" s="40">
        <f t="shared" si="26"/>
        <v>2.4</v>
      </c>
      <c r="T26" s="15">
        <v>2624</v>
      </c>
      <c r="U26" s="23">
        <v>2555</v>
      </c>
      <c r="V26" s="27">
        <f t="shared" si="27"/>
        <v>5179</v>
      </c>
      <c r="W26" s="31">
        <f t="shared" si="28"/>
        <v>11.17</v>
      </c>
      <c r="X26" s="35">
        <v>2259</v>
      </c>
      <c r="Y26" s="45">
        <f t="shared" si="29"/>
        <v>12.57</v>
      </c>
      <c r="Z26" s="15">
        <v>1240</v>
      </c>
      <c r="AA26" s="23">
        <v>1297</v>
      </c>
      <c r="AB26" s="27">
        <f t="shared" si="30"/>
        <v>2537</v>
      </c>
      <c r="AC26" s="31">
        <f t="shared" si="31"/>
        <v>5.47</v>
      </c>
      <c r="AD26" s="35">
        <v>924</v>
      </c>
      <c r="AE26" s="40">
        <f t="shared" si="32"/>
        <v>5.14</v>
      </c>
      <c r="AF26" s="15">
        <v>951</v>
      </c>
      <c r="AG26" s="23">
        <v>1038</v>
      </c>
      <c r="AH26" s="27">
        <f t="shared" si="33"/>
        <v>1989</v>
      </c>
      <c r="AI26" s="31">
        <f t="shared" si="34"/>
        <v>4.29</v>
      </c>
      <c r="AJ26" s="35">
        <v>720</v>
      </c>
      <c r="AK26" s="45">
        <f t="shared" si="35"/>
        <v>4.01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 ht="12">
      <c r="A27" s="10" t="s">
        <v>10</v>
      </c>
      <c r="B27" s="15">
        <v>312</v>
      </c>
      <c r="C27" s="23">
        <v>337</v>
      </c>
      <c r="D27" s="27">
        <f t="shared" si="18"/>
        <v>649</v>
      </c>
      <c r="E27" s="31">
        <f t="shared" si="19"/>
        <v>1.4</v>
      </c>
      <c r="F27" s="35">
        <v>217</v>
      </c>
      <c r="G27" s="40">
        <f t="shared" si="20"/>
        <v>1.21</v>
      </c>
      <c r="H27" s="15">
        <v>2256</v>
      </c>
      <c r="I27" s="23">
        <v>2332</v>
      </c>
      <c r="J27" s="27">
        <f t="shared" si="21"/>
        <v>4588</v>
      </c>
      <c r="K27" s="31">
        <f t="shared" si="22"/>
        <v>9.89</v>
      </c>
      <c r="L27" s="35">
        <v>1741</v>
      </c>
      <c r="M27" s="45">
        <f t="shared" si="23"/>
        <v>9.68</v>
      </c>
      <c r="N27" s="15">
        <v>618</v>
      </c>
      <c r="O27" s="23">
        <v>650</v>
      </c>
      <c r="P27" s="27">
        <f t="shared" si="24"/>
        <v>1268</v>
      </c>
      <c r="Q27" s="31">
        <f t="shared" si="25"/>
        <v>2.73</v>
      </c>
      <c r="R27" s="35">
        <v>431</v>
      </c>
      <c r="S27" s="40">
        <f t="shared" si="26"/>
        <v>2.4</v>
      </c>
      <c r="T27" s="15">
        <v>2641</v>
      </c>
      <c r="U27" s="23">
        <v>2558</v>
      </c>
      <c r="V27" s="27">
        <f t="shared" si="27"/>
        <v>5199</v>
      </c>
      <c r="W27" s="31">
        <f t="shared" si="28"/>
        <v>11.21</v>
      </c>
      <c r="X27" s="35">
        <v>2273</v>
      </c>
      <c r="Y27" s="45">
        <f t="shared" si="29"/>
        <v>12.63</v>
      </c>
      <c r="Z27" s="15">
        <v>1237</v>
      </c>
      <c r="AA27" s="23">
        <v>1294</v>
      </c>
      <c r="AB27" s="27">
        <f t="shared" si="30"/>
        <v>2531</v>
      </c>
      <c r="AC27" s="31">
        <f t="shared" si="31"/>
        <v>5.46</v>
      </c>
      <c r="AD27" s="35">
        <v>924</v>
      </c>
      <c r="AE27" s="40">
        <f t="shared" si="32"/>
        <v>5.14</v>
      </c>
      <c r="AF27" s="15">
        <v>952</v>
      </c>
      <c r="AG27" s="23">
        <v>1039</v>
      </c>
      <c r="AH27" s="27">
        <f t="shared" si="33"/>
        <v>1991</v>
      </c>
      <c r="AI27" s="31">
        <f t="shared" si="34"/>
        <v>4.29</v>
      </c>
      <c r="AJ27" s="35">
        <v>722</v>
      </c>
      <c r="AK27" s="45">
        <f t="shared" si="35"/>
        <v>4.01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 ht="12">
      <c r="A28" s="10" t="s">
        <v>34</v>
      </c>
      <c r="B28" s="15">
        <v>312</v>
      </c>
      <c r="C28" s="23">
        <v>337</v>
      </c>
      <c r="D28" s="27">
        <f t="shared" si="18"/>
        <v>649</v>
      </c>
      <c r="E28" s="31">
        <f t="shared" si="19"/>
        <v>1.4</v>
      </c>
      <c r="F28" s="35">
        <v>218</v>
      </c>
      <c r="G28" s="40">
        <f t="shared" si="20"/>
        <v>1.21</v>
      </c>
      <c r="H28" s="15">
        <v>2254</v>
      </c>
      <c r="I28" s="23">
        <v>2330</v>
      </c>
      <c r="J28" s="27">
        <f t="shared" si="21"/>
        <v>4584</v>
      </c>
      <c r="K28" s="31">
        <f t="shared" si="22"/>
        <v>9.89</v>
      </c>
      <c r="L28" s="35">
        <v>1739</v>
      </c>
      <c r="M28" s="45">
        <f t="shared" si="23"/>
        <v>9.66</v>
      </c>
      <c r="N28" s="15">
        <v>622</v>
      </c>
      <c r="O28" s="23">
        <v>649</v>
      </c>
      <c r="P28" s="27">
        <f t="shared" si="24"/>
        <v>1271</v>
      </c>
      <c r="Q28" s="31">
        <f t="shared" si="25"/>
        <v>2.74</v>
      </c>
      <c r="R28" s="35">
        <v>433</v>
      </c>
      <c r="S28" s="40">
        <f t="shared" si="26"/>
        <v>2.41</v>
      </c>
      <c r="T28" s="15">
        <v>2655</v>
      </c>
      <c r="U28" s="23">
        <v>2558</v>
      </c>
      <c r="V28" s="27">
        <f t="shared" si="27"/>
        <v>5213</v>
      </c>
      <c r="W28" s="31">
        <f t="shared" si="28"/>
        <v>11.25</v>
      </c>
      <c r="X28" s="35">
        <v>2278</v>
      </c>
      <c r="Y28" s="45">
        <f t="shared" si="29"/>
        <v>12.66</v>
      </c>
      <c r="Z28" s="15">
        <v>1234</v>
      </c>
      <c r="AA28" s="23">
        <v>1287</v>
      </c>
      <c r="AB28" s="27">
        <f t="shared" si="30"/>
        <v>2521</v>
      </c>
      <c r="AC28" s="31">
        <f t="shared" si="31"/>
        <v>5.44</v>
      </c>
      <c r="AD28" s="35">
        <v>920</v>
      </c>
      <c r="AE28" s="40">
        <f t="shared" si="32"/>
        <v>5.1100000000000003</v>
      </c>
      <c r="AF28" s="15">
        <v>949</v>
      </c>
      <c r="AG28" s="23">
        <v>1039</v>
      </c>
      <c r="AH28" s="27">
        <f t="shared" si="33"/>
        <v>1988</v>
      </c>
      <c r="AI28" s="31">
        <f t="shared" si="34"/>
        <v>4.29</v>
      </c>
      <c r="AJ28" s="35">
        <v>722</v>
      </c>
      <c r="AK28" s="45">
        <f t="shared" si="35"/>
        <v>4.01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 ht="12">
      <c r="A29" s="10" t="str">
        <f>A14</f>
        <v>令和8年1月</v>
      </c>
      <c r="B29" s="15">
        <v>311</v>
      </c>
      <c r="C29" s="23">
        <v>337</v>
      </c>
      <c r="D29" s="27">
        <f t="shared" si="18"/>
        <v>648</v>
      </c>
      <c r="E29" s="31">
        <f t="shared" si="19"/>
        <v>1.4</v>
      </c>
      <c r="F29" s="35">
        <v>218</v>
      </c>
      <c r="G29" s="40">
        <f t="shared" si="20"/>
        <v>1.21</v>
      </c>
      <c r="H29" s="15">
        <v>2258</v>
      </c>
      <c r="I29" s="23">
        <v>2329</v>
      </c>
      <c r="J29" s="27">
        <f t="shared" si="21"/>
        <v>4587</v>
      </c>
      <c r="K29" s="31">
        <f t="shared" si="22"/>
        <v>9.9</v>
      </c>
      <c r="L29" s="35">
        <v>1741</v>
      </c>
      <c r="M29" s="45">
        <f t="shared" si="23"/>
        <v>9.67</v>
      </c>
      <c r="N29" s="15">
        <v>620</v>
      </c>
      <c r="O29" s="23">
        <v>645</v>
      </c>
      <c r="P29" s="27">
        <f t="shared" si="24"/>
        <v>1265</v>
      </c>
      <c r="Q29" s="31">
        <f t="shared" si="25"/>
        <v>2.73</v>
      </c>
      <c r="R29" s="35">
        <v>433</v>
      </c>
      <c r="S29" s="40">
        <f t="shared" si="26"/>
        <v>2.4</v>
      </c>
      <c r="T29" s="15">
        <v>2656</v>
      </c>
      <c r="U29" s="23">
        <v>2560</v>
      </c>
      <c r="V29" s="27">
        <f t="shared" si="27"/>
        <v>5216</v>
      </c>
      <c r="W29" s="31">
        <f t="shared" si="28"/>
        <v>11.26</v>
      </c>
      <c r="X29" s="35">
        <v>2273</v>
      </c>
      <c r="Y29" s="45">
        <f t="shared" si="29"/>
        <v>12.62</v>
      </c>
      <c r="Z29" s="15">
        <v>1232</v>
      </c>
      <c r="AA29" s="23">
        <v>1288</v>
      </c>
      <c r="AB29" s="27">
        <f t="shared" si="30"/>
        <v>2520</v>
      </c>
      <c r="AC29" s="31">
        <f t="shared" si="31"/>
        <v>5.44</v>
      </c>
      <c r="AD29" s="35">
        <v>922</v>
      </c>
      <c r="AE29" s="40">
        <f t="shared" si="32"/>
        <v>5.12</v>
      </c>
      <c r="AF29" s="15">
        <v>946</v>
      </c>
      <c r="AG29" s="23">
        <v>1035</v>
      </c>
      <c r="AH29" s="27">
        <f t="shared" si="33"/>
        <v>1981</v>
      </c>
      <c r="AI29" s="31">
        <f t="shared" si="34"/>
        <v>4.2699999999999996</v>
      </c>
      <c r="AJ29" s="35">
        <v>722</v>
      </c>
      <c r="AK29" s="45">
        <f t="shared" si="35"/>
        <v>4.01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 ht="12">
      <c r="A30" s="10" t="s">
        <v>36</v>
      </c>
      <c r="B30" s="15">
        <v>312</v>
      </c>
      <c r="C30" s="23">
        <v>338</v>
      </c>
      <c r="D30" s="27">
        <f t="shared" si="18"/>
        <v>650</v>
      </c>
      <c r="E30" s="31">
        <f t="shared" si="19"/>
        <v>1.4</v>
      </c>
      <c r="F30" s="35">
        <v>218</v>
      </c>
      <c r="G30" s="40">
        <f t="shared" si="20"/>
        <v>1.21</v>
      </c>
      <c r="H30" s="15">
        <v>2264</v>
      </c>
      <c r="I30" s="23">
        <v>2331</v>
      </c>
      <c r="J30" s="27">
        <f t="shared" si="21"/>
        <v>4595</v>
      </c>
      <c r="K30" s="31">
        <f t="shared" si="22"/>
        <v>9.92</v>
      </c>
      <c r="L30" s="35">
        <v>1744</v>
      </c>
      <c r="M30" s="45">
        <f t="shared" si="23"/>
        <v>9.68</v>
      </c>
      <c r="N30" s="15">
        <v>619</v>
      </c>
      <c r="O30" s="23">
        <v>645</v>
      </c>
      <c r="P30" s="27">
        <f t="shared" si="24"/>
        <v>1264</v>
      </c>
      <c r="Q30" s="31">
        <f t="shared" si="25"/>
        <v>2.73</v>
      </c>
      <c r="R30" s="35">
        <v>434</v>
      </c>
      <c r="S30" s="40">
        <f t="shared" si="26"/>
        <v>2.41</v>
      </c>
      <c r="T30" s="15">
        <v>2654</v>
      </c>
      <c r="U30" s="23">
        <v>2562</v>
      </c>
      <c r="V30" s="27">
        <f t="shared" si="27"/>
        <v>5216</v>
      </c>
      <c r="W30" s="31">
        <f t="shared" si="28"/>
        <v>11.26</v>
      </c>
      <c r="X30" s="35">
        <v>2274</v>
      </c>
      <c r="Y30" s="45">
        <f t="shared" si="29"/>
        <v>12.62</v>
      </c>
      <c r="Z30" s="15">
        <v>1232</v>
      </c>
      <c r="AA30" s="23">
        <v>1285</v>
      </c>
      <c r="AB30" s="27">
        <f t="shared" si="30"/>
        <v>2517</v>
      </c>
      <c r="AC30" s="31">
        <f t="shared" si="31"/>
        <v>5.43</v>
      </c>
      <c r="AD30" s="35">
        <v>921</v>
      </c>
      <c r="AE30" s="40">
        <f t="shared" si="32"/>
        <v>5.1100000000000003</v>
      </c>
      <c r="AF30" s="15">
        <v>945</v>
      </c>
      <c r="AG30" s="23">
        <v>1032</v>
      </c>
      <c r="AH30" s="27">
        <f t="shared" si="33"/>
        <v>1977</v>
      </c>
      <c r="AI30" s="31">
        <f t="shared" si="34"/>
        <v>4.2699999999999996</v>
      </c>
      <c r="AJ30" s="35">
        <v>721</v>
      </c>
      <c r="AK30" s="45">
        <f t="shared" si="35"/>
        <v>4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 ht="12">
      <c r="A31" s="11" t="s">
        <v>30</v>
      </c>
      <c r="B31" s="16">
        <v>312</v>
      </c>
      <c r="C31" s="24">
        <v>338</v>
      </c>
      <c r="D31" s="28">
        <f t="shared" si="18"/>
        <v>650</v>
      </c>
      <c r="E31" s="32">
        <f t="shared" si="19"/>
        <v>1.41</v>
      </c>
      <c r="F31" s="36">
        <v>218</v>
      </c>
      <c r="G31" s="41">
        <f t="shared" si="20"/>
        <v>1.21</v>
      </c>
      <c r="H31" s="16">
        <v>2263</v>
      </c>
      <c r="I31" s="24">
        <v>2333</v>
      </c>
      <c r="J31" s="28">
        <f t="shared" si="21"/>
        <v>4596</v>
      </c>
      <c r="K31" s="32">
        <f t="shared" si="22"/>
        <v>9.94</v>
      </c>
      <c r="L31" s="36">
        <v>1757</v>
      </c>
      <c r="M31" s="46">
        <f t="shared" si="23"/>
        <v>9.73</v>
      </c>
      <c r="N31" s="16">
        <v>618</v>
      </c>
      <c r="O31" s="24">
        <v>638</v>
      </c>
      <c r="P31" s="28">
        <f t="shared" si="24"/>
        <v>1256</v>
      </c>
      <c r="Q31" s="32">
        <f t="shared" si="25"/>
        <v>2.72</v>
      </c>
      <c r="R31" s="36">
        <v>434</v>
      </c>
      <c r="S31" s="41">
        <f t="shared" si="26"/>
        <v>2.4</v>
      </c>
      <c r="T31" s="16">
        <v>2660</v>
      </c>
      <c r="U31" s="24">
        <v>2565</v>
      </c>
      <c r="V31" s="28">
        <f t="shared" si="27"/>
        <v>5225</v>
      </c>
      <c r="W31" s="32">
        <f t="shared" si="28"/>
        <v>11.31</v>
      </c>
      <c r="X31" s="36">
        <v>2294</v>
      </c>
      <c r="Y31" s="46">
        <f t="shared" si="29"/>
        <v>12.7</v>
      </c>
      <c r="Z31" s="16">
        <v>1229</v>
      </c>
      <c r="AA31" s="24">
        <v>1276</v>
      </c>
      <c r="AB31" s="28">
        <f t="shared" si="30"/>
        <v>2505</v>
      </c>
      <c r="AC31" s="32">
        <f t="shared" si="31"/>
        <v>5.42</v>
      </c>
      <c r="AD31" s="36">
        <v>922</v>
      </c>
      <c r="AE31" s="41">
        <f t="shared" si="32"/>
        <v>5.0999999999999996</v>
      </c>
      <c r="AF31" s="16">
        <v>940</v>
      </c>
      <c r="AG31" s="24">
        <v>1026</v>
      </c>
      <c r="AH31" s="28">
        <f t="shared" si="33"/>
        <v>1966</v>
      </c>
      <c r="AI31" s="32">
        <f t="shared" si="34"/>
        <v>4.25</v>
      </c>
      <c r="AJ31" s="36">
        <v>721</v>
      </c>
      <c r="AK31" s="46">
        <f t="shared" si="35"/>
        <v>3.99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 ht="12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 ht="12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 ht="12">
      <c r="A35" s="9" t="str">
        <f>A20</f>
        <v>令和7年4月</v>
      </c>
      <c r="B35" s="14">
        <v>706</v>
      </c>
      <c r="C35" s="22">
        <v>741</v>
      </c>
      <c r="D35" s="26">
        <f t="shared" ref="D35:D46" si="36">B35+C35</f>
        <v>1447</v>
      </c>
      <c r="E35" s="30">
        <f t="shared" ref="E35:E46" si="37">IF(D35=0,"",ROUND(D35/$AH50*100,2))</f>
        <v>3.11</v>
      </c>
      <c r="F35" s="34">
        <v>502</v>
      </c>
      <c r="G35" s="39">
        <f t="shared" ref="G35:G46" si="38">IF(F35="","",ROUND(F35/$AJ50*100,2))</f>
        <v>2.81</v>
      </c>
      <c r="H35" s="14">
        <v>829</v>
      </c>
      <c r="I35" s="22">
        <v>845</v>
      </c>
      <c r="J35" s="26">
        <f t="shared" ref="J35:J46" si="39">H35+I35</f>
        <v>1674</v>
      </c>
      <c r="K35" s="30">
        <f t="shared" ref="K35:K46" si="40">IF(J35=0,"",ROUND(J35/$AH50*100,2))</f>
        <v>3.6</v>
      </c>
      <c r="L35" s="34">
        <v>599</v>
      </c>
      <c r="M35" s="44">
        <f t="shared" ref="M35:M46" si="41">IF(L35="","",ROUND(L35/$AJ50*100,2))</f>
        <v>3.36</v>
      </c>
      <c r="N35" s="14">
        <v>607</v>
      </c>
      <c r="O35" s="22">
        <v>632</v>
      </c>
      <c r="P35" s="26">
        <f t="shared" ref="P35:P46" si="42">N35+O35</f>
        <v>1239</v>
      </c>
      <c r="Q35" s="30">
        <f t="shared" ref="Q35:Q46" si="43">IF(P35=0,"",ROUND(P35/$AH50*100,2))</f>
        <v>2.67</v>
      </c>
      <c r="R35" s="34">
        <v>426</v>
      </c>
      <c r="S35" s="39">
        <f t="shared" ref="S35:S46" si="44">IF(R35="","",ROUND(R35/$AJ50*100,2))</f>
        <v>2.39</v>
      </c>
      <c r="T35" s="14">
        <v>491</v>
      </c>
      <c r="U35" s="22">
        <v>507</v>
      </c>
      <c r="V35" s="26">
        <f t="shared" ref="V35:V46" si="45">T35+U35</f>
        <v>998</v>
      </c>
      <c r="W35" s="30">
        <f t="shared" ref="W35:W46" si="46">IF(V35=0,"",ROUND(V35/$AH50*100,2))</f>
        <v>2.15</v>
      </c>
      <c r="X35" s="34">
        <v>362</v>
      </c>
      <c r="Y35" s="44">
        <f t="shared" ref="Y35:Y46" si="47">IF(X35="","",ROUND(X35/$AJ50*100,2))</f>
        <v>2.0299999999999998</v>
      </c>
      <c r="Z35" s="14">
        <v>146</v>
      </c>
      <c r="AA35" s="22">
        <v>179</v>
      </c>
      <c r="AB35" s="26">
        <f t="shared" ref="AB35:AB46" si="48">Z35+AA35</f>
        <v>325</v>
      </c>
      <c r="AC35" s="30">
        <f t="shared" ref="AC35:AC46" si="49">IF(AB35=0,"",ROUND(AB35/$AH50*100,2))</f>
        <v>0.7</v>
      </c>
      <c r="AD35" s="34">
        <v>145</v>
      </c>
      <c r="AE35" s="44">
        <f t="shared" ref="AE35:AE46" si="50">IF(AD35="","",ROUND(AD35/$AJ50*100,2))</f>
        <v>0.81</v>
      </c>
      <c r="AF35" s="49">
        <f t="shared" ref="AF35:AG46" si="51">B5+H5+N5+T5+Z5+AF5+B20+H20+N20+T20+Z20+AF20+B35+H35+N35+T35+Z35</f>
        <v>20250</v>
      </c>
      <c r="AG35" s="22">
        <f t="shared" si="51"/>
        <v>21077</v>
      </c>
      <c r="AH35" s="27">
        <f t="shared" ref="AH35:AH46" si="52">IF(Z35="","",AF35+AG35)</f>
        <v>41327</v>
      </c>
      <c r="AI35" s="30">
        <f t="shared" ref="AI35:AK46" si="53">E5+K5+Q5+W5+AC5+AI5+E20+K20+Q20+W20+AC20+AI20+E35+K35+Q35+W35+AC35</f>
        <v>88.93</v>
      </c>
      <c r="AJ35" s="34">
        <f t="shared" si="53"/>
        <v>15924</v>
      </c>
      <c r="AK35" s="44">
        <f t="shared" si="53"/>
        <v>89.260000000000019</v>
      </c>
    </row>
    <row r="36" spans="1:96" ht="12">
      <c r="A36" s="10" t="str">
        <f>A6</f>
        <v>　　　　5月</v>
      </c>
      <c r="B36" s="15">
        <v>706</v>
      </c>
      <c r="C36" s="23">
        <v>740</v>
      </c>
      <c r="D36" s="27">
        <f t="shared" si="36"/>
        <v>1446</v>
      </c>
      <c r="E36" s="31">
        <f t="shared" si="37"/>
        <v>3.11</v>
      </c>
      <c r="F36" s="35">
        <v>502</v>
      </c>
      <c r="G36" s="40">
        <f t="shared" si="38"/>
        <v>2.82</v>
      </c>
      <c r="H36" s="15">
        <v>827</v>
      </c>
      <c r="I36" s="23">
        <v>844</v>
      </c>
      <c r="J36" s="27">
        <f t="shared" si="39"/>
        <v>1671</v>
      </c>
      <c r="K36" s="31">
        <f t="shared" si="40"/>
        <v>3.6</v>
      </c>
      <c r="L36" s="35">
        <v>596</v>
      </c>
      <c r="M36" s="45">
        <f t="shared" si="41"/>
        <v>3.34</v>
      </c>
      <c r="N36" s="15">
        <v>607</v>
      </c>
      <c r="O36" s="23">
        <v>629</v>
      </c>
      <c r="P36" s="27">
        <f t="shared" si="42"/>
        <v>1236</v>
      </c>
      <c r="Q36" s="31">
        <f t="shared" si="43"/>
        <v>2.66</v>
      </c>
      <c r="R36" s="35">
        <v>426</v>
      </c>
      <c r="S36" s="40">
        <f t="shared" si="44"/>
        <v>2.39</v>
      </c>
      <c r="T36" s="15">
        <v>485</v>
      </c>
      <c r="U36" s="23">
        <v>506</v>
      </c>
      <c r="V36" s="27">
        <f t="shared" si="45"/>
        <v>991</v>
      </c>
      <c r="W36" s="31">
        <f t="shared" si="46"/>
        <v>2.13</v>
      </c>
      <c r="X36" s="35">
        <v>358</v>
      </c>
      <c r="Y36" s="45">
        <f t="shared" si="47"/>
        <v>2.0099999999999998</v>
      </c>
      <c r="Z36" s="15">
        <v>146</v>
      </c>
      <c r="AA36" s="23">
        <v>179</v>
      </c>
      <c r="AB36" s="27">
        <f t="shared" si="48"/>
        <v>325</v>
      </c>
      <c r="AC36" s="31">
        <f t="shared" si="49"/>
        <v>0.7</v>
      </c>
      <c r="AD36" s="35">
        <v>145</v>
      </c>
      <c r="AE36" s="45">
        <f t="shared" si="50"/>
        <v>0.81</v>
      </c>
      <c r="AF36" s="50">
        <f t="shared" si="51"/>
        <v>20241</v>
      </c>
      <c r="AG36" s="23">
        <f t="shared" si="51"/>
        <v>21045</v>
      </c>
      <c r="AH36" s="27">
        <f t="shared" si="52"/>
        <v>41286</v>
      </c>
      <c r="AI36" s="31">
        <f t="shared" si="53"/>
        <v>88.909999999999968</v>
      </c>
      <c r="AJ36" s="35">
        <f t="shared" si="53"/>
        <v>15905</v>
      </c>
      <c r="AK36" s="45">
        <f t="shared" si="53"/>
        <v>89.190000000000012</v>
      </c>
    </row>
    <row r="37" spans="1:96" ht="12">
      <c r="A37" s="10" t="s">
        <v>26</v>
      </c>
      <c r="B37" s="15">
        <v>704</v>
      </c>
      <c r="C37" s="23">
        <v>740</v>
      </c>
      <c r="D37" s="27">
        <f t="shared" si="36"/>
        <v>1444</v>
      </c>
      <c r="E37" s="31">
        <f t="shared" si="37"/>
        <v>3.11</v>
      </c>
      <c r="F37" s="35">
        <v>501</v>
      </c>
      <c r="G37" s="40">
        <f t="shared" si="38"/>
        <v>2.81</v>
      </c>
      <c r="H37" s="15">
        <v>826</v>
      </c>
      <c r="I37" s="23">
        <v>843</v>
      </c>
      <c r="J37" s="27">
        <f t="shared" si="39"/>
        <v>1669</v>
      </c>
      <c r="K37" s="31">
        <f t="shared" si="40"/>
        <v>3.6</v>
      </c>
      <c r="L37" s="35">
        <v>595</v>
      </c>
      <c r="M37" s="45">
        <f t="shared" si="41"/>
        <v>3.34</v>
      </c>
      <c r="N37" s="15">
        <v>606</v>
      </c>
      <c r="O37" s="23">
        <v>631</v>
      </c>
      <c r="P37" s="27">
        <f t="shared" si="42"/>
        <v>1237</v>
      </c>
      <c r="Q37" s="31">
        <f t="shared" si="43"/>
        <v>2.67</v>
      </c>
      <c r="R37" s="35">
        <v>427</v>
      </c>
      <c r="S37" s="40">
        <f t="shared" si="44"/>
        <v>2.39</v>
      </c>
      <c r="T37" s="15">
        <v>481</v>
      </c>
      <c r="U37" s="23">
        <v>504</v>
      </c>
      <c r="V37" s="27">
        <f t="shared" si="45"/>
        <v>985</v>
      </c>
      <c r="W37" s="31">
        <f t="shared" si="46"/>
        <v>2.12</v>
      </c>
      <c r="X37" s="35">
        <v>358</v>
      </c>
      <c r="Y37" s="45">
        <f t="shared" si="47"/>
        <v>2.0099999999999998</v>
      </c>
      <c r="Z37" s="15">
        <v>146</v>
      </c>
      <c r="AA37" s="23">
        <v>177</v>
      </c>
      <c r="AB37" s="27">
        <f t="shared" si="48"/>
        <v>323</v>
      </c>
      <c r="AC37" s="31">
        <f t="shared" si="49"/>
        <v>0.7</v>
      </c>
      <c r="AD37" s="35">
        <v>143</v>
      </c>
      <c r="AE37" s="45">
        <f t="shared" si="50"/>
        <v>0.8</v>
      </c>
      <c r="AF37" s="50">
        <f t="shared" si="51"/>
        <v>20214</v>
      </c>
      <c r="AG37" s="23">
        <f t="shared" si="51"/>
        <v>21016</v>
      </c>
      <c r="AH37" s="27">
        <f t="shared" si="52"/>
        <v>41230</v>
      </c>
      <c r="AI37" s="31">
        <f t="shared" si="53"/>
        <v>88.889999999999986</v>
      </c>
      <c r="AJ37" s="35">
        <f t="shared" si="53"/>
        <v>15907</v>
      </c>
      <c r="AK37" s="45">
        <f t="shared" si="53"/>
        <v>89.210000000000022</v>
      </c>
    </row>
    <row r="38" spans="1:96" ht="12">
      <c r="A38" s="10" t="s">
        <v>28</v>
      </c>
      <c r="B38" s="15">
        <v>704</v>
      </c>
      <c r="C38" s="23">
        <v>742</v>
      </c>
      <c r="D38" s="27">
        <f t="shared" si="36"/>
        <v>1446</v>
      </c>
      <c r="E38" s="31">
        <f t="shared" si="37"/>
        <v>3.12</v>
      </c>
      <c r="F38" s="35">
        <v>500</v>
      </c>
      <c r="G38" s="40">
        <f t="shared" si="38"/>
        <v>2.8</v>
      </c>
      <c r="H38" s="15">
        <v>832</v>
      </c>
      <c r="I38" s="23">
        <v>854</v>
      </c>
      <c r="J38" s="27">
        <f t="shared" si="39"/>
        <v>1686</v>
      </c>
      <c r="K38" s="31">
        <f t="shared" si="40"/>
        <v>3.64</v>
      </c>
      <c r="L38" s="35">
        <v>605</v>
      </c>
      <c r="M38" s="45">
        <f t="shared" si="41"/>
        <v>3.39</v>
      </c>
      <c r="N38" s="15">
        <v>606</v>
      </c>
      <c r="O38" s="23">
        <v>630</v>
      </c>
      <c r="P38" s="27">
        <f t="shared" si="42"/>
        <v>1236</v>
      </c>
      <c r="Q38" s="31">
        <f t="shared" si="43"/>
        <v>2.67</v>
      </c>
      <c r="R38" s="35">
        <v>427</v>
      </c>
      <c r="S38" s="40">
        <f t="shared" si="44"/>
        <v>2.39</v>
      </c>
      <c r="T38" s="15">
        <v>480</v>
      </c>
      <c r="U38" s="23">
        <v>502</v>
      </c>
      <c r="V38" s="27">
        <f t="shared" si="45"/>
        <v>982</v>
      </c>
      <c r="W38" s="31">
        <f t="shared" si="46"/>
        <v>2.12</v>
      </c>
      <c r="X38" s="35">
        <v>357</v>
      </c>
      <c r="Y38" s="45">
        <f t="shared" si="47"/>
        <v>2</v>
      </c>
      <c r="Z38" s="15">
        <v>147</v>
      </c>
      <c r="AA38" s="23">
        <v>174</v>
      </c>
      <c r="AB38" s="27">
        <f t="shared" si="48"/>
        <v>321</v>
      </c>
      <c r="AC38" s="31">
        <f t="shared" si="49"/>
        <v>0.69</v>
      </c>
      <c r="AD38" s="35">
        <v>141</v>
      </c>
      <c r="AE38" s="45">
        <f t="shared" si="50"/>
        <v>0.79</v>
      </c>
      <c r="AF38" s="50">
        <f t="shared" si="51"/>
        <v>20215</v>
      </c>
      <c r="AG38" s="23">
        <f t="shared" si="51"/>
        <v>21012</v>
      </c>
      <c r="AH38" s="27">
        <f t="shared" si="52"/>
        <v>41227</v>
      </c>
      <c r="AI38" s="31">
        <f t="shared" si="53"/>
        <v>88.93</v>
      </c>
      <c r="AJ38" s="35">
        <f t="shared" si="53"/>
        <v>15915</v>
      </c>
      <c r="AK38" s="45">
        <f t="shared" si="53"/>
        <v>89.19</v>
      </c>
    </row>
    <row r="39" spans="1:96" ht="12">
      <c r="A39" s="10" t="s">
        <v>31</v>
      </c>
      <c r="B39" s="15">
        <v>703</v>
      </c>
      <c r="C39" s="23">
        <v>743</v>
      </c>
      <c r="D39" s="27">
        <f t="shared" si="36"/>
        <v>1446</v>
      </c>
      <c r="E39" s="31">
        <f t="shared" si="37"/>
        <v>3.12</v>
      </c>
      <c r="F39" s="35">
        <v>500</v>
      </c>
      <c r="G39" s="40">
        <f t="shared" si="38"/>
        <v>2.79</v>
      </c>
      <c r="H39" s="15">
        <v>833</v>
      </c>
      <c r="I39" s="23">
        <v>856</v>
      </c>
      <c r="J39" s="27">
        <f t="shared" si="39"/>
        <v>1689</v>
      </c>
      <c r="K39" s="31">
        <f t="shared" si="40"/>
        <v>3.64</v>
      </c>
      <c r="L39" s="35">
        <v>606</v>
      </c>
      <c r="M39" s="45">
        <f t="shared" si="41"/>
        <v>3.38</v>
      </c>
      <c r="N39" s="15">
        <v>602</v>
      </c>
      <c r="O39" s="23">
        <v>630</v>
      </c>
      <c r="P39" s="27">
        <f t="shared" si="42"/>
        <v>1232</v>
      </c>
      <c r="Q39" s="31">
        <f t="shared" si="43"/>
        <v>2.66</v>
      </c>
      <c r="R39" s="35">
        <v>426</v>
      </c>
      <c r="S39" s="40">
        <f t="shared" si="44"/>
        <v>2.38</v>
      </c>
      <c r="T39" s="15">
        <v>479</v>
      </c>
      <c r="U39" s="23">
        <v>500</v>
      </c>
      <c r="V39" s="27">
        <f t="shared" si="45"/>
        <v>979</v>
      </c>
      <c r="W39" s="31">
        <f t="shared" si="46"/>
        <v>2.11</v>
      </c>
      <c r="X39" s="35">
        <v>356</v>
      </c>
      <c r="Y39" s="45">
        <f t="shared" si="47"/>
        <v>1.99</v>
      </c>
      <c r="Z39" s="15">
        <v>146</v>
      </c>
      <c r="AA39" s="23">
        <v>173</v>
      </c>
      <c r="AB39" s="27">
        <f t="shared" si="48"/>
        <v>319</v>
      </c>
      <c r="AC39" s="31">
        <f t="shared" si="49"/>
        <v>0.69</v>
      </c>
      <c r="AD39" s="35">
        <v>140</v>
      </c>
      <c r="AE39" s="45">
        <f t="shared" si="50"/>
        <v>0.78</v>
      </c>
      <c r="AF39" s="50">
        <f t="shared" si="51"/>
        <v>20227</v>
      </c>
      <c r="AG39" s="23">
        <f t="shared" si="51"/>
        <v>21028</v>
      </c>
      <c r="AH39" s="27">
        <f t="shared" si="52"/>
        <v>41255</v>
      </c>
      <c r="AI39" s="31">
        <f t="shared" si="53"/>
        <v>88.970000000000013</v>
      </c>
      <c r="AJ39" s="35">
        <f t="shared" si="53"/>
        <v>15977</v>
      </c>
      <c r="AK39" s="45">
        <f t="shared" si="53"/>
        <v>89.22999999999999</v>
      </c>
    </row>
    <row r="40" spans="1:96" ht="12">
      <c r="A40" s="10" t="s">
        <v>15</v>
      </c>
      <c r="B40" s="15">
        <v>702</v>
      </c>
      <c r="C40" s="23">
        <v>744</v>
      </c>
      <c r="D40" s="27">
        <f t="shared" si="36"/>
        <v>1446</v>
      </c>
      <c r="E40" s="31">
        <f t="shared" si="37"/>
        <v>3.12</v>
      </c>
      <c r="F40" s="35">
        <v>500</v>
      </c>
      <c r="G40" s="40">
        <f t="shared" si="38"/>
        <v>2.79</v>
      </c>
      <c r="H40" s="15">
        <v>830</v>
      </c>
      <c r="I40" s="23">
        <v>858</v>
      </c>
      <c r="J40" s="27">
        <f t="shared" si="39"/>
        <v>1688</v>
      </c>
      <c r="K40" s="31">
        <f t="shared" si="40"/>
        <v>3.64</v>
      </c>
      <c r="L40" s="35">
        <v>605</v>
      </c>
      <c r="M40" s="45">
        <f t="shared" si="41"/>
        <v>3.37</v>
      </c>
      <c r="N40" s="15">
        <v>602</v>
      </c>
      <c r="O40" s="23">
        <v>630</v>
      </c>
      <c r="P40" s="27">
        <f t="shared" si="42"/>
        <v>1232</v>
      </c>
      <c r="Q40" s="31">
        <f t="shared" si="43"/>
        <v>2.66</v>
      </c>
      <c r="R40" s="35">
        <v>426</v>
      </c>
      <c r="S40" s="40">
        <f t="shared" si="44"/>
        <v>2.38</v>
      </c>
      <c r="T40" s="15">
        <v>478</v>
      </c>
      <c r="U40" s="23">
        <v>499</v>
      </c>
      <c r="V40" s="27">
        <f t="shared" si="45"/>
        <v>977</v>
      </c>
      <c r="W40" s="31">
        <f t="shared" si="46"/>
        <v>2.11</v>
      </c>
      <c r="X40" s="35">
        <v>356</v>
      </c>
      <c r="Y40" s="45">
        <f t="shared" si="47"/>
        <v>1.99</v>
      </c>
      <c r="Z40" s="15">
        <v>145</v>
      </c>
      <c r="AA40" s="23">
        <v>172</v>
      </c>
      <c r="AB40" s="27">
        <f t="shared" si="48"/>
        <v>317</v>
      </c>
      <c r="AC40" s="31">
        <f t="shared" si="49"/>
        <v>0.68</v>
      </c>
      <c r="AD40" s="35">
        <v>140</v>
      </c>
      <c r="AE40" s="45">
        <f t="shared" si="50"/>
        <v>0.78</v>
      </c>
      <c r="AF40" s="50">
        <f t="shared" si="51"/>
        <v>20229</v>
      </c>
      <c r="AG40" s="23">
        <f t="shared" si="51"/>
        <v>21033</v>
      </c>
      <c r="AH40" s="27">
        <f t="shared" si="52"/>
        <v>41262</v>
      </c>
      <c r="AI40" s="31">
        <f t="shared" si="53"/>
        <v>89.01</v>
      </c>
      <c r="AJ40" s="35">
        <f t="shared" si="53"/>
        <v>15999</v>
      </c>
      <c r="AK40" s="45">
        <f t="shared" si="53"/>
        <v>89.25</v>
      </c>
    </row>
    <row r="41" spans="1:96" ht="12">
      <c r="A41" s="10" t="s">
        <v>33</v>
      </c>
      <c r="B41" s="15">
        <v>701</v>
      </c>
      <c r="C41" s="23">
        <v>740</v>
      </c>
      <c r="D41" s="27">
        <f t="shared" si="36"/>
        <v>1441</v>
      </c>
      <c r="E41" s="31">
        <f t="shared" si="37"/>
        <v>3.11</v>
      </c>
      <c r="F41" s="35">
        <v>500</v>
      </c>
      <c r="G41" s="40">
        <f t="shared" si="38"/>
        <v>2.78</v>
      </c>
      <c r="H41" s="15">
        <v>829</v>
      </c>
      <c r="I41" s="23">
        <v>854</v>
      </c>
      <c r="J41" s="27">
        <f t="shared" si="39"/>
        <v>1683</v>
      </c>
      <c r="K41" s="31">
        <f t="shared" si="40"/>
        <v>3.63</v>
      </c>
      <c r="L41" s="35">
        <v>602</v>
      </c>
      <c r="M41" s="45">
        <f t="shared" si="41"/>
        <v>3.35</v>
      </c>
      <c r="N41" s="15">
        <v>600</v>
      </c>
      <c r="O41" s="23">
        <v>628</v>
      </c>
      <c r="P41" s="27">
        <f t="shared" si="42"/>
        <v>1228</v>
      </c>
      <c r="Q41" s="31">
        <f t="shared" si="43"/>
        <v>2.65</v>
      </c>
      <c r="R41" s="35">
        <v>427</v>
      </c>
      <c r="S41" s="40">
        <f t="shared" si="44"/>
        <v>2.38</v>
      </c>
      <c r="T41" s="15">
        <v>476</v>
      </c>
      <c r="U41" s="23">
        <v>497</v>
      </c>
      <c r="V41" s="27">
        <f t="shared" si="45"/>
        <v>973</v>
      </c>
      <c r="W41" s="31">
        <f t="shared" si="46"/>
        <v>2.1</v>
      </c>
      <c r="X41" s="35">
        <v>356</v>
      </c>
      <c r="Y41" s="45">
        <f t="shared" si="47"/>
        <v>1.98</v>
      </c>
      <c r="Z41" s="15">
        <v>143</v>
      </c>
      <c r="AA41" s="23">
        <v>169</v>
      </c>
      <c r="AB41" s="27">
        <f t="shared" si="48"/>
        <v>312</v>
      </c>
      <c r="AC41" s="31">
        <f t="shared" si="49"/>
        <v>0.67</v>
      </c>
      <c r="AD41" s="35">
        <v>138</v>
      </c>
      <c r="AE41" s="45">
        <f t="shared" si="50"/>
        <v>0.77</v>
      </c>
      <c r="AF41" s="50">
        <f t="shared" si="51"/>
        <v>20243</v>
      </c>
      <c r="AG41" s="23">
        <f t="shared" si="51"/>
        <v>21033</v>
      </c>
      <c r="AH41" s="27">
        <f t="shared" si="52"/>
        <v>41276</v>
      </c>
      <c r="AI41" s="31">
        <f t="shared" si="53"/>
        <v>89.02</v>
      </c>
      <c r="AJ41" s="35">
        <f t="shared" si="53"/>
        <v>16045</v>
      </c>
      <c r="AK41" s="45">
        <f t="shared" si="53"/>
        <v>89.28</v>
      </c>
    </row>
    <row r="42" spans="1:96" ht="12">
      <c r="A42" s="10" t="s">
        <v>10</v>
      </c>
      <c r="B42" s="15">
        <v>697</v>
      </c>
      <c r="C42" s="23">
        <v>738</v>
      </c>
      <c r="D42" s="27">
        <f t="shared" si="36"/>
        <v>1435</v>
      </c>
      <c r="E42" s="31">
        <f t="shared" si="37"/>
        <v>3.09</v>
      </c>
      <c r="F42" s="35">
        <v>496</v>
      </c>
      <c r="G42" s="40">
        <f t="shared" si="38"/>
        <v>2.76</v>
      </c>
      <c r="H42" s="15">
        <v>828</v>
      </c>
      <c r="I42" s="23">
        <v>850</v>
      </c>
      <c r="J42" s="27">
        <f t="shared" si="39"/>
        <v>1678</v>
      </c>
      <c r="K42" s="31">
        <f t="shared" si="40"/>
        <v>3.62</v>
      </c>
      <c r="L42" s="35">
        <v>601</v>
      </c>
      <c r="M42" s="45">
        <f t="shared" si="41"/>
        <v>3.34</v>
      </c>
      <c r="N42" s="15">
        <v>602</v>
      </c>
      <c r="O42" s="23">
        <v>630</v>
      </c>
      <c r="P42" s="27">
        <f t="shared" si="42"/>
        <v>1232</v>
      </c>
      <c r="Q42" s="31">
        <f t="shared" si="43"/>
        <v>2.66</v>
      </c>
      <c r="R42" s="35">
        <v>427</v>
      </c>
      <c r="S42" s="40">
        <f t="shared" si="44"/>
        <v>2.37</v>
      </c>
      <c r="T42" s="15">
        <v>474</v>
      </c>
      <c r="U42" s="23">
        <v>498</v>
      </c>
      <c r="V42" s="27">
        <f t="shared" si="45"/>
        <v>972</v>
      </c>
      <c r="W42" s="31">
        <f t="shared" si="46"/>
        <v>2.1</v>
      </c>
      <c r="X42" s="35">
        <v>356</v>
      </c>
      <c r="Y42" s="45">
        <f t="shared" si="47"/>
        <v>1.98</v>
      </c>
      <c r="Z42" s="15">
        <v>143</v>
      </c>
      <c r="AA42" s="23">
        <v>167</v>
      </c>
      <c r="AB42" s="27">
        <f t="shared" si="48"/>
        <v>310</v>
      </c>
      <c r="AC42" s="31">
        <f t="shared" si="49"/>
        <v>0.67</v>
      </c>
      <c r="AD42" s="35">
        <v>138</v>
      </c>
      <c r="AE42" s="45">
        <f t="shared" si="50"/>
        <v>0.77</v>
      </c>
      <c r="AF42" s="50">
        <f t="shared" si="51"/>
        <v>20247</v>
      </c>
      <c r="AG42" s="23">
        <f t="shared" si="51"/>
        <v>21035</v>
      </c>
      <c r="AH42" s="27">
        <f t="shared" si="52"/>
        <v>41282</v>
      </c>
      <c r="AI42" s="31">
        <f t="shared" si="53"/>
        <v>89.01</v>
      </c>
      <c r="AJ42" s="35">
        <f t="shared" si="53"/>
        <v>16063</v>
      </c>
      <c r="AK42" s="45">
        <f t="shared" si="53"/>
        <v>89.29000000000002</v>
      </c>
    </row>
    <row r="43" spans="1:96" ht="12">
      <c r="A43" s="10" t="s">
        <v>34</v>
      </c>
      <c r="B43" s="15">
        <v>694</v>
      </c>
      <c r="C43" s="23">
        <v>737</v>
      </c>
      <c r="D43" s="27">
        <f t="shared" si="36"/>
        <v>1431</v>
      </c>
      <c r="E43" s="31">
        <f t="shared" si="37"/>
        <v>3.09</v>
      </c>
      <c r="F43" s="35">
        <v>496</v>
      </c>
      <c r="G43" s="40">
        <f t="shared" si="38"/>
        <v>2.76</v>
      </c>
      <c r="H43" s="15">
        <v>827</v>
      </c>
      <c r="I43" s="23">
        <v>851</v>
      </c>
      <c r="J43" s="27">
        <f t="shared" si="39"/>
        <v>1678</v>
      </c>
      <c r="K43" s="31">
        <f t="shared" si="40"/>
        <v>3.62</v>
      </c>
      <c r="L43" s="35">
        <v>603</v>
      </c>
      <c r="M43" s="45">
        <f t="shared" si="41"/>
        <v>3.35</v>
      </c>
      <c r="N43" s="15">
        <v>601</v>
      </c>
      <c r="O43" s="23">
        <v>628</v>
      </c>
      <c r="P43" s="27">
        <f t="shared" si="42"/>
        <v>1229</v>
      </c>
      <c r="Q43" s="31">
        <f t="shared" si="43"/>
        <v>2.65</v>
      </c>
      <c r="R43" s="35">
        <v>426</v>
      </c>
      <c r="S43" s="40">
        <f t="shared" si="44"/>
        <v>2.37</v>
      </c>
      <c r="T43" s="15">
        <v>472</v>
      </c>
      <c r="U43" s="23">
        <v>497</v>
      </c>
      <c r="V43" s="27">
        <f t="shared" si="45"/>
        <v>969</v>
      </c>
      <c r="W43" s="31">
        <f t="shared" si="46"/>
        <v>2.09</v>
      </c>
      <c r="X43" s="35">
        <v>355</v>
      </c>
      <c r="Y43" s="45">
        <f t="shared" si="47"/>
        <v>1.97</v>
      </c>
      <c r="Z43" s="15">
        <v>143</v>
      </c>
      <c r="AA43" s="23">
        <v>167</v>
      </c>
      <c r="AB43" s="27">
        <f t="shared" si="48"/>
        <v>310</v>
      </c>
      <c r="AC43" s="31">
        <f t="shared" si="49"/>
        <v>0.67</v>
      </c>
      <c r="AD43" s="35">
        <v>138</v>
      </c>
      <c r="AE43" s="45">
        <f t="shared" si="50"/>
        <v>0.77</v>
      </c>
      <c r="AF43" s="50">
        <f t="shared" si="51"/>
        <v>20238</v>
      </c>
      <c r="AG43" s="23">
        <f t="shared" si="51"/>
        <v>21024</v>
      </c>
      <c r="AH43" s="27">
        <f t="shared" si="52"/>
        <v>41262</v>
      </c>
      <c r="AI43" s="31">
        <f t="shared" si="53"/>
        <v>89.03000000000003</v>
      </c>
      <c r="AJ43" s="35">
        <f t="shared" si="53"/>
        <v>16062</v>
      </c>
      <c r="AK43" s="45">
        <f t="shared" si="53"/>
        <v>89.25</v>
      </c>
    </row>
    <row r="44" spans="1:96" ht="12">
      <c r="A44" s="10" t="str">
        <f>A29</f>
        <v>令和8年1月</v>
      </c>
      <c r="B44" s="15">
        <v>696</v>
      </c>
      <c r="C44" s="23">
        <v>735</v>
      </c>
      <c r="D44" s="27">
        <f t="shared" si="36"/>
        <v>1431</v>
      </c>
      <c r="E44" s="31">
        <f t="shared" si="37"/>
        <v>3.09</v>
      </c>
      <c r="F44" s="35">
        <v>498</v>
      </c>
      <c r="G44" s="40">
        <f t="shared" si="38"/>
        <v>2.77</v>
      </c>
      <c r="H44" s="15">
        <v>830</v>
      </c>
      <c r="I44" s="23">
        <v>853</v>
      </c>
      <c r="J44" s="27">
        <f t="shared" si="39"/>
        <v>1683</v>
      </c>
      <c r="K44" s="31">
        <f t="shared" si="40"/>
        <v>3.63</v>
      </c>
      <c r="L44" s="35">
        <v>605</v>
      </c>
      <c r="M44" s="45">
        <f t="shared" si="41"/>
        <v>3.36</v>
      </c>
      <c r="N44" s="15">
        <v>602</v>
      </c>
      <c r="O44" s="23">
        <v>625</v>
      </c>
      <c r="P44" s="27">
        <f t="shared" si="42"/>
        <v>1227</v>
      </c>
      <c r="Q44" s="31">
        <f t="shared" si="43"/>
        <v>2.65</v>
      </c>
      <c r="R44" s="35">
        <v>425</v>
      </c>
      <c r="S44" s="40">
        <f t="shared" si="44"/>
        <v>2.36</v>
      </c>
      <c r="T44" s="15">
        <v>472</v>
      </c>
      <c r="U44" s="23">
        <v>498</v>
      </c>
      <c r="V44" s="27">
        <f t="shared" si="45"/>
        <v>970</v>
      </c>
      <c r="W44" s="31">
        <f t="shared" si="46"/>
        <v>2.09</v>
      </c>
      <c r="X44" s="35">
        <v>355</v>
      </c>
      <c r="Y44" s="45">
        <f t="shared" si="47"/>
        <v>1.97</v>
      </c>
      <c r="Z44" s="15">
        <v>144</v>
      </c>
      <c r="AA44" s="23">
        <v>167</v>
      </c>
      <c r="AB44" s="27">
        <f t="shared" si="48"/>
        <v>311</v>
      </c>
      <c r="AC44" s="31">
        <f t="shared" si="49"/>
        <v>0.67</v>
      </c>
      <c r="AD44" s="35">
        <v>138</v>
      </c>
      <c r="AE44" s="45">
        <f t="shared" si="50"/>
        <v>0.77</v>
      </c>
      <c r="AF44" s="50">
        <f t="shared" si="51"/>
        <v>20245</v>
      </c>
      <c r="AG44" s="23">
        <f t="shared" si="51"/>
        <v>21007</v>
      </c>
      <c r="AH44" s="27">
        <f t="shared" si="52"/>
        <v>41252</v>
      </c>
      <c r="AI44" s="31">
        <f t="shared" si="53"/>
        <v>89.02</v>
      </c>
      <c r="AJ44" s="35">
        <f t="shared" si="53"/>
        <v>16077</v>
      </c>
      <c r="AK44" s="45">
        <f t="shared" si="53"/>
        <v>89.28</v>
      </c>
    </row>
    <row r="45" spans="1:96" ht="12">
      <c r="A45" s="10" t="s">
        <v>36</v>
      </c>
      <c r="B45" s="15">
        <v>693</v>
      </c>
      <c r="C45" s="23">
        <v>735</v>
      </c>
      <c r="D45" s="27">
        <f t="shared" si="36"/>
        <v>1428</v>
      </c>
      <c r="E45" s="31">
        <f t="shared" si="37"/>
        <v>3.08</v>
      </c>
      <c r="F45" s="35">
        <v>497</v>
      </c>
      <c r="G45" s="40">
        <f t="shared" si="38"/>
        <v>2.76</v>
      </c>
      <c r="H45" s="15">
        <v>830</v>
      </c>
      <c r="I45" s="23">
        <v>852</v>
      </c>
      <c r="J45" s="27">
        <f t="shared" si="39"/>
        <v>1682</v>
      </c>
      <c r="K45" s="31">
        <f t="shared" si="40"/>
        <v>3.63</v>
      </c>
      <c r="L45" s="35">
        <v>606</v>
      </c>
      <c r="M45" s="45">
        <f t="shared" si="41"/>
        <v>3.36</v>
      </c>
      <c r="N45" s="15">
        <v>602</v>
      </c>
      <c r="O45" s="23">
        <v>625</v>
      </c>
      <c r="P45" s="27">
        <f t="shared" si="42"/>
        <v>1227</v>
      </c>
      <c r="Q45" s="31">
        <f t="shared" si="43"/>
        <v>2.65</v>
      </c>
      <c r="R45" s="35">
        <v>425</v>
      </c>
      <c r="S45" s="40">
        <f t="shared" si="44"/>
        <v>2.36</v>
      </c>
      <c r="T45" s="15">
        <v>473</v>
      </c>
      <c r="U45" s="23">
        <v>497</v>
      </c>
      <c r="V45" s="27">
        <f t="shared" si="45"/>
        <v>970</v>
      </c>
      <c r="W45" s="31">
        <f t="shared" si="46"/>
        <v>2.09</v>
      </c>
      <c r="X45" s="35">
        <v>356</v>
      </c>
      <c r="Y45" s="45">
        <f t="shared" si="47"/>
        <v>1.98</v>
      </c>
      <c r="Z45" s="15">
        <v>144</v>
      </c>
      <c r="AA45" s="23">
        <v>167</v>
      </c>
      <c r="AB45" s="27">
        <f t="shared" si="48"/>
        <v>311</v>
      </c>
      <c r="AC45" s="31">
        <f t="shared" si="49"/>
        <v>0.67</v>
      </c>
      <c r="AD45" s="35">
        <v>138</v>
      </c>
      <c r="AE45" s="45">
        <f t="shared" si="50"/>
        <v>0.77</v>
      </c>
      <c r="AF45" s="50">
        <f t="shared" si="51"/>
        <v>20246</v>
      </c>
      <c r="AG45" s="23">
        <f t="shared" si="51"/>
        <v>20998</v>
      </c>
      <c r="AH45" s="27">
        <f t="shared" si="52"/>
        <v>41244</v>
      </c>
      <c r="AI45" s="31">
        <f t="shared" si="53"/>
        <v>89.029999999999987</v>
      </c>
      <c r="AJ45" s="35">
        <f t="shared" si="53"/>
        <v>16085</v>
      </c>
      <c r="AK45" s="45">
        <f t="shared" si="53"/>
        <v>89.29</v>
      </c>
    </row>
    <row r="46" spans="1:96" ht="12">
      <c r="A46" s="11" t="s">
        <v>30</v>
      </c>
      <c r="B46" s="16">
        <v>694</v>
      </c>
      <c r="C46" s="24">
        <v>730</v>
      </c>
      <c r="D46" s="28">
        <f t="shared" si="36"/>
        <v>1424</v>
      </c>
      <c r="E46" s="32">
        <f t="shared" si="37"/>
        <v>3.08</v>
      </c>
      <c r="F46" s="36">
        <v>498</v>
      </c>
      <c r="G46" s="41">
        <f t="shared" si="38"/>
        <v>2.76</v>
      </c>
      <c r="H46" s="16">
        <v>829</v>
      </c>
      <c r="I46" s="24">
        <v>841</v>
      </c>
      <c r="J46" s="28">
        <f t="shared" si="39"/>
        <v>1670</v>
      </c>
      <c r="K46" s="32">
        <f t="shared" si="40"/>
        <v>3.61</v>
      </c>
      <c r="L46" s="36">
        <v>604</v>
      </c>
      <c r="M46" s="46">
        <f t="shared" si="41"/>
        <v>3.34</v>
      </c>
      <c r="N46" s="16">
        <v>600</v>
      </c>
      <c r="O46" s="24">
        <v>620</v>
      </c>
      <c r="P46" s="28">
        <f t="shared" si="42"/>
        <v>1220</v>
      </c>
      <c r="Q46" s="32">
        <f t="shared" si="43"/>
        <v>2.64</v>
      </c>
      <c r="R46" s="36">
        <v>424</v>
      </c>
      <c r="S46" s="41">
        <f t="shared" si="44"/>
        <v>2.35</v>
      </c>
      <c r="T46" s="16">
        <v>472</v>
      </c>
      <c r="U46" s="24">
        <v>496</v>
      </c>
      <c r="V46" s="28">
        <f t="shared" si="45"/>
        <v>968</v>
      </c>
      <c r="W46" s="32">
        <f t="shared" si="46"/>
        <v>2.09</v>
      </c>
      <c r="X46" s="36">
        <v>356</v>
      </c>
      <c r="Y46" s="46">
        <f t="shared" si="47"/>
        <v>1.97</v>
      </c>
      <c r="Z46" s="16">
        <v>143</v>
      </c>
      <c r="AA46" s="24">
        <v>167</v>
      </c>
      <c r="AB46" s="28">
        <f t="shared" si="48"/>
        <v>310</v>
      </c>
      <c r="AC46" s="32">
        <f t="shared" si="49"/>
        <v>0.67</v>
      </c>
      <c r="AD46" s="36">
        <v>138</v>
      </c>
      <c r="AE46" s="46">
        <f t="shared" si="50"/>
        <v>0.76</v>
      </c>
      <c r="AF46" s="51">
        <f t="shared" si="51"/>
        <v>20243</v>
      </c>
      <c r="AG46" s="24">
        <f t="shared" si="51"/>
        <v>20914</v>
      </c>
      <c r="AH46" s="28">
        <f t="shared" si="52"/>
        <v>41157</v>
      </c>
      <c r="AI46" s="32">
        <f t="shared" si="53"/>
        <v>89.04</v>
      </c>
      <c r="AJ46" s="35">
        <f t="shared" si="53"/>
        <v>16133</v>
      </c>
      <c r="AK46" s="46">
        <f t="shared" si="53"/>
        <v>89.309999999999988</v>
      </c>
    </row>
    <row r="47" spans="1:96" ht="12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 ht="12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 ht="12">
      <c r="A50" s="9" t="str">
        <f>A35</f>
        <v>令和7年4月</v>
      </c>
      <c r="B50" s="14">
        <v>801</v>
      </c>
      <c r="C50" s="22">
        <v>886</v>
      </c>
      <c r="D50" s="26">
        <f t="shared" ref="D50:D61" si="54">B50+C50</f>
        <v>1687</v>
      </c>
      <c r="E50" s="30">
        <f t="shared" ref="E50:E61" si="55">IF(D50=0,"",ROUND(D50/$AH50*100,2))</f>
        <v>3.63</v>
      </c>
      <c r="F50" s="34">
        <v>653</v>
      </c>
      <c r="G50" s="44">
        <f t="shared" ref="G50:G61" si="56">IF(F50="","",ROUND(F50/$AJ50*100,2))</f>
        <v>3.66</v>
      </c>
      <c r="H50" s="14">
        <v>834</v>
      </c>
      <c r="I50" s="22">
        <v>930</v>
      </c>
      <c r="J50" s="26">
        <f t="shared" ref="J50:J61" si="57">H50+I50</f>
        <v>1764</v>
      </c>
      <c r="K50" s="30">
        <f t="shared" ref="K50:K61" si="58">IF(J50=0,"",ROUND(J50/$AH50*100,2))</f>
        <v>3.8</v>
      </c>
      <c r="L50" s="34">
        <v>671</v>
      </c>
      <c r="M50" s="39">
        <f t="shared" ref="M50:M61" si="59">IF(L50="","",ROUND(L50/$AJ50*100,2))</f>
        <v>3.76</v>
      </c>
      <c r="N50" s="14">
        <v>337</v>
      </c>
      <c r="O50" s="22">
        <v>342</v>
      </c>
      <c r="P50" s="26">
        <f t="shared" ref="P50:P61" si="60">N50+O50</f>
        <v>679</v>
      </c>
      <c r="Q50" s="30">
        <f t="shared" ref="Q50:Q61" si="61">IF(P50=0,"",ROUND(P50/$AH50*100,2))</f>
        <v>1.46</v>
      </c>
      <c r="R50" s="34">
        <v>249</v>
      </c>
      <c r="S50" s="44">
        <f t="shared" ref="S50:S61" si="62">IF(R50="","",ROUND(R50/$AJ50*100,2))</f>
        <v>1.4</v>
      </c>
      <c r="T50" s="14">
        <v>496</v>
      </c>
      <c r="U50" s="22">
        <v>513</v>
      </c>
      <c r="V50" s="26">
        <f t="shared" ref="V50:V61" si="63">T50+U50</f>
        <v>1009</v>
      </c>
      <c r="W50" s="30">
        <f t="shared" ref="W50:W61" si="64">IF(V50=0,"",ROUND(V50/$AH50*100,2))</f>
        <v>2.17</v>
      </c>
      <c r="X50" s="34">
        <v>344</v>
      </c>
      <c r="Y50" s="44">
        <f t="shared" ref="Y50:Y61" si="65">IF(X50="","",ROUND(X50/$AJ50*100,2))</f>
        <v>1.93</v>
      </c>
      <c r="Z50" s="49">
        <f t="shared" ref="Z50:AA61" si="66">B50+H50+N50+T50</f>
        <v>2468</v>
      </c>
      <c r="AA50" s="22">
        <f t="shared" si="66"/>
        <v>2671</v>
      </c>
      <c r="AB50" s="26">
        <f t="shared" ref="AB50:AB61" si="67">Z50+AA50</f>
        <v>5139</v>
      </c>
      <c r="AC50" s="30">
        <f t="shared" ref="AC50:AE61" si="68">E50+K50+Q50+W50</f>
        <v>11.06</v>
      </c>
      <c r="AD50" s="35">
        <f t="shared" si="68"/>
        <v>1917</v>
      </c>
      <c r="AE50" s="44">
        <f t="shared" si="68"/>
        <v>10.75</v>
      </c>
      <c r="AF50" s="49">
        <f t="shared" ref="AF50:AG61" si="69">B5+H5+N5+T5+Z5+AF5+B20+H20+N20+T20+Z20+AF20+B35+H35+N35+T35+Z35+B50+H50+N50+T50</f>
        <v>22718</v>
      </c>
      <c r="AG50" s="22">
        <f t="shared" si="69"/>
        <v>23748</v>
      </c>
      <c r="AH50" s="27">
        <f t="shared" ref="AH50:AH61" si="70">IF(AD50="","",AF50+AG50)</f>
        <v>46466</v>
      </c>
      <c r="AI50" s="30">
        <f t="shared" ref="AI50:AI61" si="71">E5+K5+Q5+W5+AC5+AI5+E20+K20+Q20+W20+AC20+AI20+E35+K35+Q35+W35+AC35+E50+K50+Q50+W50</f>
        <v>99.989999999999981</v>
      </c>
      <c r="AJ50" s="35">
        <f t="shared" ref="AJ50:AJ61" si="72">IF(AH50="","",F5+L5+R5+X5+AD5+AJ5+F20+L20+R20+X20+AD20+AJ20+F35+L35+R35+X35+AD35+F50+L50+R50+X50)</f>
        <v>17841</v>
      </c>
      <c r="AK50" s="44">
        <f t="shared" ref="AK50:AK61" si="73">G5+M5+S5+Y5+AE5+AK5+G20+M20+S20+Y20+AE20+AK20+G35+M35+S35+Y35+AE35+G50+M50+S50+Y50</f>
        <v>100.01000000000003</v>
      </c>
      <c r="CP50" s="1"/>
      <c r="CR50" s="1"/>
    </row>
    <row r="51" spans="1:96" ht="12">
      <c r="A51" s="10" t="str">
        <f>A6</f>
        <v>　　　　5月</v>
      </c>
      <c r="B51" s="15">
        <v>802</v>
      </c>
      <c r="C51" s="23">
        <v>883</v>
      </c>
      <c r="D51" s="27">
        <f t="shared" si="54"/>
        <v>1685</v>
      </c>
      <c r="E51" s="31">
        <f t="shared" si="55"/>
        <v>3.63</v>
      </c>
      <c r="F51" s="35">
        <v>651</v>
      </c>
      <c r="G51" s="45">
        <f t="shared" si="56"/>
        <v>3.65</v>
      </c>
      <c r="H51" s="15">
        <v>837</v>
      </c>
      <c r="I51" s="23">
        <v>935</v>
      </c>
      <c r="J51" s="27">
        <f t="shared" si="57"/>
        <v>1772</v>
      </c>
      <c r="K51" s="31">
        <f t="shared" si="58"/>
        <v>3.82</v>
      </c>
      <c r="L51" s="35">
        <v>679</v>
      </c>
      <c r="M51" s="40">
        <f t="shared" si="59"/>
        <v>3.81</v>
      </c>
      <c r="N51" s="15">
        <v>340</v>
      </c>
      <c r="O51" s="23">
        <v>344</v>
      </c>
      <c r="P51" s="27">
        <f t="shared" si="60"/>
        <v>684</v>
      </c>
      <c r="Q51" s="31">
        <f t="shared" si="61"/>
        <v>1.47</v>
      </c>
      <c r="R51" s="35">
        <v>251</v>
      </c>
      <c r="S51" s="45">
        <f t="shared" si="62"/>
        <v>1.41</v>
      </c>
      <c r="T51" s="15">
        <v>496</v>
      </c>
      <c r="U51" s="23">
        <v>513</v>
      </c>
      <c r="V51" s="27">
        <f t="shared" si="63"/>
        <v>1009</v>
      </c>
      <c r="W51" s="31">
        <f t="shared" si="64"/>
        <v>2.17</v>
      </c>
      <c r="X51" s="35">
        <v>345</v>
      </c>
      <c r="Y51" s="45">
        <f t="shared" si="65"/>
        <v>1.93</v>
      </c>
      <c r="Z51" s="50">
        <f t="shared" si="66"/>
        <v>2475</v>
      </c>
      <c r="AA51" s="23">
        <f t="shared" si="66"/>
        <v>2675</v>
      </c>
      <c r="AB51" s="27">
        <f t="shared" si="67"/>
        <v>5150</v>
      </c>
      <c r="AC51" s="31">
        <f t="shared" si="68"/>
        <v>11.09</v>
      </c>
      <c r="AD51" s="35">
        <f t="shared" si="68"/>
        <v>1926</v>
      </c>
      <c r="AE51" s="45">
        <f t="shared" si="68"/>
        <v>10.8</v>
      </c>
      <c r="AF51" s="50">
        <f t="shared" si="69"/>
        <v>22716</v>
      </c>
      <c r="AG51" s="23">
        <f t="shared" si="69"/>
        <v>23720</v>
      </c>
      <c r="AH51" s="27">
        <f t="shared" si="70"/>
        <v>46436</v>
      </c>
      <c r="AI51" s="31">
        <f t="shared" si="71"/>
        <v>99.999999999999957</v>
      </c>
      <c r="AJ51" s="35">
        <f t="shared" si="72"/>
        <v>17831</v>
      </c>
      <c r="AK51" s="45">
        <f t="shared" si="73"/>
        <v>99.990000000000023</v>
      </c>
      <c r="CP51" s="1"/>
      <c r="CR51" s="1"/>
    </row>
    <row r="52" spans="1:96" ht="12">
      <c r="A52" s="10" t="s">
        <v>26</v>
      </c>
      <c r="B52" s="15">
        <v>803</v>
      </c>
      <c r="C52" s="23">
        <v>886</v>
      </c>
      <c r="D52" s="27">
        <f t="shared" si="54"/>
        <v>1689</v>
      </c>
      <c r="E52" s="31">
        <f t="shared" si="55"/>
        <v>3.64</v>
      </c>
      <c r="F52" s="35">
        <v>651</v>
      </c>
      <c r="G52" s="45">
        <f t="shared" si="56"/>
        <v>3.65</v>
      </c>
      <c r="H52" s="15">
        <v>836</v>
      </c>
      <c r="I52" s="23">
        <v>933</v>
      </c>
      <c r="J52" s="27">
        <f t="shared" si="57"/>
        <v>1769</v>
      </c>
      <c r="K52" s="31">
        <f t="shared" si="58"/>
        <v>3.81</v>
      </c>
      <c r="L52" s="35">
        <v>679</v>
      </c>
      <c r="M52" s="40">
        <f t="shared" si="59"/>
        <v>3.81</v>
      </c>
      <c r="N52" s="15">
        <v>339</v>
      </c>
      <c r="O52" s="23">
        <v>344</v>
      </c>
      <c r="P52" s="27">
        <f t="shared" si="60"/>
        <v>683</v>
      </c>
      <c r="Q52" s="31">
        <f t="shared" si="61"/>
        <v>1.47</v>
      </c>
      <c r="R52" s="35">
        <v>252</v>
      </c>
      <c r="S52" s="45">
        <f t="shared" si="62"/>
        <v>1.41</v>
      </c>
      <c r="T52" s="15">
        <v>494</v>
      </c>
      <c r="U52" s="23">
        <v>513</v>
      </c>
      <c r="V52" s="27">
        <f t="shared" si="63"/>
        <v>1007</v>
      </c>
      <c r="W52" s="31">
        <f t="shared" si="64"/>
        <v>2.17</v>
      </c>
      <c r="X52" s="35">
        <v>345</v>
      </c>
      <c r="Y52" s="45">
        <f t="shared" si="65"/>
        <v>1.93</v>
      </c>
      <c r="Z52" s="50">
        <f t="shared" si="66"/>
        <v>2472</v>
      </c>
      <c r="AA52" s="23">
        <f t="shared" si="66"/>
        <v>2676</v>
      </c>
      <c r="AB52" s="27">
        <f t="shared" si="67"/>
        <v>5148</v>
      </c>
      <c r="AC52" s="31">
        <f t="shared" si="68"/>
        <v>11.09</v>
      </c>
      <c r="AD52" s="35">
        <f t="shared" si="68"/>
        <v>1927</v>
      </c>
      <c r="AE52" s="45">
        <f t="shared" si="68"/>
        <v>10.8</v>
      </c>
      <c r="AF52" s="50">
        <f t="shared" si="69"/>
        <v>22686</v>
      </c>
      <c r="AG52" s="23">
        <f t="shared" si="69"/>
        <v>23692</v>
      </c>
      <c r="AH52" s="27">
        <f t="shared" si="70"/>
        <v>46378</v>
      </c>
      <c r="AI52" s="31">
        <f t="shared" si="71"/>
        <v>99.97999999999999</v>
      </c>
      <c r="AJ52" s="35">
        <f t="shared" si="72"/>
        <v>17834</v>
      </c>
      <c r="AK52" s="45">
        <f t="shared" si="73"/>
        <v>100.01000000000003</v>
      </c>
      <c r="CP52" s="1"/>
      <c r="CR52" s="1"/>
    </row>
    <row r="53" spans="1:96" ht="12">
      <c r="A53" s="10" t="s">
        <v>28</v>
      </c>
      <c r="B53" s="15">
        <v>800</v>
      </c>
      <c r="C53" s="23">
        <v>881</v>
      </c>
      <c r="D53" s="27">
        <f t="shared" si="54"/>
        <v>1681</v>
      </c>
      <c r="E53" s="31">
        <f t="shared" si="55"/>
        <v>3.63</v>
      </c>
      <c r="F53" s="35">
        <v>650</v>
      </c>
      <c r="G53" s="45">
        <f t="shared" si="56"/>
        <v>3.64</v>
      </c>
      <c r="H53" s="15">
        <v>833</v>
      </c>
      <c r="I53" s="23">
        <v>932</v>
      </c>
      <c r="J53" s="27">
        <f t="shared" si="57"/>
        <v>1765</v>
      </c>
      <c r="K53" s="31">
        <f t="shared" si="58"/>
        <v>3.81</v>
      </c>
      <c r="L53" s="35">
        <v>679</v>
      </c>
      <c r="M53" s="40">
        <f t="shared" si="59"/>
        <v>3.81</v>
      </c>
      <c r="N53" s="15">
        <v>339</v>
      </c>
      <c r="O53" s="23">
        <v>345</v>
      </c>
      <c r="P53" s="27">
        <f t="shared" si="60"/>
        <v>684</v>
      </c>
      <c r="Q53" s="31">
        <f t="shared" si="61"/>
        <v>1.48</v>
      </c>
      <c r="R53" s="35">
        <v>253</v>
      </c>
      <c r="S53" s="45">
        <f t="shared" si="62"/>
        <v>1.42</v>
      </c>
      <c r="T53" s="15">
        <v>494</v>
      </c>
      <c r="U53" s="23">
        <v>513</v>
      </c>
      <c r="V53" s="27">
        <f t="shared" si="63"/>
        <v>1007</v>
      </c>
      <c r="W53" s="31">
        <f t="shared" si="64"/>
        <v>2.17</v>
      </c>
      <c r="X53" s="35">
        <v>345</v>
      </c>
      <c r="Y53" s="45">
        <f t="shared" si="65"/>
        <v>1.93</v>
      </c>
      <c r="Z53" s="50">
        <f t="shared" si="66"/>
        <v>2466</v>
      </c>
      <c r="AA53" s="23">
        <f t="shared" si="66"/>
        <v>2671</v>
      </c>
      <c r="AB53" s="27">
        <f t="shared" si="67"/>
        <v>5137</v>
      </c>
      <c r="AC53" s="31">
        <f t="shared" si="68"/>
        <v>11.09</v>
      </c>
      <c r="AD53" s="35">
        <f t="shared" si="68"/>
        <v>1927</v>
      </c>
      <c r="AE53" s="45">
        <f t="shared" si="68"/>
        <v>10.8</v>
      </c>
      <c r="AF53" s="50">
        <f t="shared" si="69"/>
        <v>22681</v>
      </c>
      <c r="AG53" s="23">
        <f t="shared" si="69"/>
        <v>23683</v>
      </c>
      <c r="AH53" s="27">
        <f t="shared" si="70"/>
        <v>46364</v>
      </c>
      <c r="AI53" s="31">
        <f t="shared" si="71"/>
        <v>100.02000000000001</v>
      </c>
      <c r="AJ53" s="35">
        <f t="shared" si="72"/>
        <v>17842</v>
      </c>
      <c r="AK53" s="45">
        <f t="shared" si="73"/>
        <v>99.99</v>
      </c>
      <c r="CP53" s="1"/>
      <c r="CR53" s="1"/>
    </row>
    <row r="54" spans="1:96" ht="12">
      <c r="A54" s="10" t="s">
        <v>31</v>
      </c>
      <c r="B54" s="15">
        <v>797</v>
      </c>
      <c r="C54" s="23">
        <v>881</v>
      </c>
      <c r="D54" s="27">
        <f t="shared" si="54"/>
        <v>1678</v>
      </c>
      <c r="E54" s="31">
        <f t="shared" si="55"/>
        <v>3.62</v>
      </c>
      <c r="F54" s="35">
        <v>650</v>
      </c>
      <c r="G54" s="45">
        <f t="shared" si="56"/>
        <v>3.63</v>
      </c>
      <c r="H54" s="15">
        <v>829</v>
      </c>
      <c r="I54" s="23">
        <v>929</v>
      </c>
      <c r="J54" s="27">
        <f t="shared" si="57"/>
        <v>1758</v>
      </c>
      <c r="K54" s="31">
        <f t="shared" si="58"/>
        <v>3.79</v>
      </c>
      <c r="L54" s="35">
        <v>681</v>
      </c>
      <c r="M54" s="40">
        <f t="shared" si="59"/>
        <v>3.8</v>
      </c>
      <c r="N54" s="15">
        <v>338</v>
      </c>
      <c r="O54" s="23">
        <v>344</v>
      </c>
      <c r="P54" s="27">
        <f t="shared" si="60"/>
        <v>682</v>
      </c>
      <c r="Q54" s="31">
        <f t="shared" si="61"/>
        <v>1.47</v>
      </c>
      <c r="R54" s="35">
        <v>253</v>
      </c>
      <c r="S54" s="45">
        <f t="shared" si="62"/>
        <v>1.41</v>
      </c>
      <c r="T54" s="15">
        <v>493</v>
      </c>
      <c r="U54" s="23">
        <v>511</v>
      </c>
      <c r="V54" s="27">
        <f t="shared" si="63"/>
        <v>1004</v>
      </c>
      <c r="W54" s="31">
        <f t="shared" si="64"/>
        <v>2.16</v>
      </c>
      <c r="X54" s="35">
        <v>344</v>
      </c>
      <c r="Y54" s="45">
        <f t="shared" si="65"/>
        <v>1.92</v>
      </c>
      <c r="Z54" s="50">
        <f t="shared" si="66"/>
        <v>2457</v>
      </c>
      <c r="AA54" s="23">
        <f t="shared" si="66"/>
        <v>2665</v>
      </c>
      <c r="AB54" s="27">
        <f t="shared" si="67"/>
        <v>5122</v>
      </c>
      <c r="AC54" s="31">
        <f t="shared" si="68"/>
        <v>11.04</v>
      </c>
      <c r="AD54" s="35">
        <f t="shared" si="68"/>
        <v>1928</v>
      </c>
      <c r="AE54" s="45">
        <f t="shared" si="68"/>
        <v>10.76</v>
      </c>
      <c r="AF54" s="50">
        <f t="shared" si="69"/>
        <v>22684</v>
      </c>
      <c r="AG54" s="23">
        <f t="shared" si="69"/>
        <v>23693</v>
      </c>
      <c r="AH54" s="27">
        <f t="shared" si="70"/>
        <v>46377</v>
      </c>
      <c r="AI54" s="31">
        <f t="shared" si="71"/>
        <v>100.01000000000002</v>
      </c>
      <c r="AJ54" s="35">
        <f t="shared" si="72"/>
        <v>17905</v>
      </c>
      <c r="AK54" s="45">
        <f t="shared" si="73"/>
        <v>99.989999999999981</v>
      </c>
      <c r="CP54" s="1"/>
      <c r="CR54" s="1"/>
    </row>
    <row r="55" spans="1:96" ht="12">
      <c r="A55" s="10" t="s">
        <v>15</v>
      </c>
      <c r="B55" s="15">
        <v>795</v>
      </c>
      <c r="C55" s="23">
        <v>880</v>
      </c>
      <c r="D55" s="27">
        <f t="shared" si="54"/>
        <v>1675</v>
      </c>
      <c r="E55" s="31">
        <f t="shared" si="55"/>
        <v>3.61</v>
      </c>
      <c r="F55" s="35">
        <v>651</v>
      </c>
      <c r="G55" s="45">
        <f t="shared" si="56"/>
        <v>3.63</v>
      </c>
      <c r="H55" s="15">
        <v>827</v>
      </c>
      <c r="I55" s="23">
        <v>926</v>
      </c>
      <c r="J55" s="27">
        <f t="shared" si="57"/>
        <v>1753</v>
      </c>
      <c r="K55" s="31">
        <f t="shared" si="58"/>
        <v>3.78</v>
      </c>
      <c r="L55" s="35">
        <v>681</v>
      </c>
      <c r="M55" s="40">
        <f t="shared" si="59"/>
        <v>3.8</v>
      </c>
      <c r="N55" s="15">
        <v>337</v>
      </c>
      <c r="O55" s="23">
        <v>342</v>
      </c>
      <c r="P55" s="27">
        <f t="shared" si="60"/>
        <v>679</v>
      </c>
      <c r="Q55" s="31">
        <f t="shared" si="61"/>
        <v>1.46</v>
      </c>
      <c r="R55" s="35">
        <v>252</v>
      </c>
      <c r="S55" s="45">
        <f t="shared" si="62"/>
        <v>1.41</v>
      </c>
      <c r="T55" s="15">
        <v>489</v>
      </c>
      <c r="U55" s="23">
        <v>510</v>
      </c>
      <c r="V55" s="27">
        <f t="shared" si="63"/>
        <v>999</v>
      </c>
      <c r="W55" s="31">
        <f t="shared" si="64"/>
        <v>2.15</v>
      </c>
      <c r="X55" s="35">
        <v>343</v>
      </c>
      <c r="Y55" s="45">
        <f t="shared" si="65"/>
        <v>1.91</v>
      </c>
      <c r="Z55" s="50">
        <f t="shared" si="66"/>
        <v>2448</v>
      </c>
      <c r="AA55" s="23">
        <f t="shared" si="66"/>
        <v>2658</v>
      </c>
      <c r="AB55" s="27">
        <f t="shared" si="67"/>
        <v>5106</v>
      </c>
      <c r="AC55" s="31">
        <f t="shared" si="68"/>
        <v>11</v>
      </c>
      <c r="AD55" s="35">
        <f t="shared" si="68"/>
        <v>1927</v>
      </c>
      <c r="AE55" s="45">
        <f t="shared" si="68"/>
        <v>10.75</v>
      </c>
      <c r="AF55" s="50">
        <f t="shared" si="69"/>
        <v>22677</v>
      </c>
      <c r="AG55" s="23">
        <f t="shared" si="69"/>
        <v>23691</v>
      </c>
      <c r="AH55" s="27">
        <f t="shared" si="70"/>
        <v>46368</v>
      </c>
      <c r="AI55" s="31">
        <f t="shared" si="71"/>
        <v>100.01</v>
      </c>
      <c r="AJ55" s="35">
        <f t="shared" si="72"/>
        <v>17926</v>
      </c>
      <c r="AK55" s="45">
        <f t="shared" si="73"/>
        <v>99.999999999999986</v>
      </c>
      <c r="CP55" s="1"/>
      <c r="CR55" s="1"/>
    </row>
    <row r="56" spans="1:96" ht="12">
      <c r="A56" s="10" t="s">
        <v>33</v>
      </c>
      <c r="B56" s="15">
        <v>791</v>
      </c>
      <c r="C56" s="23">
        <v>879</v>
      </c>
      <c r="D56" s="27">
        <f t="shared" si="54"/>
        <v>1670</v>
      </c>
      <c r="E56" s="31">
        <f t="shared" si="55"/>
        <v>3.6</v>
      </c>
      <c r="F56" s="35">
        <v>650</v>
      </c>
      <c r="G56" s="45">
        <f t="shared" si="56"/>
        <v>3.62</v>
      </c>
      <c r="H56" s="15">
        <v>830</v>
      </c>
      <c r="I56" s="23">
        <v>924</v>
      </c>
      <c r="J56" s="27">
        <f t="shared" si="57"/>
        <v>1754</v>
      </c>
      <c r="K56" s="31">
        <f t="shared" si="58"/>
        <v>3.78</v>
      </c>
      <c r="L56" s="35">
        <v>682</v>
      </c>
      <c r="M56" s="40">
        <f t="shared" si="59"/>
        <v>3.79</v>
      </c>
      <c r="N56" s="15">
        <v>338</v>
      </c>
      <c r="O56" s="23">
        <v>340</v>
      </c>
      <c r="P56" s="27">
        <f t="shared" si="60"/>
        <v>678</v>
      </c>
      <c r="Q56" s="31">
        <f t="shared" si="61"/>
        <v>1.46</v>
      </c>
      <c r="R56" s="35">
        <v>253</v>
      </c>
      <c r="S56" s="45">
        <f t="shared" si="62"/>
        <v>1.41</v>
      </c>
      <c r="T56" s="15">
        <v>487</v>
      </c>
      <c r="U56" s="23">
        <v>510</v>
      </c>
      <c r="V56" s="27">
        <f t="shared" si="63"/>
        <v>997</v>
      </c>
      <c r="W56" s="31">
        <f t="shared" si="64"/>
        <v>2.15</v>
      </c>
      <c r="X56" s="35">
        <v>343</v>
      </c>
      <c r="Y56" s="45">
        <f t="shared" si="65"/>
        <v>1.91</v>
      </c>
      <c r="Z56" s="50">
        <f t="shared" si="66"/>
        <v>2446</v>
      </c>
      <c r="AA56" s="23">
        <f t="shared" si="66"/>
        <v>2653</v>
      </c>
      <c r="AB56" s="27">
        <f t="shared" si="67"/>
        <v>5099</v>
      </c>
      <c r="AC56" s="31">
        <f t="shared" si="68"/>
        <v>10.99</v>
      </c>
      <c r="AD56" s="35">
        <f t="shared" si="68"/>
        <v>1928</v>
      </c>
      <c r="AE56" s="45">
        <f t="shared" si="68"/>
        <v>10.73</v>
      </c>
      <c r="AF56" s="50">
        <f t="shared" si="69"/>
        <v>22689</v>
      </c>
      <c r="AG56" s="23">
        <f t="shared" si="69"/>
        <v>23686</v>
      </c>
      <c r="AH56" s="27">
        <f t="shared" si="70"/>
        <v>46375</v>
      </c>
      <c r="AI56" s="31">
        <f t="shared" si="71"/>
        <v>100.01</v>
      </c>
      <c r="AJ56" s="35">
        <f t="shared" si="72"/>
        <v>17973</v>
      </c>
      <c r="AK56" s="45">
        <f t="shared" si="73"/>
        <v>100.01</v>
      </c>
      <c r="CP56" s="1"/>
      <c r="CR56" s="1"/>
    </row>
    <row r="57" spans="1:96" ht="12">
      <c r="A57" s="10" t="s">
        <v>10</v>
      </c>
      <c r="B57" s="15">
        <v>791</v>
      </c>
      <c r="C57" s="23">
        <v>879</v>
      </c>
      <c r="D57" s="27">
        <f t="shared" si="54"/>
        <v>1670</v>
      </c>
      <c r="E57" s="31">
        <f t="shared" si="55"/>
        <v>3.6</v>
      </c>
      <c r="F57" s="35">
        <v>650</v>
      </c>
      <c r="G57" s="45">
        <f t="shared" si="56"/>
        <v>3.61</v>
      </c>
      <c r="H57" s="15">
        <v>830</v>
      </c>
      <c r="I57" s="23">
        <v>925</v>
      </c>
      <c r="J57" s="27">
        <f t="shared" si="57"/>
        <v>1755</v>
      </c>
      <c r="K57" s="31">
        <f t="shared" si="58"/>
        <v>3.78</v>
      </c>
      <c r="L57" s="35">
        <v>684</v>
      </c>
      <c r="M57" s="40">
        <f t="shared" si="59"/>
        <v>3.8</v>
      </c>
      <c r="N57" s="15">
        <v>338</v>
      </c>
      <c r="O57" s="23">
        <v>339</v>
      </c>
      <c r="P57" s="27">
        <f t="shared" si="60"/>
        <v>677</v>
      </c>
      <c r="Q57" s="31">
        <f t="shared" si="61"/>
        <v>1.46</v>
      </c>
      <c r="R57" s="35">
        <v>252</v>
      </c>
      <c r="S57" s="45">
        <f t="shared" si="62"/>
        <v>1.4</v>
      </c>
      <c r="T57" s="15">
        <v>486</v>
      </c>
      <c r="U57" s="23">
        <v>508</v>
      </c>
      <c r="V57" s="27">
        <f t="shared" si="63"/>
        <v>994</v>
      </c>
      <c r="W57" s="31">
        <f t="shared" si="64"/>
        <v>2.14</v>
      </c>
      <c r="X57" s="35">
        <v>343</v>
      </c>
      <c r="Y57" s="45">
        <f t="shared" si="65"/>
        <v>1.91</v>
      </c>
      <c r="Z57" s="50">
        <f t="shared" si="66"/>
        <v>2445</v>
      </c>
      <c r="AA57" s="23">
        <f t="shared" si="66"/>
        <v>2651</v>
      </c>
      <c r="AB57" s="27">
        <f t="shared" si="67"/>
        <v>5096</v>
      </c>
      <c r="AC57" s="31">
        <f t="shared" si="68"/>
        <v>10.98</v>
      </c>
      <c r="AD57" s="35">
        <f t="shared" si="68"/>
        <v>1929</v>
      </c>
      <c r="AE57" s="45">
        <f t="shared" si="68"/>
        <v>10.72</v>
      </c>
      <c r="AF57" s="50">
        <f t="shared" si="69"/>
        <v>22692</v>
      </c>
      <c r="AG57" s="23">
        <f t="shared" si="69"/>
        <v>23686</v>
      </c>
      <c r="AH57" s="27">
        <f t="shared" si="70"/>
        <v>46378</v>
      </c>
      <c r="AI57" s="31">
        <f t="shared" si="71"/>
        <v>99.99</v>
      </c>
      <c r="AJ57" s="35">
        <f t="shared" si="72"/>
        <v>17992</v>
      </c>
      <c r="AK57" s="45">
        <f t="shared" si="73"/>
        <v>100.01000000000002</v>
      </c>
      <c r="CP57" s="1"/>
      <c r="CR57" s="1"/>
    </row>
    <row r="58" spans="1:96" ht="12">
      <c r="A58" s="10" t="s">
        <v>34</v>
      </c>
      <c r="B58" s="15">
        <v>793</v>
      </c>
      <c r="C58" s="23">
        <v>879</v>
      </c>
      <c r="D58" s="27">
        <f t="shared" si="54"/>
        <v>1672</v>
      </c>
      <c r="E58" s="31">
        <f t="shared" si="55"/>
        <v>3.61</v>
      </c>
      <c r="F58" s="35">
        <v>651</v>
      </c>
      <c r="G58" s="45">
        <f t="shared" si="56"/>
        <v>3.62</v>
      </c>
      <c r="H58" s="15">
        <v>829</v>
      </c>
      <c r="I58" s="23">
        <v>926</v>
      </c>
      <c r="J58" s="27">
        <f t="shared" si="57"/>
        <v>1755</v>
      </c>
      <c r="K58" s="31">
        <f t="shared" si="58"/>
        <v>3.79</v>
      </c>
      <c r="L58" s="35">
        <v>688</v>
      </c>
      <c r="M58" s="40">
        <f t="shared" si="59"/>
        <v>3.82</v>
      </c>
      <c r="N58" s="15">
        <v>338</v>
      </c>
      <c r="O58" s="23">
        <v>339</v>
      </c>
      <c r="P58" s="27">
        <f t="shared" si="60"/>
        <v>677</v>
      </c>
      <c r="Q58" s="31">
        <f t="shared" si="61"/>
        <v>1.46</v>
      </c>
      <c r="R58" s="35">
        <v>252</v>
      </c>
      <c r="S58" s="45">
        <f t="shared" si="62"/>
        <v>1.4</v>
      </c>
      <c r="T58" s="15">
        <v>484</v>
      </c>
      <c r="U58" s="23">
        <v>507</v>
      </c>
      <c r="V58" s="27">
        <f t="shared" si="63"/>
        <v>991</v>
      </c>
      <c r="W58" s="31">
        <f t="shared" si="64"/>
        <v>2.14</v>
      </c>
      <c r="X58" s="35">
        <v>343</v>
      </c>
      <c r="Y58" s="45">
        <f t="shared" si="65"/>
        <v>1.91</v>
      </c>
      <c r="Z58" s="50">
        <f t="shared" si="66"/>
        <v>2444</v>
      </c>
      <c r="AA58" s="23">
        <f t="shared" si="66"/>
        <v>2651</v>
      </c>
      <c r="AB58" s="27">
        <f t="shared" si="67"/>
        <v>5095</v>
      </c>
      <c r="AC58" s="31">
        <f t="shared" si="68"/>
        <v>11</v>
      </c>
      <c r="AD58" s="35">
        <f t="shared" si="68"/>
        <v>1934</v>
      </c>
      <c r="AE58" s="45">
        <f t="shared" si="68"/>
        <v>10.75</v>
      </c>
      <c r="AF58" s="50">
        <f t="shared" si="69"/>
        <v>22682</v>
      </c>
      <c r="AG58" s="23">
        <f t="shared" si="69"/>
        <v>23675</v>
      </c>
      <c r="AH58" s="27">
        <f t="shared" si="70"/>
        <v>46357</v>
      </c>
      <c r="AI58" s="31">
        <f t="shared" si="71"/>
        <v>100.03000000000003</v>
      </c>
      <c r="AJ58" s="35">
        <f t="shared" si="72"/>
        <v>17996</v>
      </c>
      <c r="AK58" s="45">
        <f t="shared" si="73"/>
        <v>100</v>
      </c>
      <c r="CP58" s="1"/>
      <c r="CR58" s="1"/>
    </row>
    <row r="59" spans="1:96" ht="12">
      <c r="A59" s="10" t="str">
        <f>A44</f>
        <v>令和8年1月</v>
      </c>
      <c r="B59" s="15">
        <v>792</v>
      </c>
      <c r="C59" s="23">
        <v>874</v>
      </c>
      <c r="D59" s="27">
        <f t="shared" si="54"/>
        <v>1666</v>
      </c>
      <c r="E59" s="31">
        <f t="shared" si="55"/>
        <v>3.6</v>
      </c>
      <c r="F59" s="35">
        <v>648</v>
      </c>
      <c r="G59" s="45">
        <f t="shared" si="56"/>
        <v>3.6</v>
      </c>
      <c r="H59" s="15">
        <v>826</v>
      </c>
      <c r="I59" s="23">
        <v>933</v>
      </c>
      <c r="J59" s="27">
        <f t="shared" si="57"/>
        <v>1759</v>
      </c>
      <c r="K59" s="31">
        <f t="shared" si="58"/>
        <v>3.8</v>
      </c>
      <c r="L59" s="35">
        <v>691</v>
      </c>
      <c r="M59" s="40">
        <f t="shared" si="59"/>
        <v>3.84</v>
      </c>
      <c r="N59" s="15">
        <v>338</v>
      </c>
      <c r="O59" s="23">
        <v>337</v>
      </c>
      <c r="P59" s="27">
        <f t="shared" si="60"/>
        <v>675</v>
      </c>
      <c r="Q59" s="31">
        <f t="shared" si="61"/>
        <v>1.46</v>
      </c>
      <c r="R59" s="35">
        <v>251</v>
      </c>
      <c r="S59" s="45">
        <f t="shared" si="62"/>
        <v>1.39</v>
      </c>
      <c r="T59" s="15">
        <v>484</v>
      </c>
      <c r="U59" s="23">
        <v>506</v>
      </c>
      <c r="V59" s="27">
        <f t="shared" si="63"/>
        <v>990</v>
      </c>
      <c r="W59" s="31">
        <f t="shared" si="64"/>
        <v>2.14</v>
      </c>
      <c r="X59" s="35">
        <v>343</v>
      </c>
      <c r="Y59" s="45">
        <f t="shared" si="65"/>
        <v>1.9</v>
      </c>
      <c r="Z59" s="50">
        <f t="shared" si="66"/>
        <v>2440</v>
      </c>
      <c r="AA59" s="23">
        <f t="shared" si="66"/>
        <v>2650</v>
      </c>
      <c r="AB59" s="27">
        <f t="shared" si="67"/>
        <v>5090</v>
      </c>
      <c r="AC59" s="31">
        <f t="shared" si="68"/>
        <v>11</v>
      </c>
      <c r="AD59" s="35">
        <f t="shared" si="68"/>
        <v>1933</v>
      </c>
      <c r="AE59" s="45">
        <f t="shared" si="68"/>
        <v>10.73</v>
      </c>
      <c r="AF59" s="50">
        <f t="shared" si="69"/>
        <v>22685</v>
      </c>
      <c r="AG59" s="23">
        <f t="shared" si="69"/>
        <v>23657</v>
      </c>
      <c r="AH59" s="27">
        <f t="shared" si="70"/>
        <v>46342</v>
      </c>
      <c r="AI59" s="31">
        <f t="shared" si="71"/>
        <v>100.01999999999998</v>
      </c>
      <c r="AJ59" s="35">
        <f t="shared" si="72"/>
        <v>18010</v>
      </c>
      <c r="AK59" s="45">
        <f t="shared" si="73"/>
        <v>100.01</v>
      </c>
      <c r="CP59" s="1"/>
      <c r="CR59" s="1"/>
    </row>
    <row r="60" spans="1:96" ht="12">
      <c r="A60" s="10" t="s">
        <v>36</v>
      </c>
      <c r="B60" s="15">
        <v>787</v>
      </c>
      <c r="C60" s="23">
        <v>868</v>
      </c>
      <c r="D60" s="27">
        <f t="shared" si="54"/>
        <v>1655</v>
      </c>
      <c r="E60" s="31">
        <f t="shared" si="55"/>
        <v>3.57</v>
      </c>
      <c r="F60" s="35">
        <v>646</v>
      </c>
      <c r="G60" s="45">
        <f t="shared" si="56"/>
        <v>3.59</v>
      </c>
      <c r="H60" s="15">
        <v>826</v>
      </c>
      <c r="I60" s="23">
        <v>931</v>
      </c>
      <c r="J60" s="27">
        <f t="shared" si="57"/>
        <v>1757</v>
      </c>
      <c r="K60" s="31">
        <f t="shared" si="58"/>
        <v>3.79</v>
      </c>
      <c r="L60" s="35">
        <v>688</v>
      </c>
      <c r="M60" s="40">
        <f t="shared" si="59"/>
        <v>3.82</v>
      </c>
      <c r="N60" s="15">
        <v>335</v>
      </c>
      <c r="O60" s="23">
        <v>337</v>
      </c>
      <c r="P60" s="27">
        <f t="shared" si="60"/>
        <v>672</v>
      </c>
      <c r="Q60" s="31">
        <f t="shared" si="61"/>
        <v>1.45</v>
      </c>
      <c r="R60" s="35">
        <v>251</v>
      </c>
      <c r="S60" s="45">
        <f t="shared" si="62"/>
        <v>1.39</v>
      </c>
      <c r="T60" s="15">
        <v>483</v>
      </c>
      <c r="U60" s="23">
        <v>508</v>
      </c>
      <c r="V60" s="27">
        <f t="shared" si="63"/>
        <v>991</v>
      </c>
      <c r="W60" s="31">
        <f t="shared" si="64"/>
        <v>2.14</v>
      </c>
      <c r="X60" s="35">
        <v>343</v>
      </c>
      <c r="Y60" s="45">
        <f t="shared" si="65"/>
        <v>1.9</v>
      </c>
      <c r="Z60" s="50">
        <f t="shared" si="66"/>
        <v>2431</v>
      </c>
      <c r="AA60" s="23">
        <f t="shared" si="66"/>
        <v>2644</v>
      </c>
      <c r="AB60" s="27">
        <f t="shared" si="67"/>
        <v>5075</v>
      </c>
      <c r="AC60" s="31">
        <f t="shared" si="68"/>
        <v>10.95</v>
      </c>
      <c r="AD60" s="35">
        <f t="shared" si="68"/>
        <v>1928</v>
      </c>
      <c r="AE60" s="45">
        <f t="shared" si="68"/>
        <v>10.7</v>
      </c>
      <c r="AF60" s="50">
        <f t="shared" si="69"/>
        <v>22677</v>
      </c>
      <c r="AG60" s="23">
        <f t="shared" si="69"/>
        <v>23642</v>
      </c>
      <c r="AH60" s="27">
        <f t="shared" si="70"/>
        <v>46319</v>
      </c>
      <c r="AI60" s="31">
        <f t="shared" si="71"/>
        <v>99.97999999999999</v>
      </c>
      <c r="AJ60" s="35">
        <f t="shared" si="72"/>
        <v>18013</v>
      </c>
      <c r="AK60" s="45">
        <f t="shared" si="73"/>
        <v>99.99</v>
      </c>
      <c r="CP60" s="1"/>
      <c r="CR60" s="1"/>
    </row>
    <row r="61" spans="1:96" ht="12">
      <c r="A61" s="11" t="s">
        <v>30</v>
      </c>
      <c r="B61" s="16">
        <v>784</v>
      </c>
      <c r="C61" s="24">
        <v>865</v>
      </c>
      <c r="D61" s="28">
        <f t="shared" si="54"/>
        <v>1649</v>
      </c>
      <c r="E61" s="32">
        <f t="shared" si="55"/>
        <v>3.57</v>
      </c>
      <c r="F61" s="36">
        <v>646</v>
      </c>
      <c r="G61" s="46">
        <f t="shared" si="56"/>
        <v>3.58</v>
      </c>
      <c r="H61" s="16">
        <v>824</v>
      </c>
      <c r="I61" s="24">
        <v>924</v>
      </c>
      <c r="J61" s="28">
        <f t="shared" si="57"/>
        <v>1748</v>
      </c>
      <c r="K61" s="32">
        <f t="shared" si="58"/>
        <v>3.78</v>
      </c>
      <c r="L61" s="36">
        <v>688</v>
      </c>
      <c r="M61" s="41">
        <f t="shared" si="59"/>
        <v>3.81</v>
      </c>
      <c r="N61" s="16">
        <v>335</v>
      </c>
      <c r="O61" s="24">
        <v>333</v>
      </c>
      <c r="P61" s="28">
        <f t="shared" si="60"/>
        <v>668</v>
      </c>
      <c r="Q61" s="32">
        <f t="shared" si="61"/>
        <v>1.45</v>
      </c>
      <c r="R61" s="36">
        <v>251</v>
      </c>
      <c r="S61" s="46">
        <f t="shared" si="62"/>
        <v>1.39</v>
      </c>
      <c r="T61" s="16">
        <v>487</v>
      </c>
      <c r="U61" s="24">
        <v>507</v>
      </c>
      <c r="V61" s="28">
        <f t="shared" si="63"/>
        <v>994</v>
      </c>
      <c r="W61" s="32">
        <f t="shared" si="64"/>
        <v>2.15</v>
      </c>
      <c r="X61" s="36">
        <v>344</v>
      </c>
      <c r="Y61" s="46">
        <f t="shared" si="65"/>
        <v>1.9</v>
      </c>
      <c r="Z61" s="51">
        <f t="shared" si="66"/>
        <v>2430</v>
      </c>
      <c r="AA61" s="24">
        <f t="shared" si="66"/>
        <v>2629</v>
      </c>
      <c r="AB61" s="28">
        <f t="shared" si="67"/>
        <v>5059</v>
      </c>
      <c r="AC61" s="32">
        <f t="shared" si="68"/>
        <v>10.95</v>
      </c>
      <c r="AD61" s="36">
        <f t="shared" si="68"/>
        <v>1929</v>
      </c>
      <c r="AE61" s="46">
        <f t="shared" si="68"/>
        <v>10.680000000000001</v>
      </c>
      <c r="AF61" s="51">
        <f t="shared" si="69"/>
        <v>22673</v>
      </c>
      <c r="AG61" s="24">
        <f t="shared" si="69"/>
        <v>23543</v>
      </c>
      <c r="AH61" s="27">
        <f t="shared" si="70"/>
        <v>46216</v>
      </c>
      <c r="AI61" s="32">
        <f t="shared" si="71"/>
        <v>99.99</v>
      </c>
      <c r="AJ61" s="35">
        <f t="shared" si="72"/>
        <v>18062</v>
      </c>
      <c r="AK61" s="46">
        <f t="shared" si="73"/>
        <v>99.99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9" scale="61" fitToWidth="1" fitToHeight="0" orientation="landscape" usePrinterDefaults="1" r:id="rId1"/>
  <headerFooter alignWithMargins="0"/>
  <rowBreaks count="1" manualBreakCount="1">
    <brk id="64" max="3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CR62"/>
  <sheetViews>
    <sheetView showGridLines="0" view="pageBreakPreview" topLeftCell="N20" zoomScaleSheetLayoutView="100" workbookViewId="0">
      <selection activeCell="N67" sqref="N67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37</v>
      </c>
      <c r="B5" s="14">
        <v>4449</v>
      </c>
      <c r="C5" s="22">
        <v>4673</v>
      </c>
      <c r="D5" s="26">
        <f t="shared" ref="D5:D16" si="0">B5+C5</f>
        <v>9122</v>
      </c>
      <c r="E5" s="30">
        <f t="shared" ref="E5:E16" si="1">IF(D5=0,"",ROUND(D5/$AH50*100,2))</f>
        <v>19.47</v>
      </c>
      <c r="F5" s="34">
        <v>3966</v>
      </c>
      <c r="G5" s="39">
        <f t="shared" ref="G5:G16" si="2">IF(F5="","",ROUND(F5/$AJ50*100,2))</f>
        <v>22.39</v>
      </c>
      <c r="H5" s="14">
        <v>1108</v>
      </c>
      <c r="I5" s="22">
        <v>1105</v>
      </c>
      <c r="J5" s="26">
        <f t="shared" ref="J5:J16" si="3">H5+I5</f>
        <v>2213</v>
      </c>
      <c r="K5" s="30">
        <f t="shared" ref="K5:K16" si="4">IF(J5=0,"",ROUND(J5/$AH50*100,2))</f>
        <v>4.72</v>
      </c>
      <c r="L5" s="34">
        <v>858</v>
      </c>
      <c r="M5" s="44">
        <f t="shared" ref="M5:M16" si="5">IF(L5="","",ROUND(L5/$AJ50*100,2))</f>
        <v>4.84</v>
      </c>
      <c r="N5" s="14">
        <v>756</v>
      </c>
      <c r="O5" s="22">
        <v>834</v>
      </c>
      <c r="P5" s="26">
        <f t="shared" ref="P5:P16" si="6">N5+O5</f>
        <v>1590</v>
      </c>
      <c r="Q5" s="30">
        <f t="shared" ref="Q5:Q16" si="7">IF(P5=0,"",ROUND(P5/$AH50*100,2))</f>
        <v>3.39</v>
      </c>
      <c r="R5" s="34">
        <v>516</v>
      </c>
      <c r="S5" s="39">
        <f t="shared" ref="S5:S16" si="8">IF(R5="","",ROUND(R5/$AJ50*100,2))</f>
        <v>2.91</v>
      </c>
      <c r="T5" s="14">
        <v>974</v>
      </c>
      <c r="U5" s="22">
        <v>1043</v>
      </c>
      <c r="V5" s="26">
        <f t="shared" ref="V5:V16" si="9">T5+U5</f>
        <v>2017</v>
      </c>
      <c r="W5" s="30">
        <f t="shared" ref="W5:W16" si="10">IF(V5=0,"",ROUND(V5/$AH50*100,2))</f>
        <v>4.3099999999999996</v>
      </c>
      <c r="X5" s="34">
        <v>701</v>
      </c>
      <c r="Y5" s="44">
        <f t="shared" ref="Y5:Y16" si="11">IF(X5="","",ROUND(X5/$AJ50*100,2))</f>
        <v>3.96</v>
      </c>
      <c r="Z5" s="14">
        <v>937</v>
      </c>
      <c r="AA5" s="22">
        <v>962</v>
      </c>
      <c r="AB5" s="26">
        <f t="shared" ref="AB5:AB16" si="12">Z5+AA5</f>
        <v>1899</v>
      </c>
      <c r="AC5" s="30">
        <f t="shared" ref="AC5:AC16" si="13">IF(AB5=0,"",ROUND(AB5/$AH50*100,2))</f>
        <v>4.05</v>
      </c>
      <c r="AD5" s="34">
        <v>661</v>
      </c>
      <c r="AE5" s="39">
        <f t="shared" ref="AE5:AE16" si="14">IF(AD5="","",ROUND(AD5/$AJ50*100,2))</f>
        <v>3.73</v>
      </c>
      <c r="AF5" s="14">
        <v>1328</v>
      </c>
      <c r="AG5" s="22">
        <v>1400</v>
      </c>
      <c r="AH5" s="26">
        <f t="shared" ref="AH5:AH16" si="15">AF5+AG5</f>
        <v>2728</v>
      </c>
      <c r="AI5" s="30">
        <f t="shared" ref="AI5:AI16" si="16">IF(AH5=0,"",ROUND(AH5/$AH50*100,2))</f>
        <v>5.82</v>
      </c>
      <c r="AJ5" s="34">
        <v>929</v>
      </c>
      <c r="AK5" s="44">
        <f t="shared" ref="AK5:AK16" si="17">IF(AJ5="","",ROUND(AJ5/$AJ50*100,2))</f>
        <v>5.24</v>
      </c>
    </row>
    <row r="6" spans="1:90" s="4" customFormat="1">
      <c r="A6" s="10" t="s">
        <v>52</v>
      </c>
      <c r="B6" s="15">
        <v>4449</v>
      </c>
      <c r="C6" s="23">
        <v>4673</v>
      </c>
      <c r="D6" s="27">
        <f t="shared" si="0"/>
        <v>9122</v>
      </c>
      <c r="E6" s="31">
        <f t="shared" si="1"/>
        <v>19.47</v>
      </c>
      <c r="F6" s="35">
        <v>3966</v>
      </c>
      <c r="G6" s="40">
        <f t="shared" si="2"/>
        <v>22.39</v>
      </c>
      <c r="H6" s="15">
        <v>1108</v>
      </c>
      <c r="I6" s="23">
        <v>1105</v>
      </c>
      <c r="J6" s="27">
        <f t="shared" si="3"/>
        <v>2213</v>
      </c>
      <c r="K6" s="31">
        <f t="shared" si="4"/>
        <v>4.72</v>
      </c>
      <c r="L6" s="35">
        <v>858</v>
      </c>
      <c r="M6" s="45">
        <f t="shared" si="5"/>
        <v>4.84</v>
      </c>
      <c r="N6" s="15">
        <v>756</v>
      </c>
      <c r="O6" s="23">
        <v>834</v>
      </c>
      <c r="P6" s="27">
        <f t="shared" si="6"/>
        <v>1590</v>
      </c>
      <c r="Q6" s="31">
        <f t="shared" si="7"/>
        <v>3.39</v>
      </c>
      <c r="R6" s="35">
        <v>516</v>
      </c>
      <c r="S6" s="40">
        <f t="shared" si="8"/>
        <v>2.91</v>
      </c>
      <c r="T6" s="15">
        <v>974</v>
      </c>
      <c r="U6" s="23">
        <v>1043</v>
      </c>
      <c r="V6" s="27">
        <f t="shared" si="9"/>
        <v>2017</v>
      </c>
      <c r="W6" s="31">
        <f t="shared" si="10"/>
        <v>4.3099999999999996</v>
      </c>
      <c r="X6" s="35">
        <v>701</v>
      </c>
      <c r="Y6" s="45">
        <f t="shared" si="11"/>
        <v>3.96</v>
      </c>
      <c r="Z6" s="15">
        <v>937</v>
      </c>
      <c r="AA6" s="23">
        <v>962</v>
      </c>
      <c r="AB6" s="27">
        <f t="shared" si="12"/>
        <v>1899</v>
      </c>
      <c r="AC6" s="31">
        <f t="shared" si="13"/>
        <v>4.05</v>
      </c>
      <c r="AD6" s="35">
        <v>661</v>
      </c>
      <c r="AE6" s="40">
        <f t="shared" si="14"/>
        <v>3.73</v>
      </c>
      <c r="AF6" s="15">
        <v>1328</v>
      </c>
      <c r="AG6" s="23">
        <v>1400</v>
      </c>
      <c r="AH6" s="27">
        <f t="shared" si="15"/>
        <v>2728</v>
      </c>
      <c r="AI6" s="31">
        <f t="shared" si="16"/>
        <v>5.82</v>
      </c>
      <c r="AJ6" s="35">
        <v>929</v>
      </c>
      <c r="AK6" s="45">
        <f t="shared" si="17"/>
        <v>5.24</v>
      </c>
    </row>
    <row r="7" spans="1:90" s="4" customFormat="1">
      <c r="A7" s="10" t="s">
        <v>26</v>
      </c>
      <c r="B7" s="15">
        <v>4430</v>
      </c>
      <c r="C7" s="23">
        <v>4684</v>
      </c>
      <c r="D7" s="27">
        <f t="shared" si="0"/>
        <v>9114</v>
      </c>
      <c r="E7" s="31">
        <f t="shared" si="1"/>
        <v>19.48</v>
      </c>
      <c r="F7" s="35">
        <v>3962</v>
      </c>
      <c r="G7" s="40">
        <f t="shared" si="2"/>
        <v>22.33</v>
      </c>
      <c r="H7" s="15">
        <v>1116</v>
      </c>
      <c r="I7" s="23">
        <v>1100</v>
      </c>
      <c r="J7" s="27">
        <f t="shared" si="3"/>
        <v>2216</v>
      </c>
      <c r="K7" s="31">
        <f t="shared" si="4"/>
        <v>4.74</v>
      </c>
      <c r="L7" s="35">
        <v>866</v>
      </c>
      <c r="M7" s="45">
        <f t="shared" si="5"/>
        <v>4.88</v>
      </c>
      <c r="N7" s="15">
        <v>751</v>
      </c>
      <c r="O7" s="23">
        <v>830</v>
      </c>
      <c r="P7" s="27">
        <f t="shared" si="6"/>
        <v>1581</v>
      </c>
      <c r="Q7" s="31">
        <f t="shared" si="7"/>
        <v>3.38</v>
      </c>
      <c r="R7" s="35">
        <v>514</v>
      </c>
      <c r="S7" s="40">
        <f t="shared" si="8"/>
        <v>2.9</v>
      </c>
      <c r="T7" s="15">
        <v>972</v>
      </c>
      <c r="U7" s="23">
        <v>1050</v>
      </c>
      <c r="V7" s="27">
        <f t="shared" si="9"/>
        <v>2022</v>
      </c>
      <c r="W7" s="31">
        <f t="shared" si="10"/>
        <v>4.32</v>
      </c>
      <c r="X7" s="35">
        <v>703</v>
      </c>
      <c r="Y7" s="45">
        <f t="shared" si="11"/>
        <v>3.96</v>
      </c>
      <c r="Z7" s="15">
        <v>932</v>
      </c>
      <c r="AA7" s="23">
        <v>955</v>
      </c>
      <c r="AB7" s="27">
        <f t="shared" si="12"/>
        <v>1887</v>
      </c>
      <c r="AC7" s="31">
        <f t="shared" si="13"/>
        <v>4.03</v>
      </c>
      <c r="AD7" s="35">
        <v>658</v>
      </c>
      <c r="AE7" s="40">
        <f t="shared" si="14"/>
        <v>3.71</v>
      </c>
      <c r="AF7" s="15">
        <v>1324</v>
      </c>
      <c r="AG7" s="23">
        <v>1397</v>
      </c>
      <c r="AH7" s="27">
        <f t="shared" si="15"/>
        <v>2721</v>
      </c>
      <c r="AI7" s="31">
        <f t="shared" si="16"/>
        <v>5.82</v>
      </c>
      <c r="AJ7" s="35">
        <v>927</v>
      </c>
      <c r="AK7" s="45">
        <f t="shared" si="17"/>
        <v>5.23</v>
      </c>
    </row>
    <row r="8" spans="1:90" s="4" customFormat="1">
      <c r="A8" s="10" t="s">
        <v>28</v>
      </c>
      <c r="B8" s="15">
        <v>4431</v>
      </c>
      <c r="C8" s="23">
        <v>4692</v>
      </c>
      <c r="D8" s="27">
        <f t="shared" si="0"/>
        <v>9123</v>
      </c>
      <c r="E8" s="31">
        <f t="shared" si="1"/>
        <v>19.5</v>
      </c>
      <c r="F8" s="35">
        <v>3976</v>
      </c>
      <c r="G8" s="40">
        <f t="shared" si="2"/>
        <v>22.36</v>
      </c>
      <c r="H8" s="15">
        <v>1122</v>
      </c>
      <c r="I8" s="23">
        <v>1102</v>
      </c>
      <c r="J8" s="27">
        <f t="shared" si="3"/>
        <v>2224</v>
      </c>
      <c r="K8" s="31">
        <f t="shared" si="4"/>
        <v>4.75</v>
      </c>
      <c r="L8" s="35">
        <v>866</v>
      </c>
      <c r="M8" s="45">
        <f t="shared" si="5"/>
        <v>4.87</v>
      </c>
      <c r="N8" s="15">
        <v>750</v>
      </c>
      <c r="O8" s="23">
        <v>830</v>
      </c>
      <c r="P8" s="27">
        <f t="shared" si="6"/>
        <v>1580</v>
      </c>
      <c r="Q8" s="31">
        <f t="shared" si="7"/>
        <v>3.38</v>
      </c>
      <c r="R8" s="35">
        <v>514</v>
      </c>
      <c r="S8" s="40">
        <f t="shared" si="8"/>
        <v>2.89</v>
      </c>
      <c r="T8" s="15">
        <v>971</v>
      </c>
      <c r="U8" s="23">
        <v>1051</v>
      </c>
      <c r="V8" s="27">
        <f t="shared" si="9"/>
        <v>2022</v>
      </c>
      <c r="W8" s="31">
        <f t="shared" si="10"/>
        <v>4.32</v>
      </c>
      <c r="X8" s="35">
        <v>705</v>
      </c>
      <c r="Y8" s="45">
        <f t="shared" si="11"/>
        <v>3.97</v>
      </c>
      <c r="Z8" s="15">
        <v>929</v>
      </c>
      <c r="AA8" s="23">
        <v>953</v>
      </c>
      <c r="AB8" s="27">
        <f t="shared" si="12"/>
        <v>1882</v>
      </c>
      <c r="AC8" s="31">
        <f t="shared" si="13"/>
        <v>4.0199999999999996</v>
      </c>
      <c r="AD8" s="35">
        <v>655</v>
      </c>
      <c r="AE8" s="40">
        <f t="shared" si="14"/>
        <v>3.68</v>
      </c>
      <c r="AF8" s="15">
        <v>1324</v>
      </c>
      <c r="AG8" s="23">
        <v>1396</v>
      </c>
      <c r="AH8" s="27">
        <f t="shared" si="15"/>
        <v>2720</v>
      </c>
      <c r="AI8" s="31">
        <f t="shared" si="16"/>
        <v>5.81</v>
      </c>
      <c r="AJ8" s="35">
        <v>928</v>
      </c>
      <c r="AK8" s="45">
        <f t="shared" si="17"/>
        <v>5.22</v>
      </c>
    </row>
    <row r="9" spans="1:90" s="4" customFormat="1">
      <c r="A9" s="10" t="s">
        <v>31</v>
      </c>
      <c r="B9" s="15">
        <v>4431</v>
      </c>
      <c r="C9" s="23">
        <v>4681</v>
      </c>
      <c r="D9" s="27">
        <f t="shared" si="0"/>
        <v>9112</v>
      </c>
      <c r="E9" s="31">
        <f t="shared" si="1"/>
        <v>19.489999999999998</v>
      </c>
      <c r="F9" s="35">
        <v>3971</v>
      </c>
      <c r="G9" s="40">
        <f t="shared" si="2"/>
        <v>22.31</v>
      </c>
      <c r="H9" s="15">
        <v>1120</v>
      </c>
      <c r="I9" s="23">
        <v>1097</v>
      </c>
      <c r="J9" s="27">
        <f t="shared" si="3"/>
        <v>2217</v>
      </c>
      <c r="K9" s="31">
        <f t="shared" si="4"/>
        <v>4.74</v>
      </c>
      <c r="L9" s="35">
        <v>867</v>
      </c>
      <c r="M9" s="45">
        <f t="shared" si="5"/>
        <v>4.87</v>
      </c>
      <c r="N9" s="15">
        <v>750</v>
      </c>
      <c r="O9" s="23">
        <v>831</v>
      </c>
      <c r="P9" s="27">
        <f t="shared" si="6"/>
        <v>1581</v>
      </c>
      <c r="Q9" s="31">
        <f t="shared" si="7"/>
        <v>3.38</v>
      </c>
      <c r="R9" s="35">
        <v>517</v>
      </c>
      <c r="S9" s="40">
        <f t="shared" si="8"/>
        <v>2.9</v>
      </c>
      <c r="T9" s="15">
        <v>968</v>
      </c>
      <c r="U9" s="23">
        <v>1051</v>
      </c>
      <c r="V9" s="27">
        <f t="shared" si="9"/>
        <v>2019</v>
      </c>
      <c r="W9" s="31">
        <f t="shared" si="10"/>
        <v>4.32</v>
      </c>
      <c r="X9" s="35">
        <v>704</v>
      </c>
      <c r="Y9" s="45">
        <f t="shared" si="11"/>
        <v>3.96</v>
      </c>
      <c r="Z9" s="15">
        <v>930</v>
      </c>
      <c r="AA9" s="23">
        <v>952</v>
      </c>
      <c r="AB9" s="27">
        <f t="shared" si="12"/>
        <v>1882</v>
      </c>
      <c r="AC9" s="31">
        <f t="shared" si="13"/>
        <v>4.03</v>
      </c>
      <c r="AD9" s="35">
        <v>656</v>
      </c>
      <c r="AE9" s="40">
        <f t="shared" si="14"/>
        <v>3.69</v>
      </c>
      <c r="AF9" s="15">
        <v>1323</v>
      </c>
      <c r="AG9" s="23">
        <v>1394</v>
      </c>
      <c r="AH9" s="27">
        <f t="shared" si="15"/>
        <v>2717</v>
      </c>
      <c r="AI9" s="31">
        <f t="shared" si="16"/>
        <v>5.81</v>
      </c>
      <c r="AJ9" s="35">
        <v>928</v>
      </c>
      <c r="AK9" s="45">
        <f t="shared" si="17"/>
        <v>5.21</v>
      </c>
    </row>
    <row r="10" spans="1:90" s="4" customFormat="1">
      <c r="A10" s="10" t="s">
        <v>15</v>
      </c>
      <c r="B10" s="15">
        <v>4437</v>
      </c>
      <c r="C10" s="23">
        <v>4690</v>
      </c>
      <c r="D10" s="27">
        <f t="shared" si="0"/>
        <v>9127</v>
      </c>
      <c r="E10" s="31">
        <f t="shared" si="1"/>
        <v>19.53</v>
      </c>
      <c r="F10" s="35">
        <v>3987</v>
      </c>
      <c r="G10" s="40">
        <f t="shared" si="2"/>
        <v>22.37</v>
      </c>
      <c r="H10" s="15">
        <v>1121</v>
      </c>
      <c r="I10" s="23">
        <v>1100</v>
      </c>
      <c r="J10" s="27">
        <f t="shared" si="3"/>
        <v>2221</v>
      </c>
      <c r="K10" s="31">
        <f t="shared" si="4"/>
        <v>4.75</v>
      </c>
      <c r="L10" s="35">
        <v>871</v>
      </c>
      <c r="M10" s="45">
        <f t="shared" si="5"/>
        <v>4.8899999999999997</v>
      </c>
      <c r="N10" s="15">
        <v>748</v>
      </c>
      <c r="O10" s="23">
        <v>831</v>
      </c>
      <c r="P10" s="27">
        <f t="shared" si="6"/>
        <v>1579</v>
      </c>
      <c r="Q10" s="31">
        <f t="shared" si="7"/>
        <v>3.38</v>
      </c>
      <c r="R10" s="35">
        <v>515</v>
      </c>
      <c r="S10" s="40">
        <f t="shared" si="8"/>
        <v>2.89</v>
      </c>
      <c r="T10" s="15">
        <v>969</v>
      </c>
      <c r="U10" s="23">
        <v>1050</v>
      </c>
      <c r="V10" s="27">
        <f t="shared" si="9"/>
        <v>2019</v>
      </c>
      <c r="W10" s="31">
        <f t="shared" si="10"/>
        <v>4.32</v>
      </c>
      <c r="X10" s="35">
        <v>704</v>
      </c>
      <c r="Y10" s="45">
        <f t="shared" si="11"/>
        <v>3.95</v>
      </c>
      <c r="Z10" s="15">
        <v>931</v>
      </c>
      <c r="AA10" s="23">
        <v>952</v>
      </c>
      <c r="AB10" s="27">
        <f t="shared" si="12"/>
        <v>1883</v>
      </c>
      <c r="AC10" s="31">
        <f t="shared" si="13"/>
        <v>4.03</v>
      </c>
      <c r="AD10" s="35">
        <v>659</v>
      </c>
      <c r="AE10" s="40">
        <f t="shared" si="14"/>
        <v>3.7</v>
      </c>
      <c r="AF10" s="15">
        <v>1316</v>
      </c>
      <c r="AG10" s="23">
        <v>1391</v>
      </c>
      <c r="AH10" s="27">
        <f t="shared" si="15"/>
        <v>2707</v>
      </c>
      <c r="AI10" s="31">
        <f t="shared" si="16"/>
        <v>5.79</v>
      </c>
      <c r="AJ10" s="35">
        <v>926</v>
      </c>
      <c r="AK10" s="45">
        <f t="shared" si="17"/>
        <v>5.2</v>
      </c>
    </row>
    <row r="11" spans="1:90" s="4" customFormat="1">
      <c r="A11" s="10" t="s">
        <v>33</v>
      </c>
      <c r="B11" s="15">
        <v>4458</v>
      </c>
      <c r="C11" s="23">
        <v>4702</v>
      </c>
      <c r="D11" s="27">
        <f t="shared" si="0"/>
        <v>9160</v>
      </c>
      <c r="E11" s="31">
        <f t="shared" si="1"/>
        <v>19.61</v>
      </c>
      <c r="F11" s="35">
        <v>4011</v>
      </c>
      <c r="G11" s="40">
        <f t="shared" si="2"/>
        <v>22.49</v>
      </c>
      <c r="H11" s="15">
        <v>1118</v>
      </c>
      <c r="I11" s="23">
        <v>1098</v>
      </c>
      <c r="J11" s="27">
        <f t="shared" si="3"/>
        <v>2216</v>
      </c>
      <c r="K11" s="31">
        <f t="shared" si="4"/>
        <v>4.74</v>
      </c>
      <c r="L11" s="35">
        <v>873</v>
      </c>
      <c r="M11" s="45">
        <f t="shared" si="5"/>
        <v>4.8899999999999997</v>
      </c>
      <c r="N11" s="15">
        <v>745</v>
      </c>
      <c r="O11" s="23">
        <v>831</v>
      </c>
      <c r="P11" s="27">
        <f t="shared" si="6"/>
        <v>1576</v>
      </c>
      <c r="Q11" s="31">
        <f t="shared" si="7"/>
        <v>3.37</v>
      </c>
      <c r="R11" s="35">
        <v>512</v>
      </c>
      <c r="S11" s="40">
        <f t="shared" si="8"/>
        <v>2.87</v>
      </c>
      <c r="T11" s="15">
        <v>969</v>
      </c>
      <c r="U11" s="23">
        <v>1047</v>
      </c>
      <c r="V11" s="27">
        <f t="shared" si="9"/>
        <v>2016</v>
      </c>
      <c r="W11" s="31">
        <f t="shared" si="10"/>
        <v>4.32</v>
      </c>
      <c r="X11" s="35">
        <v>704</v>
      </c>
      <c r="Y11" s="45">
        <f t="shared" si="11"/>
        <v>3.95</v>
      </c>
      <c r="Z11" s="15">
        <v>934</v>
      </c>
      <c r="AA11" s="23">
        <v>953</v>
      </c>
      <c r="AB11" s="27">
        <f t="shared" si="12"/>
        <v>1887</v>
      </c>
      <c r="AC11" s="31">
        <f t="shared" si="13"/>
        <v>4.04</v>
      </c>
      <c r="AD11" s="35">
        <v>663</v>
      </c>
      <c r="AE11" s="40">
        <f t="shared" si="14"/>
        <v>3.72</v>
      </c>
      <c r="AF11" s="15">
        <v>1318</v>
      </c>
      <c r="AG11" s="23">
        <v>1391</v>
      </c>
      <c r="AH11" s="27">
        <f t="shared" si="15"/>
        <v>2709</v>
      </c>
      <c r="AI11" s="31">
        <f t="shared" si="16"/>
        <v>5.8</v>
      </c>
      <c r="AJ11" s="35">
        <v>928</v>
      </c>
      <c r="AK11" s="45">
        <f t="shared" si="17"/>
        <v>5.2</v>
      </c>
    </row>
    <row r="12" spans="1:90" s="4" customFormat="1">
      <c r="A12" s="10" t="s">
        <v>10</v>
      </c>
      <c r="B12" s="15">
        <v>4458</v>
      </c>
      <c r="C12" s="23">
        <v>4708</v>
      </c>
      <c r="D12" s="27">
        <f t="shared" si="0"/>
        <v>9166</v>
      </c>
      <c r="E12" s="31">
        <f t="shared" si="1"/>
        <v>19.63</v>
      </c>
      <c r="F12" s="35">
        <v>4016</v>
      </c>
      <c r="G12" s="40">
        <f t="shared" si="2"/>
        <v>22.53</v>
      </c>
      <c r="H12" s="15">
        <v>1123</v>
      </c>
      <c r="I12" s="23">
        <v>1099</v>
      </c>
      <c r="J12" s="27">
        <f t="shared" si="3"/>
        <v>2222</v>
      </c>
      <c r="K12" s="31">
        <f t="shared" si="4"/>
        <v>4.76</v>
      </c>
      <c r="L12" s="35">
        <v>874</v>
      </c>
      <c r="M12" s="45">
        <f t="shared" si="5"/>
        <v>4.9000000000000004</v>
      </c>
      <c r="N12" s="15">
        <v>746</v>
      </c>
      <c r="O12" s="23">
        <v>826</v>
      </c>
      <c r="P12" s="27">
        <f t="shared" si="6"/>
        <v>1572</v>
      </c>
      <c r="Q12" s="31">
        <f t="shared" si="7"/>
        <v>3.37</v>
      </c>
      <c r="R12" s="35">
        <v>509</v>
      </c>
      <c r="S12" s="40">
        <f t="shared" si="8"/>
        <v>2.85</v>
      </c>
      <c r="T12" s="15">
        <v>972</v>
      </c>
      <c r="U12" s="23">
        <v>1051</v>
      </c>
      <c r="V12" s="27">
        <f t="shared" si="9"/>
        <v>2023</v>
      </c>
      <c r="W12" s="31">
        <f t="shared" si="10"/>
        <v>4.33</v>
      </c>
      <c r="X12" s="35">
        <v>707</v>
      </c>
      <c r="Y12" s="45">
        <f t="shared" si="11"/>
        <v>3.97</v>
      </c>
      <c r="Z12" s="15">
        <v>933</v>
      </c>
      <c r="AA12" s="23">
        <v>951</v>
      </c>
      <c r="AB12" s="27">
        <f t="shared" si="12"/>
        <v>1884</v>
      </c>
      <c r="AC12" s="31">
        <f t="shared" si="13"/>
        <v>4.03</v>
      </c>
      <c r="AD12" s="35">
        <v>663</v>
      </c>
      <c r="AE12" s="40">
        <f t="shared" si="14"/>
        <v>3.72</v>
      </c>
      <c r="AF12" s="15">
        <v>1318</v>
      </c>
      <c r="AG12" s="23">
        <v>1391</v>
      </c>
      <c r="AH12" s="27">
        <f t="shared" si="15"/>
        <v>2709</v>
      </c>
      <c r="AI12" s="31">
        <f t="shared" si="16"/>
        <v>5.8</v>
      </c>
      <c r="AJ12" s="35">
        <v>929</v>
      </c>
      <c r="AK12" s="45">
        <f t="shared" si="17"/>
        <v>5.21</v>
      </c>
    </row>
    <row r="13" spans="1:90" s="4" customFormat="1">
      <c r="A13" s="10" t="s">
        <v>34</v>
      </c>
      <c r="B13" s="15">
        <v>4449</v>
      </c>
      <c r="C13" s="23">
        <v>4697</v>
      </c>
      <c r="D13" s="27">
        <f t="shared" si="0"/>
        <v>9146</v>
      </c>
      <c r="E13" s="31">
        <f t="shared" si="1"/>
        <v>19.600000000000001</v>
      </c>
      <c r="F13" s="35">
        <v>3996</v>
      </c>
      <c r="G13" s="40">
        <f t="shared" si="2"/>
        <v>22.42</v>
      </c>
      <c r="H13" s="15">
        <v>1121</v>
      </c>
      <c r="I13" s="23">
        <v>1107</v>
      </c>
      <c r="J13" s="27">
        <f t="shared" si="3"/>
        <v>2228</v>
      </c>
      <c r="K13" s="31">
        <f t="shared" si="4"/>
        <v>4.7699999999999996</v>
      </c>
      <c r="L13" s="35">
        <v>877</v>
      </c>
      <c r="M13" s="45">
        <f t="shared" si="5"/>
        <v>4.92</v>
      </c>
      <c r="N13" s="15">
        <v>745</v>
      </c>
      <c r="O13" s="23">
        <v>823</v>
      </c>
      <c r="P13" s="27">
        <f t="shared" si="6"/>
        <v>1568</v>
      </c>
      <c r="Q13" s="31">
        <f t="shared" si="7"/>
        <v>3.36</v>
      </c>
      <c r="R13" s="35">
        <v>508</v>
      </c>
      <c r="S13" s="40">
        <f t="shared" si="8"/>
        <v>2.85</v>
      </c>
      <c r="T13" s="15">
        <v>974</v>
      </c>
      <c r="U13" s="23">
        <v>1051</v>
      </c>
      <c r="V13" s="27">
        <f t="shared" si="9"/>
        <v>2025</v>
      </c>
      <c r="W13" s="31">
        <f t="shared" si="10"/>
        <v>4.34</v>
      </c>
      <c r="X13" s="35">
        <v>707</v>
      </c>
      <c r="Y13" s="45">
        <f t="shared" si="11"/>
        <v>3.97</v>
      </c>
      <c r="Z13" s="15">
        <v>931</v>
      </c>
      <c r="AA13" s="23">
        <v>949</v>
      </c>
      <c r="AB13" s="27">
        <f t="shared" si="12"/>
        <v>1880</v>
      </c>
      <c r="AC13" s="31">
        <f t="shared" si="13"/>
        <v>4.03</v>
      </c>
      <c r="AD13" s="35">
        <v>662</v>
      </c>
      <c r="AE13" s="40">
        <f t="shared" si="14"/>
        <v>3.71</v>
      </c>
      <c r="AF13" s="15">
        <v>1319</v>
      </c>
      <c r="AG13" s="23">
        <v>1395</v>
      </c>
      <c r="AH13" s="27">
        <f t="shared" si="15"/>
        <v>2714</v>
      </c>
      <c r="AI13" s="31">
        <f t="shared" si="16"/>
        <v>5.81</v>
      </c>
      <c r="AJ13" s="35">
        <v>932</v>
      </c>
      <c r="AK13" s="45">
        <f t="shared" si="17"/>
        <v>5.23</v>
      </c>
    </row>
    <row r="14" spans="1:90" s="4" customFormat="1">
      <c r="A14" s="10" t="s">
        <v>35</v>
      </c>
      <c r="B14" s="15">
        <v>4466</v>
      </c>
      <c r="C14" s="23">
        <v>4702</v>
      </c>
      <c r="D14" s="27">
        <f t="shared" si="0"/>
        <v>9168</v>
      </c>
      <c r="E14" s="31">
        <f t="shared" si="1"/>
        <v>19.64</v>
      </c>
      <c r="F14" s="35">
        <v>4024</v>
      </c>
      <c r="G14" s="40">
        <f t="shared" si="2"/>
        <v>22.52</v>
      </c>
      <c r="H14" s="15">
        <v>1119</v>
      </c>
      <c r="I14" s="23">
        <v>1106</v>
      </c>
      <c r="J14" s="27">
        <f t="shared" si="3"/>
        <v>2225</v>
      </c>
      <c r="K14" s="31">
        <f t="shared" si="4"/>
        <v>4.7699999999999996</v>
      </c>
      <c r="L14" s="35">
        <v>875</v>
      </c>
      <c r="M14" s="45">
        <f t="shared" si="5"/>
        <v>4.9000000000000004</v>
      </c>
      <c r="N14" s="15">
        <v>744</v>
      </c>
      <c r="O14" s="23">
        <v>825</v>
      </c>
      <c r="P14" s="27">
        <f t="shared" si="6"/>
        <v>1569</v>
      </c>
      <c r="Q14" s="31">
        <f t="shared" si="7"/>
        <v>3.36</v>
      </c>
      <c r="R14" s="35">
        <v>510</v>
      </c>
      <c r="S14" s="40">
        <f t="shared" si="8"/>
        <v>2.85</v>
      </c>
      <c r="T14" s="15">
        <v>973</v>
      </c>
      <c r="U14" s="23">
        <v>1048</v>
      </c>
      <c r="V14" s="27">
        <f t="shared" si="9"/>
        <v>2021</v>
      </c>
      <c r="W14" s="31">
        <f t="shared" si="10"/>
        <v>4.33</v>
      </c>
      <c r="X14" s="35">
        <v>703</v>
      </c>
      <c r="Y14" s="45">
        <f t="shared" si="11"/>
        <v>3.93</v>
      </c>
      <c r="Z14" s="15">
        <v>931</v>
      </c>
      <c r="AA14" s="23">
        <v>949</v>
      </c>
      <c r="AB14" s="27">
        <f t="shared" si="12"/>
        <v>1880</v>
      </c>
      <c r="AC14" s="31">
        <f t="shared" si="13"/>
        <v>4.03</v>
      </c>
      <c r="AD14" s="35">
        <v>663</v>
      </c>
      <c r="AE14" s="40">
        <f t="shared" si="14"/>
        <v>3.71</v>
      </c>
      <c r="AF14" s="15">
        <v>1315</v>
      </c>
      <c r="AG14" s="23">
        <v>1391</v>
      </c>
      <c r="AH14" s="27">
        <f t="shared" si="15"/>
        <v>2706</v>
      </c>
      <c r="AI14" s="31">
        <f t="shared" si="16"/>
        <v>5.8</v>
      </c>
      <c r="AJ14" s="35">
        <v>931</v>
      </c>
      <c r="AK14" s="45">
        <f t="shared" si="17"/>
        <v>5.21</v>
      </c>
    </row>
    <row r="15" spans="1:90" s="4" customFormat="1">
      <c r="A15" s="10" t="s">
        <v>36</v>
      </c>
      <c r="B15" s="15">
        <v>4472</v>
      </c>
      <c r="C15" s="23">
        <v>4693</v>
      </c>
      <c r="D15" s="27">
        <f t="shared" si="0"/>
        <v>9165</v>
      </c>
      <c r="E15" s="31">
        <f t="shared" si="1"/>
        <v>19.64</v>
      </c>
      <c r="F15" s="35">
        <v>4023</v>
      </c>
      <c r="G15" s="40">
        <f t="shared" si="2"/>
        <v>22.52</v>
      </c>
      <c r="H15" s="15">
        <v>1109</v>
      </c>
      <c r="I15" s="23">
        <v>1104</v>
      </c>
      <c r="J15" s="27">
        <f t="shared" si="3"/>
        <v>2213</v>
      </c>
      <c r="K15" s="31">
        <f t="shared" si="4"/>
        <v>4.74</v>
      </c>
      <c r="L15" s="35">
        <v>869</v>
      </c>
      <c r="M15" s="45">
        <f t="shared" si="5"/>
        <v>4.8600000000000003</v>
      </c>
      <c r="N15" s="15">
        <v>744</v>
      </c>
      <c r="O15" s="23">
        <v>825</v>
      </c>
      <c r="P15" s="27">
        <f t="shared" si="6"/>
        <v>1569</v>
      </c>
      <c r="Q15" s="31">
        <f t="shared" si="7"/>
        <v>3.36</v>
      </c>
      <c r="R15" s="35">
        <v>510</v>
      </c>
      <c r="S15" s="40">
        <f t="shared" si="8"/>
        <v>2.85</v>
      </c>
      <c r="T15" s="15">
        <v>976</v>
      </c>
      <c r="U15" s="23">
        <v>1045</v>
      </c>
      <c r="V15" s="27">
        <f t="shared" si="9"/>
        <v>2021</v>
      </c>
      <c r="W15" s="31">
        <f t="shared" si="10"/>
        <v>4.33</v>
      </c>
      <c r="X15" s="35">
        <v>703</v>
      </c>
      <c r="Y15" s="45">
        <f t="shared" si="11"/>
        <v>3.93</v>
      </c>
      <c r="Z15" s="15">
        <v>932</v>
      </c>
      <c r="AA15" s="23">
        <v>948</v>
      </c>
      <c r="AB15" s="27">
        <f t="shared" si="12"/>
        <v>1880</v>
      </c>
      <c r="AC15" s="31">
        <f t="shared" si="13"/>
        <v>4.03</v>
      </c>
      <c r="AD15" s="35">
        <v>659</v>
      </c>
      <c r="AE15" s="40">
        <f t="shared" si="14"/>
        <v>3.69</v>
      </c>
      <c r="AF15" s="15">
        <v>1316</v>
      </c>
      <c r="AG15" s="23">
        <v>1389</v>
      </c>
      <c r="AH15" s="27">
        <f t="shared" si="15"/>
        <v>2705</v>
      </c>
      <c r="AI15" s="31">
        <f t="shared" si="16"/>
        <v>5.8</v>
      </c>
      <c r="AJ15" s="35">
        <v>935</v>
      </c>
      <c r="AK15" s="45">
        <f t="shared" si="17"/>
        <v>5.23</v>
      </c>
    </row>
    <row r="16" spans="1:90" s="4" customFormat="1">
      <c r="A16" s="11" t="s">
        <v>30</v>
      </c>
      <c r="B16" s="16">
        <v>4464</v>
      </c>
      <c r="C16" s="24">
        <v>4687</v>
      </c>
      <c r="D16" s="28">
        <f t="shared" si="0"/>
        <v>9151</v>
      </c>
      <c r="E16" s="32">
        <f t="shared" si="1"/>
        <v>19.66</v>
      </c>
      <c r="F16" s="36">
        <v>4028</v>
      </c>
      <c r="G16" s="41">
        <f t="shared" si="2"/>
        <v>22.55</v>
      </c>
      <c r="H16" s="16">
        <v>1110</v>
      </c>
      <c r="I16" s="24">
        <v>1110</v>
      </c>
      <c r="J16" s="28">
        <f t="shared" si="3"/>
        <v>2220</v>
      </c>
      <c r="K16" s="32">
        <f t="shared" si="4"/>
        <v>4.7699999999999996</v>
      </c>
      <c r="L16" s="36">
        <v>873</v>
      </c>
      <c r="M16" s="46">
        <f t="shared" si="5"/>
        <v>4.8899999999999997</v>
      </c>
      <c r="N16" s="16">
        <v>740</v>
      </c>
      <c r="O16" s="24">
        <v>826</v>
      </c>
      <c r="P16" s="28">
        <f t="shared" si="6"/>
        <v>1566</v>
      </c>
      <c r="Q16" s="32">
        <f t="shared" si="7"/>
        <v>3.37</v>
      </c>
      <c r="R16" s="36">
        <v>512</v>
      </c>
      <c r="S16" s="41">
        <f t="shared" si="8"/>
        <v>2.87</v>
      </c>
      <c r="T16" s="16">
        <v>972</v>
      </c>
      <c r="U16" s="24">
        <v>1037</v>
      </c>
      <c r="V16" s="28">
        <f t="shared" si="9"/>
        <v>2009</v>
      </c>
      <c r="W16" s="32">
        <f t="shared" si="10"/>
        <v>4.32</v>
      </c>
      <c r="X16" s="36">
        <v>702</v>
      </c>
      <c r="Y16" s="46">
        <f t="shared" si="11"/>
        <v>3.93</v>
      </c>
      <c r="Z16" s="16">
        <v>924</v>
      </c>
      <c r="AA16" s="24">
        <v>944</v>
      </c>
      <c r="AB16" s="28">
        <f t="shared" si="12"/>
        <v>1868</v>
      </c>
      <c r="AC16" s="32">
        <f t="shared" si="13"/>
        <v>4.01</v>
      </c>
      <c r="AD16" s="36">
        <v>659</v>
      </c>
      <c r="AE16" s="41">
        <f t="shared" si="14"/>
        <v>3.69</v>
      </c>
      <c r="AF16" s="16">
        <v>1312</v>
      </c>
      <c r="AG16" s="24">
        <v>1376</v>
      </c>
      <c r="AH16" s="28">
        <f t="shared" si="15"/>
        <v>2688</v>
      </c>
      <c r="AI16" s="32">
        <f t="shared" si="16"/>
        <v>5.78</v>
      </c>
      <c r="AJ16" s="36">
        <v>932</v>
      </c>
      <c r="AK16" s="46">
        <f t="shared" si="17"/>
        <v>5.22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令和６年4月</v>
      </c>
      <c r="B20" s="14">
        <v>324</v>
      </c>
      <c r="C20" s="22">
        <v>344</v>
      </c>
      <c r="D20" s="26">
        <f t="shared" ref="D20:D31" si="18">B20+C20</f>
        <v>668</v>
      </c>
      <c r="E20" s="30">
        <f t="shared" ref="E20:E31" si="19">IF(D20=0,"",ROUND(D20/$AH50*100,2))</f>
        <v>1.43</v>
      </c>
      <c r="F20" s="34">
        <v>215</v>
      </c>
      <c r="G20" s="39">
        <f t="shared" ref="G20:G31" si="20">IF(F20="","",ROUND(F20/$AJ50*100,2))</f>
        <v>1.21</v>
      </c>
      <c r="H20" s="14">
        <v>2234</v>
      </c>
      <c r="I20" s="22">
        <v>2335</v>
      </c>
      <c r="J20" s="26">
        <f t="shared" ref="J20:J31" si="21">H20+I20</f>
        <v>4569</v>
      </c>
      <c r="K20" s="30">
        <f t="shared" ref="K20:K31" si="22">IF(J20=0,"",ROUND(J20/$AH50*100,2))</f>
        <v>9.75</v>
      </c>
      <c r="L20" s="34">
        <v>1694</v>
      </c>
      <c r="M20" s="44">
        <f t="shared" ref="M20:M31" si="23">IF(L20="","",ROUND(L20/$AJ50*100,2))</f>
        <v>9.56</v>
      </c>
      <c r="N20" s="14">
        <v>640</v>
      </c>
      <c r="O20" s="22">
        <v>663</v>
      </c>
      <c r="P20" s="26">
        <f t="shared" ref="P20:P31" si="24">N20+O20</f>
        <v>1303</v>
      </c>
      <c r="Q20" s="30">
        <f t="shared" ref="Q20:Q31" si="25">IF(P20=0,"",ROUND(P20/$AH50*100,2))</f>
        <v>2.78</v>
      </c>
      <c r="R20" s="34">
        <v>429</v>
      </c>
      <c r="S20" s="39">
        <f t="shared" ref="S20:S31" si="26">IF(R20="","",ROUND(R20/$AJ50*100,2))</f>
        <v>2.42</v>
      </c>
      <c r="T20" s="14">
        <v>2532</v>
      </c>
      <c r="U20" s="22">
        <v>2541</v>
      </c>
      <c r="V20" s="26">
        <f t="shared" ref="V20:V31" si="27">T20+U20</f>
        <v>5073</v>
      </c>
      <c r="W20" s="30">
        <f t="shared" ref="W20:W31" si="28">IF(V20=0,"",ROUND(V20/$AH50*100,2))</f>
        <v>10.83</v>
      </c>
      <c r="X20" s="34">
        <v>2143</v>
      </c>
      <c r="Y20" s="44">
        <f t="shared" ref="Y20:Y31" si="29">IF(X20="","",ROUND(X20/$AJ50*100,2))</f>
        <v>12.1</v>
      </c>
      <c r="Z20" s="14">
        <v>1258</v>
      </c>
      <c r="AA20" s="22">
        <v>1334</v>
      </c>
      <c r="AB20" s="26">
        <f t="shared" ref="AB20:AB31" si="30">Z20+AA20</f>
        <v>2592</v>
      </c>
      <c r="AC20" s="30">
        <f t="shared" ref="AC20:AC31" si="31">IF(AB20=0,"",ROUND(AB20/$AH50*100,2))</f>
        <v>5.53</v>
      </c>
      <c r="AD20" s="34">
        <v>919</v>
      </c>
      <c r="AE20" s="39">
        <f t="shared" ref="AE20:AE31" si="32">IF(AD20="","",ROUND(AD20/$AJ50*100,2))</f>
        <v>5.19</v>
      </c>
      <c r="AF20" s="14">
        <v>972</v>
      </c>
      <c r="AG20" s="22">
        <v>1063</v>
      </c>
      <c r="AH20" s="26">
        <f t="shared" ref="AH20:AH31" si="33">AF20+AG20</f>
        <v>2035</v>
      </c>
      <c r="AI20" s="30">
        <f t="shared" ref="AI20:AI31" si="34">IF(AH20=0,"",ROUND(AH20/$AH50*100,2))</f>
        <v>4.34</v>
      </c>
      <c r="AJ20" s="34">
        <v>721</v>
      </c>
      <c r="AK20" s="44">
        <f t="shared" ref="AK20:AK31" si="35">IF(AJ20="","",ROUND(AJ20/$AJ50*100,2))</f>
        <v>4.07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　　　　5月</v>
      </c>
      <c r="B21" s="15">
        <v>324</v>
      </c>
      <c r="C21" s="23">
        <v>344</v>
      </c>
      <c r="D21" s="27">
        <f t="shared" si="18"/>
        <v>668</v>
      </c>
      <c r="E21" s="31">
        <f t="shared" si="19"/>
        <v>1.43</v>
      </c>
      <c r="F21" s="35">
        <v>215</v>
      </c>
      <c r="G21" s="40">
        <f t="shared" si="20"/>
        <v>1.21</v>
      </c>
      <c r="H21" s="15">
        <v>2234</v>
      </c>
      <c r="I21" s="23">
        <v>2335</v>
      </c>
      <c r="J21" s="27">
        <f t="shared" si="21"/>
        <v>4569</v>
      </c>
      <c r="K21" s="31">
        <f t="shared" si="22"/>
        <v>9.75</v>
      </c>
      <c r="L21" s="35">
        <v>1694</v>
      </c>
      <c r="M21" s="45">
        <f t="shared" si="23"/>
        <v>9.56</v>
      </c>
      <c r="N21" s="15">
        <v>640</v>
      </c>
      <c r="O21" s="23">
        <v>663</v>
      </c>
      <c r="P21" s="27">
        <f t="shared" si="24"/>
        <v>1303</v>
      </c>
      <c r="Q21" s="31">
        <f t="shared" si="25"/>
        <v>2.78</v>
      </c>
      <c r="R21" s="35">
        <v>429</v>
      </c>
      <c r="S21" s="40">
        <f t="shared" si="26"/>
        <v>2.42</v>
      </c>
      <c r="T21" s="15">
        <v>2532</v>
      </c>
      <c r="U21" s="23">
        <v>2541</v>
      </c>
      <c r="V21" s="27">
        <f t="shared" si="27"/>
        <v>5073</v>
      </c>
      <c r="W21" s="31">
        <f t="shared" si="28"/>
        <v>10.83</v>
      </c>
      <c r="X21" s="35">
        <v>2143</v>
      </c>
      <c r="Y21" s="45">
        <f t="shared" si="29"/>
        <v>12.1</v>
      </c>
      <c r="Z21" s="15">
        <v>1258</v>
      </c>
      <c r="AA21" s="23">
        <v>1334</v>
      </c>
      <c r="AB21" s="27">
        <f t="shared" si="30"/>
        <v>2592</v>
      </c>
      <c r="AC21" s="31">
        <f t="shared" si="31"/>
        <v>5.53</v>
      </c>
      <c r="AD21" s="35">
        <v>919</v>
      </c>
      <c r="AE21" s="40">
        <f t="shared" si="32"/>
        <v>5.19</v>
      </c>
      <c r="AF21" s="15">
        <v>972</v>
      </c>
      <c r="AG21" s="23">
        <v>1063</v>
      </c>
      <c r="AH21" s="27">
        <f t="shared" si="33"/>
        <v>2035</v>
      </c>
      <c r="AI21" s="31">
        <f t="shared" si="34"/>
        <v>4.34</v>
      </c>
      <c r="AJ21" s="35">
        <v>721</v>
      </c>
      <c r="AK21" s="45">
        <f t="shared" si="35"/>
        <v>4.07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325</v>
      </c>
      <c r="C22" s="23">
        <v>344</v>
      </c>
      <c r="D22" s="27">
        <f t="shared" si="18"/>
        <v>669</v>
      </c>
      <c r="E22" s="31">
        <f t="shared" si="19"/>
        <v>1.43</v>
      </c>
      <c r="F22" s="35">
        <v>217</v>
      </c>
      <c r="G22" s="40">
        <f t="shared" si="20"/>
        <v>1.22</v>
      </c>
      <c r="H22" s="15">
        <v>2236</v>
      </c>
      <c r="I22" s="23">
        <v>2333</v>
      </c>
      <c r="J22" s="27">
        <f t="shared" si="21"/>
        <v>4569</v>
      </c>
      <c r="K22" s="31">
        <f t="shared" si="22"/>
        <v>9.76</v>
      </c>
      <c r="L22" s="35">
        <v>1697</v>
      </c>
      <c r="M22" s="45">
        <f t="shared" si="23"/>
        <v>9.57</v>
      </c>
      <c r="N22" s="15">
        <v>641</v>
      </c>
      <c r="O22" s="23">
        <v>661</v>
      </c>
      <c r="P22" s="27">
        <f t="shared" si="24"/>
        <v>1302</v>
      </c>
      <c r="Q22" s="31">
        <f t="shared" si="25"/>
        <v>2.78</v>
      </c>
      <c r="R22" s="35">
        <v>430</v>
      </c>
      <c r="S22" s="40">
        <f t="shared" si="26"/>
        <v>2.42</v>
      </c>
      <c r="T22" s="15">
        <v>2545</v>
      </c>
      <c r="U22" s="23">
        <v>2542</v>
      </c>
      <c r="V22" s="27">
        <f t="shared" si="27"/>
        <v>5087</v>
      </c>
      <c r="W22" s="31">
        <f t="shared" si="28"/>
        <v>10.87</v>
      </c>
      <c r="X22" s="35">
        <v>2160</v>
      </c>
      <c r="Y22" s="45">
        <f t="shared" si="29"/>
        <v>12.18</v>
      </c>
      <c r="Z22" s="15">
        <v>1255</v>
      </c>
      <c r="AA22" s="23">
        <v>1329</v>
      </c>
      <c r="AB22" s="27">
        <f t="shared" si="30"/>
        <v>2584</v>
      </c>
      <c r="AC22" s="31">
        <f t="shared" si="31"/>
        <v>5.52</v>
      </c>
      <c r="AD22" s="35">
        <v>922</v>
      </c>
      <c r="AE22" s="40">
        <f t="shared" si="32"/>
        <v>5.2</v>
      </c>
      <c r="AF22" s="15">
        <v>975</v>
      </c>
      <c r="AG22" s="23">
        <v>1054</v>
      </c>
      <c r="AH22" s="27">
        <f t="shared" si="33"/>
        <v>2029</v>
      </c>
      <c r="AI22" s="31">
        <f t="shared" si="34"/>
        <v>4.34</v>
      </c>
      <c r="AJ22" s="35">
        <v>718</v>
      </c>
      <c r="AK22" s="45">
        <f t="shared" si="35"/>
        <v>4.05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325</v>
      </c>
      <c r="C23" s="23">
        <v>344</v>
      </c>
      <c r="D23" s="27">
        <f t="shared" si="18"/>
        <v>669</v>
      </c>
      <c r="E23" s="31">
        <f t="shared" si="19"/>
        <v>1.43</v>
      </c>
      <c r="F23" s="35">
        <v>217</v>
      </c>
      <c r="G23" s="40">
        <f t="shared" si="20"/>
        <v>1.22</v>
      </c>
      <c r="H23" s="15">
        <v>2235</v>
      </c>
      <c r="I23" s="23">
        <v>2333</v>
      </c>
      <c r="J23" s="27">
        <f t="shared" si="21"/>
        <v>4568</v>
      </c>
      <c r="K23" s="31">
        <f t="shared" si="22"/>
        <v>9.76</v>
      </c>
      <c r="L23" s="35">
        <v>1702</v>
      </c>
      <c r="M23" s="45">
        <f t="shared" si="23"/>
        <v>9.57</v>
      </c>
      <c r="N23" s="15">
        <v>641</v>
      </c>
      <c r="O23" s="23">
        <v>662</v>
      </c>
      <c r="P23" s="27">
        <f t="shared" si="24"/>
        <v>1303</v>
      </c>
      <c r="Q23" s="31">
        <f t="shared" si="25"/>
        <v>2.79</v>
      </c>
      <c r="R23" s="35">
        <v>430</v>
      </c>
      <c r="S23" s="40">
        <f t="shared" si="26"/>
        <v>2.42</v>
      </c>
      <c r="T23" s="15">
        <v>2554</v>
      </c>
      <c r="U23" s="23">
        <v>2542</v>
      </c>
      <c r="V23" s="27">
        <f t="shared" si="27"/>
        <v>5096</v>
      </c>
      <c r="W23" s="31">
        <f t="shared" si="28"/>
        <v>10.89</v>
      </c>
      <c r="X23" s="35">
        <v>2170</v>
      </c>
      <c r="Y23" s="45">
        <f t="shared" si="29"/>
        <v>12.21</v>
      </c>
      <c r="Z23" s="15">
        <v>1250</v>
      </c>
      <c r="AA23" s="23">
        <v>1322</v>
      </c>
      <c r="AB23" s="27">
        <f t="shared" si="30"/>
        <v>2572</v>
      </c>
      <c r="AC23" s="31">
        <f t="shared" si="31"/>
        <v>5.5</v>
      </c>
      <c r="AD23" s="35">
        <v>922</v>
      </c>
      <c r="AE23" s="40">
        <f t="shared" si="32"/>
        <v>5.19</v>
      </c>
      <c r="AF23" s="15">
        <v>973</v>
      </c>
      <c r="AG23" s="23">
        <v>1055</v>
      </c>
      <c r="AH23" s="27">
        <f t="shared" si="33"/>
        <v>2028</v>
      </c>
      <c r="AI23" s="31">
        <f t="shared" si="34"/>
        <v>4.34</v>
      </c>
      <c r="AJ23" s="35">
        <v>719</v>
      </c>
      <c r="AK23" s="45">
        <f t="shared" si="35"/>
        <v>4.04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324</v>
      </c>
      <c r="C24" s="23">
        <v>341</v>
      </c>
      <c r="D24" s="27">
        <f t="shared" si="18"/>
        <v>665</v>
      </c>
      <c r="E24" s="31">
        <f t="shared" si="19"/>
        <v>1.42</v>
      </c>
      <c r="F24" s="35">
        <v>215</v>
      </c>
      <c r="G24" s="40">
        <f t="shared" si="20"/>
        <v>1.21</v>
      </c>
      <c r="H24" s="15">
        <v>2235</v>
      </c>
      <c r="I24" s="23">
        <v>2342</v>
      </c>
      <c r="J24" s="27">
        <f t="shared" si="21"/>
        <v>4577</v>
      </c>
      <c r="K24" s="31">
        <f t="shared" si="22"/>
        <v>9.7899999999999991</v>
      </c>
      <c r="L24" s="35">
        <v>1709</v>
      </c>
      <c r="M24" s="45">
        <f t="shared" si="23"/>
        <v>9.6</v>
      </c>
      <c r="N24" s="15">
        <v>637</v>
      </c>
      <c r="O24" s="23">
        <v>661</v>
      </c>
      <c r="P24" s="27">
        <f t="shared" si="24"/>
        <v>1298</v>
      </c>
      <c r="Q24" s="31">
        <f t="shared" si="25"/>
        <v>2.78</v>
      </c>
      <c r="R24" s="35">
        <v>431</v>
      </c>
      <c r="S24" s="40">
        <f t="shared" si="26"/>
        <v>2.42</v>
      </c>
      <c r="T24" s="15">
        <v>2545</v>
      </c>
      <c r="U24" s="23">
        <v>2553</v>
      </c>
      <c r="V24" s="27">
        <f t="shared" si="27"/>
        <v>5098</v>
      </c>
      <c r="W24" s="31">
        <f t="shared" si="28"/>
        <v>10.91</v>
      </c>
      <c r="X24" s="35">
        <v>2177</v>
      </c>
      <c r="Y24" s="45">
        <f t="shared" si="29"/>
        <v>12.23</v>
      </c>
      <c r="Z24" s="15">
        <v>1254</v>
      </c>
      <c r="AA24" s="23">
        <v>1325</v>
      </c>
      <c r="AB24" s="27">
        <f t="shared" si="30"/>
        <v>2579</v>
      </c>
      <c r="AC24" s="31">
        <f t="shared" si="31"/>
        <v>5.52</v>
      </c>
      <c r="AD24" s="35">
        <v>924</v>
      </c>
      <c r="AE24" s="40">
        <f t="shared" si="32"/>
        <v>5.19</v>
      </c>
      <c r="AF24" s="15">
        <v>970</v>
      </c>
      <c r="AG24" s="23">
        <v>1056</v>
      </c>
      <c r="AH24" s="27">
        <f t="shared" si="33"/>
        <v>2026</v>
      </c>
      <c r="AI24" s="31">
        <f t="shared" si="34"/>
        <v>4.33</v>
      </c>
      <c r="AJ24" s="35">
        <v>722</v>
      </c>
      <c r="AK24" s="45">
        <f t="shared" si="35"/>
        <v>4.0599999999999996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323</v>
      </c>
      <c r="C25" s="23">
        <v>340</v>
      </c>
      <c r="D25" s="27">
        <f t="shared" si="18"/>
        <v>663</v>
      </c>
      <c r="E25" s="31">
        <f t="shared" si="19"/>
        <v>1.42</v>
      </c>
      <c r="F25" s="35">
        <v>215</v>
      </c>
      <c r="G25" s="40">
        <f t="shared" si="20"/>
        <v>1.21</v>
      </c>
      <c r="H25" s="15">
        <v>2238</v>
      </c>
      <c r="I25" s="23">
        <v>2338</v>
      </c>
      <c r="J25" s="27">
        <f t="shared" si="21"/>
        <v>4576</v>
      </c>
      <c r="K25" s="31">
        <f t="shared" si="22"/>
        <v>9.7899999999999991</v>
      </c>
      <c r="L25" s="35">
        <v>1712</v>
      </c>
      <c r="M25" s="45">
        <f t="shared" si="23"/>
        <v>9.61</v>
      </c>
      <c r="N25" s="15">
        <v>634</v>
      </c>
      <c r="O25" s="23">
        <v>661</v>
      </c>
      <c r="P25" s="27">
        <f t="shared" si="24"/>
        <v>1295</v>
      </c>
      <c r="Q25" s="31">
        <f t="shared" si="25"/>
        <v>2.77</v>
      </c>
      <c r="R25" s="35">
        <v>432</v>
      </c>
      <c r="S25" s="40">
        <f t="shared" si="26"/>
        <v>2.42</v>
      </c>
      <c r="T25" s="15">
        <v>2558</v>
      </c>
      <c r="U25" s="23">
        <v>2553</v>
      </c>
      <c r="V25" s="27">
        <f t="shared" si="27"/>
        <v>5111</v>
      </c>
      <c r="W25" s="31">
        <f t="shared" si="28"/>
        <v>10.94</v>
      </c>
      <c r="X25" s="35">
        <v>2185</v>
      </c>
      <c r="Y25" s="45">
        <f t="shared" si="29"/>
        <v>12.26</v>
      </c>
      <c r="Z25" s="15">
        <v>1252</v>
      </c>
      <c r="AA25" s="23">
        <v>1322</v>
      </c>
      <c r="AB25" s="27">
        <f t="shared" si="30"/>
        <v>2574</v>
      </c>
      <c r="AC25" s="31">
        <f t="shared" si="31"/>
        <v>5.51</v>
      </c>
      <c r="AD25" s="35">
        <v>923</v>
      </c>
      <c r="AE25" s="40">
        <f t="shared" si="32"/>
        <v>5.18</v>
      </c>
      <c r="AF25" s="15">
        <v>971</v>
      </c>
      <c r="AG25" s="23">
        <v>1052</v>
      </c>
      <c r="AH25" s="27">
        <f t="shared" si="33"/>
        <v>2023</v>
      </c>
      <c r="AI25" s="31">
        <f t="shared" si="34"/>
        <v>4.33</v>
      </c>
      <c r="AJ25" s="35">
        <v>720</v>
      </c>
      <c r="AK25" s="45">
        <f t="shared" si="35"/>
        <v>4.04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322</v>
      </c>
      <c r="C26" s="23">
        <v>340</v>
      </c>
      <c r="D26" s="27">
        <f t="shared" si="18"/>
        <v>662</v>
      </c>
      <c r="E26" s="31">
        <f t="shared" si="19"/>
        <v>1.42</v>
      </c>
      <c r="F26" s="35">
        <v>215</v>
      </c>
      <c r="G26" s="40">
        <f t="shared" si="20"/>
        <v>1.21</v>
      </c>
      <c r="H26" s="15">
        <v>2235</v>
      </c>
      <c r="I26" s="23">
        <v>2337</v>
      </c>
      <c r="J26" s="27">
        <f t="shared" si="21"/>
        <v>4572</v>
      </c>
      <c r="K26" s="31">
        <f t="shared" si="22"/>
        <v>9.7899999999999991</v>
      </c>
      <c r="L26" s="35">
        <v>1712</v>
      </c>
      <c r="M26" s="45">
        <f t="shared" si="23"/>
        <v>9.6</v>
      </c>
      <c r="N26" s="15">
        <v>633</v>
      </c>
      <c r="O26" s="23">
        <v>661</v>
      </c>
      <c r="P26" s="27">
        <f t="shared" si="24"/>
        <v>1294</v>
      </c>
      <c r="Q26" s="31">
        <f t="shared" si="25"/>
        <v>2.77</v>
      </c>
      <c r="R26" s="35">
        <v>431</v>
      </c>
      <c r="S26" s="40">
        <f t="shared" si="26"/>
        <v>2.42</v>
      </c>
      <c r="T26" s="15">
        <v>2561</v>
      </c>
      <c r="U26" s="23">
        <v>2552</v>
      </c>
      <c r="V26" s="27">
        <f t="shared" si="27"/>
        <v>5113</v>
      </c>
      <c r="W26" s="31">
        <f t="shared" si="28"/>
        <v>10.95</v>
      </c>
      <c r="X26" s="35">
        <v>2183</v>
      </c>
      <c r="Y26" s="45">
        <f t="shared" si="29"/>
        <v>12.24</v>
      </c>
      <c r="Z26" s="15">
        <v>1254</v>
      </c>
      <c r="AA26" s="23">
        <v>1313</v>
      </c>
      <c r="AB26" s="27">
        <f t="shared" si="30"/>
        <v>2567</v>
      </c>
      <c r="AC26" s="31">
        <f t="shared" si="31"/>
        <v>5.5</v>
      </c>
      <c r="AD26" s="35">
        <v>923</v>
      </c>
      <c r="AE26" s="40">
        <f t="shared" si="32"/>
        <v>5.17</v>
      </c>
      <c r="AF26" s="15">
        <v>968</v>
      </c>
      <c r="AG26" s="23">
        <v>1054</v>
      </c>
      <c r="AH26" s="27">
        <f t="shared" si="33"/>
        <v>2022</v>
      </c>
      <c r="AI26" s="31">
        <f t="shared" si="34"/>
        <v>4.33</v>
      </c>
      <c r="AJ26" s="35">
        <v>720</v>
      </c>
      <c r="AK26" s="45">
        <f t="shared" si="35"/>
        <v>4.04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320</v>
      </c>
      <c r="C27" s="23">
        <v>341</v>
      </c>
      <c r="D27" s="27">
        <f t="shared" si="18"/>
        <v>661</v>
      </c>
      <c r="E27" s="31">
        <f t="shared" si="19"/>
        <v>1.42</v>
      </c>
      <c r="F27" s="35">
        <v>216</v>
      </c>
      <c r="G27" s="40">
        <f t="shared" si="20"/>
        <v>1.21</v>
      </c>
      <c r="H27" s="15">
        <v>2235</v>
      </c>
      <c r="I27" s="23">
        <v>2341</v>
      </c>
      <c r="J27" s="27">
        <f t="shared" si="21"/>
        <v>4576</v>
      </c>
      <c r="K27" s="31">
        <f t="shared" si="22"/>
        <v>9.8000000000000007</v>
      </c>
      <c r="L27" s="35">
        <v>1714</v>
      </c>
      <c r="M27" s="45">
        <f t="shared" si="23"/>
        <v>9.61</v>
      </c>
      <c r="N27" s="15">
        <v>630</v>
      </c>
      <c r="O27" s="23">
        <v>660</v>
      </c>
      <c r="P27" s="27">
        <f t="shared" si="24"/>
        <v>1290</v>
      </c>
      <c r="Q27" s="31">
        <f t="shared" si="25"/>
        <v>2.76</v>
      </c>
      <c r="R27" s="35">
        <v>429</v>
      </c>
      <c r="S27" s="40">
        <f t="shared" si="26"/>
        <v>2.41</v>
      </c>
      <c r="T27" s="15">
        <v>2568</v>
      </c>
      <c r="U27" s="23">
        <v>2539</v>
      </c>
      <c r="V27" s="27">
        <f t="shared" si="27"/>
        <v>5107</v>
      </c>
      <c r="W27" s="31">
        <f t="shared" si="28"/>
        <v>10.94</v>
      </c>
      <c r="X27" s="35">
        <v>2175</v>
      </c>
      <c r="Y27" s="45">
        <f t="shared" si="29"/>
        <v>12.2</v>
      </c>
      <c r="Z27" s="15">
        <v>1256</v>
      </c>
      <c r="AA27" s="23">
        <v>1313</v>
      </c>
      <c r="AB27" s="27">
        <f t="shared" si="30"/>
        <v>2569</v>
      </c>
      <c r="AC27" s="31">
        <f t="shared" si="31"/>
        <v>5.5</v>
      </c>
      <c r="AD27" s="35">
        <v>924</v>
      </c>
      <c r="AE27" s="40">
        <f t="shared" si="32"/>
        <v>5.18</v>
      </c>
      <c r="AF27" s="15">
        <v>965</v>
      </c>
      <c r="AG27" s="23">
        <v>1053</v>
      </c>
      <c r="AH27" s="27">
        <f t="shared" si="33"/>
        <v>2018</v>
      </c>
      <c r="AI27" s="31">
        <f t="shared" si="34"/>
        <v>4.32</v>
      </c>
      <c r="AJ27" s="35">
        <v>721</v>
      </c>
      <c r="AK27" s="45">
        <f t="shared" si="35"/>
        <v>4.04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320</v>
      </c>
      <c r="C28" s="23">
        <v>341</v>
      </c>
      <c r="D28" s="27">
        <f t="shared" si="18"/>
        <v>661</v>
      </c>
      <c r="E28" s="31">
        <f t="shared" si="19"/>
        <v>1.42</v>
      </c>
      <c r="F28" s="35">
        <v>216</v>
      </c>
      <c r="G28" s="40">
        <f t="shared" si="20"/>
        <v>1.21</v>
      </c>
      <c r="H28" s="15">
        <v>2237</v>
      </c>
      <c r="I28" s="23">
        <v>2338</v>
      </c>
      <c r="J28" s="27">
        <f t="shared" si="21"/>
        <v>4575</v>
      </c>
      <c r="K28" s="31">
        <f t="shared" si="22"/>
        <v>9.8000000000000007</v>
      </c>
      <c r="L28" s="35">
        <v>1714</v>
      </c>
      <c r="M28" s="45">
        <f t="shared" si="23"/>
        <v>9.6199999999999992</v>
      </c>
      <c r="N28" s="15">
        <v>629</v>
      </c>
      <c r="O28" s="23">
        <v>656</v>
      </c>
      <c r="P28" s="27">
        <f t="shared" si="24"/>
        <v>1285</v>
      </c>
      <c r="Q28" s="31">
        <f t="shared" si="25"/>
        <v>2.75</v>
      </c>
      <c r="R28" s="35">
        <v>429</v>
      </c>
      <c r="S28" s="40">
        <f t="shared" si="26"/>
        <v>2.41</v>
      </c>
      <c r="T28" s="15">
        <v>2573</v>
      </c>
      <c r="U28" s="23">
        <v>2543</v>
      </c>
      <c r="V28" s="27">
        <f t="shared" si="27"/>
        <v>5116</v>
      </c>
      <c r="W28" s="31">
        <f t="shared" si="28"/>
        <v>10.96</v>
      </c>
      <c r="X28" s="35">
        <v>2186</v>
      </c>
      <c r="Y28" s="45">
        <f t="shared" si="29"/>
        <v>12.27</v>
      </c>
      <c r="Z28" s="15">
        <v>1259</v>
      </c>
      <c r="AA28" s="23">
        <v>1313</v>
      </c>
      <c r="AB28" s="27">
        <f t="shared" si="30"/>
        <v>2572</v>
      </c>
      <c r="AC28" s="31">
        <f t="shared" si="31"/>
        <v>5.51</v>
      </c>
      <c r="AD28" s="35">
        <v>925</v>
      </c>
      <c r="AE28" s="40">
        <f t="shared" si="32"/>
        <v>5.19</v>
      </c>
      <c r="AF28" s="15">
        <v>964</v>
      </c>
      <c r="AG28" s="23">
        <v>1055</v>
      </c>
      <c r="AH28" s="27">
        <f t="shared" si="33"/>
        <v>2019</v>
      </c>
      <c r="AI28" s="31">
        <f t="shared" si="34"/>
        <v>4.33</v>
      </c>
      <c r="AJ28" s="35">
        <v>722</v>
      </c>
      <c r="AK28" s="45">
        <f t="shared" si="35"/>
        <v>4.05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令和７年1月</v>
      </c>
      <c r="B29" s="15">
        <v>320</v>
      </c>
      <c r="C29" s="23">
        <v>341</v>
      </c>
      <c r="D29" s="27">
        <f t="shared" si="18"/>
        <v>661</v>
      </c>
      <c r="E29" s="31">
        <f t="shared" si="19"/>
        <v>1.42</v>
      </c>
      <c r="F29" s="35">
        <v>216</v>
      </c>
      <c r="G29" s="40">
        <f t="shared" si="20"/>
        <v>1.21</v>
      </c>
      <c r="H29" s="15">
        <v>2241</v>
      </c>
      <c r="I29" s="23">
        <v>2334</v>
      </c>
      <c r="J29" s="27">
        <f t="shared" si="21"/>
        <v>4575</v>
      </c>
      <c r="K29" s="31">
        <f t="shared" si="22"/>
        <v>9.8000000000000007</v>
      </c>
      <c r="L29" s="35">
        <v>1717</v>
      </c>
      <c r="M29" s="45">
        <f t="shared" si="23"/>
        <v>9.61</v>
      </c>
      <c r="N29" s="15">
        <v>626</v>
      </c>
      <c r="O29" s="23">
        <v>658</v>
      </c>
      <c r="P29" s="27">
        <f t="shared" si="24"/>
        <v>1284</v>
      </c>
      <c r="Q29" s="31">
        <f t="shared" si="25"/>
        <v>2.75</v>
      </c>
      <c r="R29" s="35">
        <v>431</v>
      </c>
      <c r="S29" s="40">
        <f t="shared" si="26"/>
        <v>2.41</v>
      </c>
      <c r="T29" s="15">
        <v>2580</v>
      </c>
      <c r="U29" s="23">
        <v>2548</v>
      </c>
      <c r="V29" s="27">
        <f t="shared" si="27"/>
        <v>5128</v>
      </c>
      <c r="W29" s="31">
        <f t="shared" si="28"/>
        <v>10.98</v>
      </c>
      <c r="X29" s="35">
        <v>2195</v>
      </c>
      <c r="Y29" s="45">
        <f t="shared" si="29"/>
        <v>12.28</v>
      </c>
      <c r="Z29" s="15">
        <v>1257</v>
      </c>
      <c r="AA29" s="23">
        <v>1312</v>
      </c>
      <c r="AB29" s="27">
        <f t="shared" si="30"/>
        <v>2569</v>
      </c>
      <c r="AC29" s="31">
        <f t="shared" si="31"/>
        <v>5.5</v>
      </c>
      <c r="AD29" s="35">
        <v>924</v>
      </c>
      <c r="AE29" s="40">
        <f t="shared" si="32"/>
        <v>5.17</v>
      </c>
      <c r="AF29" s="15">
        <v>967</v>
      </c>
      <c r="AG29" s="23">
        <v>1054</v>
      </c>
      <c r="AH29" s="27">
        <f t="shared" si="33"/>
        <v>2021</v>
      </c>
      <c r="AI29" s="31">
        <f t="shared" si="34"/>
        <v>4.33</v>
      </c>
      <c r="AJ29" s="35">
        <v>721</v>
      </c>
      <c r="AK29" s="45">
        <f t="shared" si="35"/>
        <v>4.04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317</v>
      </c>
      <c r="C30" s="23">
        <v>340</v>
      </c>
      <c r="D30" s="27">
        <f t="shared" si="18"/>
        <v>657</v>
      </c>
      <c r="E30" s="31">
        <f t="shared" si="19"/>
        <v>1.41</v>
      </c>
      <c r="F30" s="35">
        <v>215</v>
      </c>
      <c r="G30" s="40">
        <f t="shared" si="20"/>
        <v>1.2</v>
      </c>
      <c r="H30" s="15">
        <v>2241</v>
      </c>
      <c r="I30" s="23">
        <v>2338</v>
      </c>
      <c r="J30" s="27">
        <f t="shared" si="21"/>
        <v>4579</v>
      </c>
      <c r="K30" s="31">
        <f t="shared" si="22"/>
        <v>9.81</v>
      </c>
      <c r="L30" s="35">
        <v>1718</v>
      </c>
      <c r="M30" s="45">
        <f t="shared" si="23"/>
        <v>9.6199999999999992</v>
      </c>
      <c r="N30" s="15">
        <v>627</v>
      </c>
      <c r="O30" s="23">
        <v>656</v>
      </c>
      <c r="P30" s="27">
        <f t="shared" si="24"/>
        <v>1283</v>
      </c>
      <c r="Q30" s="31">
        <f t="shared" si="25"/>
        <v>2.75</v>
      </c>
      <c r="R30" s="35">
        <v>434</v>
      </c>
      <c r="S30" s="40">
        <f t="shared" si="26"/>
        <v>2.4300000000000002</v>
      </c>
      <c r="T30" s="15">
        <v>2589</v>
      </c>
      <c r="U30" s="23">
        <v>2548</v>
      </c>
      <c r="V30" s="27">
        <f t="shared" si="27"/>
        <v>5137</v>
      </c>
      <c r="W30" s="31">
        <f t="shared" si="28"/>
        <v>11.01</v>
      </c>
      <c r="X30" s="35">
        <v>2198</v>
      </c>
      <c r="Y30" s="45">
        <f t="shared" si="29"/>
        <v>12.3</v>
      </c>
      <c r="Z30" s="15">
        <v>1257</v>
      </c>
      <c r="AA30" s="23">
        <v>1306</v>
      </c>
      <c r="AB30" s="27">
        <f t="shared" si="30"/>
        <v>2563</v>
      </c>
      <c r="AC30" s="31">
        <f t="shared" si="31"/>
        <v>5.49</v>
      </c>
      <c r="AD30" s="35">
        <v>922</v>
      </c>
      <c r="AE30" s="40">
        <f t="shared" si="32"/>
        <v>5.16</v>
      </c>
      <c r="AF30" s="15">
        <v>965</v>
      </c>
      <c r="AG30" s="23">
        <v>1052</v>
      </c>
      <c r="AH30" s="27">
        <f t="shared" si="33"/>
        <v>2017</v>
      </c>
      <c r="AI30" s="31">
        <f t="shared" si="34"/>
        <v>4.32</v>
      </c>
      <c r="AJ30" s="35">
        <v>717</v>
      </c>
      <c r="AK30" s="45">
        <f t="shared" si="35"/>
        <v>4.01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317</v>
      </c>
      <c r="C31" s="24">
        <v>336</v>
      </c>
      <c r="D31" s="28">
        <f t="shared" si="18"/>
        <v>653</v>
      </c>
      <c r="E31" s="32">
        <f t="shared" si="19"/>
        <v>1.4</v>
      </c>
      <c r="F31" s="36">
        <v>216</v>
      </c>
      <c r="G31" s="41">
        <f t="shared" si="20"/>
        <v>1.21</v>
      </c>
      <c r="H31" s="16">
        <v>2237</v>
      </c>
      <c r="I31" s="24">
        <v>2335</v>
      </c>
      <c r="J31" s="28">
        <f t="shared" si="21"/>
        <v>4572</v>
      </c>
      <c r="K31" s="32">
        <f t="shared" si="22"/>
        <v>9.82</v>
      </c>
      <c r="L31" s="36">
        <v>1720</v>
      </c>
      <c r="M31" s="46">
        <f t="shared" si="23"/>
        <v>9.6300000000000008</v>
      </c>
      <c r="N31" s="16">
        <v>625</v>
      </c>
      <c r="O31" s="24">
        <v>656</v>
      </c>
      <c r="P31" s="28">
        <f t="shared" si="24"/>
        <v>1281</v>
      </c>
      <c r="Q31" s="32">
        <f t="shared" si="25"/>
        <v>2.75</v>
      </c>
      <c r="R31" s="36">
        <v>435</v>
      </c>
      <c r="S31" s="41">
        <f t="shared" si="26"/>
        <v>2.4300000000000002</v>
      </c>
      <c r="T31" s="16">
        <v>2581</v>
      </c>
      <c r="U31" s="24">
        <v>2553</v>
      </c>
      <c r="V31" s="28">
        <f t="shared" si="27"/>
        <v>5134</v>
      </c>
      <c r="W31" s="32">
        <f t="shared" si="28"/>
        <v>11.03</v>
      </c>
      <c r="X31" s="36">
        <v>2199</v>
      </c>
      <c r="Y31" s="46">
        <f t="shared" si="29"/>
        <v>12.31</v>
      </c>
      <c r="Z31" s="16">
        <v>1256</v>
      </c>
      <c r="AA31" s="24">
        <v>1307</v>
      </c>
      <c r="AB31" s="28">
        <f t="shared" si="30"/>
        <v>2563</v>
      </c>
      <c r="AC31" s="32">
        <f t="shared" si="31"/>
        <v>5.51</v>
      </c>
      <c r="AD31" s="36">
        <v>921</v>
      </c>
      <c r="AE31" s="41">
        <f t="shared" si="32"/>
        <v>5.16</v>
      </c>
      <c r="AF31" s="16">
        <v>959</v>
      </c>
      <c r="AG31" s="24">
        <v>1043</v>
      </c>
      <c r="AH31" s="28">
        <f t="shared" si="33"/>
        <v>2002</v>
      </c>
      <c r="AI31" s="32">
        <f t="shared" si="34"/>
        <v>4.3</v>
      </c>
      <c r="AJ31" s="36">
        <v>715</v>
      </c>
      <c r="AK31" s="46">
        <f t="shared" si="35"/>
        <v>4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令和６年4月</v>
      </c>
      <c r="B35" s="14">
        <v>714</v>
      </c>
      <c r="C35" s="22">
        <v>754</v>
      </c>
      <c r="D35" s="26">
        <f t="shared" ref="D35:D46" si="36">B35+C35</f>
        <v>1468</v>
      </c>
      <c r="E35" s="30">
        <f t="shared" ref="E35:E46" si="37">IF(D35=0,"",ROUND(D35/$AH50*100,2))</f>
        <v>3.13</v>
      </c>
      <c r="F35" s="34">
        <v>503</v>
      </c>
      <c r="G35" s="39">
        <f t="shared" ref="G35:G46" si="38">IF(F35="","",ROUND(F35/$AJ50*100,2))</f>
        <v>2.84</v>
      </c>
      <c r="H35" s="14">
        <v>835</v>
      </c>
      <c r="I35" s="22">
        <v>853</v>
      </c>
      <c r="J35" s="26">
        <f t="shared" ref="J35:J46" si="39">H35+I35</f>
        <v>1688</v>
      </c>
      <c r="K35" s="30">
        <f t="shared" ref="K35:K46" si="40">IF(J35=0,"",ROUND(J35/$AH50*100,2))</f>
        <v>3.6</v>
      </c>
      <c r="L35" s="34">
        <v>588</v>
      </c>
      <c r="M35" s="44">
        <f t="shared" ref="M35:M46" si="41">IF(L35="","",ROUND(L35/$AJ50*100,2))</f>
        <v>3.32</v>
      </c>
      <c r="N35" s="14">
        <v>613</v>
      </c>
      <c r="O35" s="22">
        <v>650</v>
      </c>
      <c r="P35" s="26">
        <f t="shared" ref="P35:P46" si="42">N35+O35</f>
        <v>1263</v>
      </c>
      <c r="Q35" s="30">
        <f t="shared" ref="Q35:Q46" si="43">IF(P35=0,"",ROUND(P35/$AH50*100,2))</f>
        <v>2.7</v>
      </c>
      <c r="R35" s="34">
        <v>416</v>
      </c>
      <c r="S35" s="39">
        <f t="shared" ref="S35:S46" si="44">IF(R35="","",ROUND(R35/$AJ50*100,2))</f>
        <v>2.35</v>
      </c>
      <c r="T35" s="14">
        <v>501</v>
      </c>
      <c r="U35" s="22">
        <v>522</v>
      </c>
      <c r="V35" s="26">
        <f t="shared" ref="V35:V46" si="45">T35+U35</f>
        <v>1023</v>
      </c>
      <c r="W35" s="30">
        <f t="shared" ref="W35:W46" si="46">IF(V35=0,"",ROUND(V35/$AH50*100,2))</f>
        <v>2.1800000000000002</v>
      </c>
      <c r="X35" s="34">
        <v>362</v>
      </c>
      <c r="Y35" s="44">
        <f t="shared" ref="Y35:Y46" si="47">IF(X35="","",ROUND(X35/$AJ50*100,2))</f>
        <v>2.04</v>
      </c>
      <c r="Z35" s="14">
        <v>156</v>
      </c>
      <c r="AA35" s="22">
        <v>185</v>
      </c>
      <c r="AB35" s="26">
        <f t="shared" ref="AB35:AB46" si="48">Z35+AA35</f>
        <v>341</v>
      </c>
      <c r="AC35" s="30">
        <f t="shared" ref="AC35:AC46" si="49">IF(AB35=0,"",ROUND(AB35/$AH50*100,2))</f>
        <v>0.73</v>
      </c>
      <c r="AD35" s="34">
        <v>152</v>
      </c>
      <c r="AE35" s="44">
        <f t="shared" ref="AE35:AE46" si="50">IF(AD35="","",ROUND(AD35/$AJ50*100,2))</f>
        <v>0.86</v>
      </c>
      <c r="AF35" s="49">
        <f t="shared" ref="AF35:AG46" si="51">B5+H5+N5+T5+Z5+AF5+B20+H20+N20+T20+Z20+AF20+B35+H35+N35+T35+Z35</f>
        <v>20331</v>
      </c>
      <c r="AG35" s="22">
        <f t="shared" si="51"/>
        <v>21261</v>
      </c>
      <c r="AH35" s="27">
        <f t="shared" ref="AH35:AH46" si="52">IF(Z35="","",AF35+AG35)</f>
        <v>41592</v>
      </c>
      <c r="AI35" s="30">
        <f t="shared" ref="AI35:AK46" si="53">E5+K5+Q5+W5+AC5+AI5+E20+K20+Q20+W20+AC20+AI20+E35+K35+Q35+W35+AC35</f>
        <v>88.76</v>
      </c>
      <c r="AJ35" s="34">
        <f t="shared" si="53"/>
        <v>15773</v>
      </c>
      <c r="AK35" s="44">
        <f t="shared" si="53"/>
        <v>89.03</v>
      </c>
    </row>
    <row r="36" spans="1:96">
      <c r="A36" s="10" t="str">
        <f>A6</f>
        <v>　　　　5月</v>
      </c>
      <c r="B36" s="15">
        <v>714</v>
      </c>
      <c r="C36" s="23">
        <v>754</v>
      </c>
      <c r="D36" s="27">
        <f t="shared" si="36"/>
        <v>1468</v>
      </c>
      <c r="E36" s="31">
        <f t="shared" si="37"/>
        <v>3.13</v>
      </c>
      <c r="F36" s="35">
        <v>503</v>
      </c>
      <c r="G36" s="40">
        <f t="shared" si="38"/>
        <v>2.84</v>
      </c>
      <c r="H36" s="15">
        <v>835</v>
      </c>
      <c r="I36" s="23">
        <v>853</v>
      </c>
      <c r="J36" s="27">
        <f t="shared" si="39"/>
        <v>1688</v>
      </c>
      <c r="K36" s="31">
        <f t="shared" si="40"/>
        <v>3.6</v>
      </c>
      <c r="L36" s="35">
        <v>588</v>
      </c>
      <c r="M36" s="45">
        <f t="shared" si="41"/>
        <v>3.32</v>
      </c>
      <c r="N36" s="15">
        <v>613</v>
      </c>
      <c r="O36" s="23">
        <v>650</v>
      </c>
      <c r="P36" s="27">
        <f t="shared" si="42"/>
        <v>1263</v>
      </c>
      <c r="Q36" s="31">
        <f t="shared" si="43"/>
        <v>2.7</v>
      </c>
      <c r="R36" s="35">
        <v>416</v>
      </c>
      <c r="S36" s="40">
        <f t="shared" si="44"/>
        <v>2.35</v>
      </c>
      <c r="T36" s="15">
        <v>501</v>
      </c>
      <c r="U36" s="23">
        <v>522</v>
      </c>
      <c r="V36" s="27">
        <f t="shared" si="45"/>
        <v>1023</v>
      </c>
      <c r="W36" s="31">
        <f t="shared" si="46"/>
        <v>2.1800000000000002</v>
      </c>
      <c r="X36" s="35">
        <v>362</v>
      </c>
      <c r="Y36" s="45">
        <f t="shared" si="47"/>
        <v>2.04</v>
      </c>
      <c r="Z36" s="15">
        <v>156</v>
      </c>
      <c r="AA36" s="23">
        <v>185</v>
      </c>
      <c r="AB36" s="27">
        <f t="shared" si="48"/>
        <v>341</v>
      </c>
      <c r="AC36" s="31">
        <f t="shared" si="49"/>
        <v>0.73</v>
      </c>
      <c r="AD36" s="35">
        <v>152</v>
      </c>
      <c r="AE36" s="45">
        <f t="shared" si="50"/>
        <v>0.86</v>
      </c>
      <c r="AF36" s="50">
        <f t="shared" si="51"/>
        <v>20331</v>
      </c>
      <c r="AG36" s="23">
        <f t="shared" si="51"/>
        <v>21261</v>
      </c>
      <c r="AH36" s="27">
        <f t="shared" si="52"/>
        <v>41592</v>
      </c>
      <c r="AI36" s="31">
        <f t="shared" si="53"/>
        <v>88.76</v>
      </c>
      <c r="AJ36" s="35">
        <f t="shared" si="53"/>
        <v>15773</v>
      </c>
      <c r="AK36" s="45">
        <f t="shared" si="53"/>
        <v>89.03</v>
      </c>
    </row>
    <row r="37" spans="1:96">
      <c r="A37" s="10" t="s">
        <v>26</v>
      </c>
      <c r="B37" s="15">
        <v>710</v>
      </c>
      <c r="C37" s="23">
        <v>751</v>
      </c>
      <c r="D37" s="27">
        <f t="shared" si="36"/>
        <v>1461</v>
      </c>
      <c r="E37" s="31">
        <f t="shared" si="37"/>
        <v>3.12</v>
      </c>
      <c r="F37" s="35">
        <v>502</v>
      </c>
      <c r="G37" s="40">
        <f t="shared" si="38"/>
        <v>2.83</v>
      </c>
      <c r="H37" s="15">
        <v>831</v>
      </c>
      <c r="I37" s="23">
        <v>847</v>
      </c>
      <c r="J37" s="27">
        <f t="shared" si="39"/>
        <v>1678</v>
      </c>
      <c r="K37" s="31">
        <f t="shared" si="40"/>
        <v>3.59</v>
      </c>
      <c r="L37" s="35">
        <v>589</v>
      </c>
      <c r="M37" s="45">
        <f t="shared" si="41"/>
        <v>3.32</v>
      </c>
      <c r="N37" s="15">
        <v>616</v>
      </c>
      <c r="O37" s="23">
        <v>648</v>
      </c>
      <c r="P37" s="27">
        <f t="shared" si="42"/>
        <v>1264</v>
      </c>
      <c r="Q37" s="31">
        <f t="shared" si="43"/>
        <v>2.7</v>
      </c>
      <c r="R37" s="35">
        <v>421</v>
      </c>
      <c r="S37" s="40">
        <f t="shared" si="44"/>
        <v>2.37</v>
      </c>
      <c r="T37" s="15">
        <v>498</v>
      </c>
      <c r="U37" s="23">
        <v>520</v>
      </c>
      <c r="V37" s="27">
        <f t="shared" si="45"/>
        <v>1018</v>
      </c>
      <c r="W37" s="31">
        <f t="shared" si="46"/>
        <v>2.1800000000000002</v>
      </c>
      <c r="X37" s="35">
        <v>360</v>
      </c>
      <c r="Y37" s="45">
        <f t="shared" si="47"/>
        <v>2.0299999999999998</v>
      </c>
      <c r="Z37" s="15">
        <v>154</v>
      </c>
      <c r="AA37" s="23">
        <v>185</v>
      </c>
      <c r="AB37" s="27">
        <f t="shared" si="48"/>
        <v>339</v>
      </c>
      <c r="AC37" s="31">
        <f t="shared" si="49"/>
        <v>0.72</v>
      </c>
      <c r="AD37" s="35">
        <v>151</v>
      </c>
      <c r="AE37" s="45">
        <f t="shared" si="50"/>
        <v>0.85</v>
      </c>
      <c r="AF37" s="50">
        <f t="shared" si="51"/>
        <v>20311</v>
      </c>
      <c r="AG37" s="23">
        <f t="shared" si="51"/>
        <v>21230</v>
      </c>
      <c r="AH37" s="27">
        <f t="shared" si="52"/>
        <v>41541</v>
      </c>
      <c r="AI37" s="31">
        <f t="shared" si="53"/>
        <v>88.780000000000015</v>
      </c>
      <c r="AJ37" s="35">
        <f t="shared" si="53"/>
        <v>15797</v>
      </c>
      <c r="AK37" s="45">
        <f t="shared" si="53"/>
        <v>89.049999999999983</v>
      </c>
    </row>
    <row r="38" spans="1:96">
      <c r="A38" s="10" t="s">
        <v>28</v>
      </c>
      <c r="B38" s="15">
        <v>709</v>
      </c>
      <c r="C38" s="23">
        <v>752</v>
      </c>
      <c r="D38" s="27">
        <f t="shared" si="36"/>
        <v>1461</v>
      </c>
      <c r="E38" s="31">
        <f t="shared" si="37"/>
        <v>3.12</v>
      </c>
      <c r="F38" s="35">
        <v>501</v>
      </c>
      <c r="G38" s="40">
        <f t="shared" si="38"/>
        <v>2.82</v>
      </c>
      <c r="H38" s="15">
        <v>836</v>
      </c>
      <c r="I38" s="23">
        <v>847</v>
      </c>
      <c r="J38" s="27">
        <f t="shared" si="39"/>
        <v>1683</v>
      </c>
      <c r="K38" s="31">
        <f t="shared" si="40"/>
        <v>3.6</v>
      </c>
      <c r="L38" s="35">
        <v>592</v>
      </c>
      <c r="M38" s="45">
        <f t="shared" si="41"/>
        <v>3.33</v>
      </c>
      <c r="N38" s="15">
        <v>617</v>
      </c>
      <c r="O38" s="23">
        <v>644</v>
      </c>
      <c r="P38" s="27">
        <f t="shared" si="42"/>
        <v>1261</v>
      </c>
      <c r="Q38" s="31">
        <f t="shared" si="43"/>
        <v>2.7</v>
      </c>
      <c r="R38" s="35">
        <v>425</v>
      </c>
      <c r="S38" s="40">
        <f t="shared" si="44"/>
        <v>2.39</v>
      </c>
      <c r="T38" s="15">
        <v>498</v>
      </c>
      <c r="U38" s="23">
        <v>516</v>
      </c>
      <c r="V38" s="27">
        <f t="shared" si="45"/>
        <v>1014</v>
      </c>
      <c r="W38" s="31">
        <f t="shared" si="46"/>
        <v>2.17</v>
      </c>
      <c r="X38" s="35">
        <v>361</v>
      </c>
      <c r="Y38" s="45">
        <f t="shared" si="47"/>
        <v>2.0299999999999998</v>
      </c>
      <c r="Z38" s="15">
        <v>154</v>
      </c>
      <c r="AA38" s="23">
        <v>185</v>
      </c>
      <c r="AB38" s="27">
        <f t="shared" si="48"/>
        <v>339</v>
      </c>
      <c r="AC38" s="31">
        <f t="shared" si="49"/>
        <v>0.72</v>
      </c>
      <c r="AD38" s="35">
        <v>151</v>
      </c>
      <c r="AE38" s="45">
        <f t="shared" si="50"/>
        <v>0.85</v>
      </c>
      <c r="AF38" s="50">
        <f t="shared" si="51"/>
        <v>20319</v>
      </c>
      <c r="AG38" s="23">
        <f t="shared" si="51"/>
        <v>21226</v>
      </c>
      <c r="AH38" s="27">
        <f t="shared" si="52"/>
        <v>41545</v>
      </c>
      <c r="AI38" s="31">
        <f t="shared" si="53"/>
        <v>88.800000000000011</v>
      </c>
      <c r="AJ38" s="35">
        <f t="shared" si="53"/>
        <v>15834</v>
      </c>
      <c r="AK38" s="45">
        <f t="shared" si="53"/>
        <v>89.059999999999988</v>
      </c>
    </row>
    <row r="39" spans="1:96">
      <c r="A39" s="10" t="s">
        <v>31</v>
      </c>
      <c r="B39" s="15">
        <v>709</v>
      </c>
      <c r="C39" s="23">
        <v>751</v>
      </c>
      <c r="D39" s="27">
        <f t="shared" si="36"/>
        <v>1460</v>
      </c>
      <c r="E39" s="31">
        <f t="shared" si="37"/>
        <v>3.12</v>
      </c>
      <c r="F39" s="35">
        <v>502</v>
      </c>
      <c r="G39" s="40">
        <f t="shared" si="38"/>
        <v>2.82</v>
      </c>
      <c r="H39" s="15">
        <v>838</v>
      </c>
      <c r="I39" s="23">
        <v>844</v>
      </c>
      <c r="J39" s="27">
        <f t="shared" si="39"/>
        <v>1682</v>
      </c>
      <c r="K39" s="31">
        <f t="shared" si="40"/>
        <v>3.6</v>
      </c>
      <c r="L39" s="35">
        <v>594</v>
      </c>
      <c r="M39" s="45">
        <f t="shared" si="41"/>
        <v>3.34</v>
      </c>
      <c r="N39" s="15">
        <v>617</v>
      </c>
      <c r="O39" s="23">
        <v>642</v>
      </c>
      <c r="P39" s="27">
        <f t="shared" si="42"/>
        <v>1259</v>
      </c>
      <c r="Q39" s="31">
        <f t="shared" si="43"/>
        <v>2.69</v>
      </c>
      <c r="R39" s="35">
        <v>427</v>
      </c>
      <c r="S39" s="40">
        <f t="shared" si="44"/>
        <v>2.4</v>
      </c>
      <c r="T39" s="15">
        <v>497</v>
      </c>
      <c r="U39" s="23">
        <v>515</v>
      </c>
      <c r="V39" s="27">
        <f t="shared" si="45"/>
        <v>1012</v>
      </c>
      <c r="W39" s="31">
        <f t="shared" si="46"/>
        <v>2.17</v>
      </c>
      <c r="X39" s="35">
        <v>361</v>
      </c>
      <c r="Y39" s="45">
        <f t="shared" si="47"/>
        <v>2.0299999999999998</v>
      </c>
      <c r="Z39" s="15">
        <v>152</v>
      </c>
      <c r="AA39" s="23">
        <v>183</v>
      </c>
      <c r="AB39" s="27">
        <f t="shared" si="48"/>
        <v>335</v>
      </c>
      <c r="AC39" s="31">
        <f t="shared" si="49"/>
        <v>0.72</v>
      </c>
      <c r="AD39" s="35">
        <v>149</v>
      </c>
      <c r="AE39" s="45">
        <f t="shared" si="50"/>
        <v>0.84</v>
      </c>
      <c r="AF39" s="50">
        <f t="shared" si="51"/>
        <v>20300</v>
      </c>
      <c r="AG39" s="23">
        <f t="shared" si="51"/>
        <v>21219</v>
      </c>
      <c r="AH39" s="27">
        <f t="shared" si="52"/>
        <v>41519</v>
      </c>
      <c r="AI39" s="31">
        <f t="shared" si="53"/>
        <v>88.82</v>
      </c>
      <c r="AJ39" s="35">
        <f t="shared" si="53"/>
        <v>15854</v>
      </c>
      <c r="AK39" s="45">
        <f t="shared" si="53"/>
        <v>89.080000000000013</v>
      </c>
    </row>
    <row r="40" spans="1:96">
      <c r="A40" s="10" t="s">
        <v>15</v>
      </c>
      <c r="B40" s="15">
        <v>711</v>
      </c>
      <c r="C40" s="23">
        <v>749</v>
      </c>
      <c r="D40" s="27">
        <f t="shared" si="36"/>
        <v>1460</v>
      </c>
      <c r="E40" s="31">
        <f t="shared" si="37"/>
        <v>3.12</v>
      </c>
      <c r="F40" s="35">
        <v>503</v>
      </c>
      <c r="G40" s="40">
        <f t="shared" si="38"/>
        <v>2.82</v>
      </c>
      <c r="H40" s="15">
        <v>836</v>
      </c>
      <c r="I40" s="23">
        <v>848</v>
      </c>
      <c r="J40" s="27">
        <f t="shared" si="39"/>
        <v>1684</v>
      </c>
      <c r="K40" s="31">
        <f t="shared" si="40"/>
        <v>3.6</v>
      </c>
      <c r="L40" s="35">
        <v>594</v>
      </c>
      <c r="M40" s="45">
        <f t="shared" si="41"/>
        <v>3.33</v>
      </c>
      <c r="N40" s="15">
        <v>612</v>
      </c>
      <c r="O40" s="23">
        <v>641</v>
      </c>
      <c r="P40" s="27">
        <f t="shared" si="42"/>
        <v>1253</v>
      </c>
      <c r="Q40" s="31">
        <f t="shared" si="43"/>
        <v>2.68</v>
      </c>
      <c r="R40" s="35">
        <v>425</v>
      </c>
      <c r="S40" s="40">
        <f t="shared" si="44"/>
        <v>2.38</v>
      </c>
      <c r="T40" s="15">
        <v>496</v>
      </c>
      <c r="U40" s="23">
        <v>514</v>
      </c>
      <c r="V40" s="27">
        <f t="shared" si="45"/>
        <v>1010</v>
      </c>
      <c r="W40" s="31">
        <f t="shared" si="46"/>
        <v>2.16</v>
      </c>
      <c r="X40" s="35">
        <v>361</v>
      </c>
      <c r="Y40" s="45">
        <f t="shared" si="47"/>
        <v>2.0299999999999998</v>
      </c>
      <c r="Z40" s="15">
        <v>150</v>
      </c>
      <c r="AA40" s="23">
        <v>180</v>
      </c>
      <c r="AB40" s="27">
        <f t="shared" si="48"/>
        <v>330</v>
      </c>
      <c r="AC40" s="31">
        <f t="shared" si="49"/>
        <v>0.71</v>
      </c>
      <c r="AD40" s="35">
        <v>148</v>
      </c>
      <c r="AE40" s="45">
        <f t="shared" si="50"/>
        <v>0.83</v>
      </c>
      <c r="AF40" s="50">
        <f t="shared" si="51"/>
        <v>20303</v>
      </c>
      <c r="AG40" s="23">
        <f t="shared" si="51"/>
        <v>21212</v>
      </c>
      <c r="AH40" s="27">
        <f t="shared" si="52"/>
        <v>41515</v>
      </c>
      <c r="AI40" s="31">
        <f t="shared" si="53"/>
        <v>88.83</v>
      </c>
      <c r="AJ40" s="35">
        <f t="shared" si="53"/>
        <v>15880</v>
      </c>
      <c r="AK40" s="45">
        <f t="shared" si="53"/>
        <v>89.11</v>
      </c>
    </row>
    <row r="41" spans="1:96">
      <c r="A41" s="10" t="s">
        <v>33</v>
      </c>
      <c r="B41" s="15">
        <v>709</v>
      </c>
      <c r="C41" s="23">
        <v>748</v>
      </c>
      <c r="D41" s="27">
        <f t="shared" si="36"/>
        <v>1457</v>
      </c>
      <c r="E41" s="31">
        <f t="shared" si="37"/>
        <v>3.12</v>
      </c>
      <c r="F41" s="35">
        <v>502</v>
      </c>
      <c r="G41" s="40">
        <f t="shared" si="38"/>
        <v>2.81</v>
      </c>
      <c r="H41" s="15">
        <v>834</v>
      </c>
      <c r="I41" s="23">
        <v>845</v>
      </c>
      <c r="J41" s="27">
        <f t="shared" si="39"/>
        <v>1679</v>
      </c>
      <c r="K41" s="31">
        <f t="shared" si="40"/>
        <v>3.59</v>
      </c>
      <c r="L41" s="35">
        <v>592</v>
      </c>
      <c r="M41" s="45">
        <f t="shared" si="41"/>
        <v>3.32</v>
      </c>
      <c r="N41" s="15">
        <v>611</v>
      </c>
      <c r="O41" s="23">
        <v>640</v>
      </c>
      <c r="P41" s="27">
        <f t="shared" si="42"/>
        <v>1251</v>
      </c>
      <c r="Q41" s="31">
        <f t="shared" si="43"/>
        <v>2.68</v>
      </c>
      <c r="R41" s="35">
        <v>425</v>
      </c>
      <c r="S41" s="40">
        <f t="shared" si="44"/>
        <v>2.38</v>
      </c>
      <c r="T41" s="15">
        <v>497</v>
      </c>
      <c r="U41" s="23">
        <v>510</v>
      </c>
      <c r="V41" s="27">
        <f t="shared" si="45"/>
        <v>1007</v>
      </c>
      <c r="W41" s="31">
        <f t="shared" si="46"/>
        <v>2.16</v>
      </c>
      <c r="X41" s="35">
        <v>360</v>
      </c>
      <c r="Y41" s="45">
        <f t="shared" si="47"/>
        <v>2.02</v>
      </c>
      <c r="Z41" s="15">
        <v>150</v>
      </c>
      <c r="AA41" s="23">
        <v>179</v>
      </c>
      <c r="AB41" s="27">
        <f t="shared" si="48"/>
        <v>329</v>
      </c>
      <c r="AC41" s="31">
        <f t="shared" si="49"/>
        <v>0.7</v>
      </c>
      <c r="AD41" s="35">
        <v>147</v>
      </c>
      <c r="AE41" s="45">
        <f t="shared" si="50"/>
        <v>0.82</v>
      </c>
      <c r="AF41" s="50">
        <f t="shared" si="51"/>
        <v>20316</v>
      </c>
      <c r="AG41" s="23">
        <f t="shared" si="51"/>
        <v>21201</v>
      </c>
      <c r="AH41" s="27">
        <f t="shared" si="52"/>
        <v>41517</v>
      </c>
      <c r="AI41" s="31">
        <f t="shared" si="53"/>
        <v>88.890000000000015</v>
      </c>
      <c r="AJ41" s="35">
        <f t="shared" si="53"/>
        <v>15901</v>
      </c>
      <c r="AK41" s="45">
        <f t="shared" si="53"/>
        <v>89.15</v>
      </c>
    </row>
    <row r="42" spans="1:96">
      <c r="A42" s="10" t="s">
        <v>10</v>
      </c>
      <c r="B42" s="15">
        <v>706</v>
      </c>
      <c r="C42" s="23">
        <v>746</v>
      </c>
      <c r="D42" s="27">
        <f t="shared" si="36"/>
        <v>1452</v>
      </c>
      <c r="E42" s="31">
        <f t="shared" si="37"/>
        <v>3.11</v>
      </c>
      <c r="F42" s="35">
        <v>500</v>
      </c>
      <c r="G42" s="40">
        <f t="shared" si="38"/>
        <v>2.8</v>
      </c>
      <c r="H42" s="15">
        <v>834</v>
      </c>
      <c r="I42" s="23">
        <v>845</v>
      </c>
      <c r="J42" s="27">
        <f t="shared" si="39"/>
        <v>1679</v>
      </c>
      <c r="K42" s="31">
        <f t="shared" si="40"/>
        <v>3.6</v>
      </c>
      <c r="L42" s="35">
        <v>591</v>
      </c>
      <c r="M42" s="45">
        <f t="shared" si="41"/>
        <v>3.31</v>
      </c>
      <c r="N42" s="15">
        <v>610</v>
      </c>
      <c r="O42" s="23">
        <v>638</v>
      </c>
      <c r="P42" s="27">
        <f t="shared" si="42"/>
        <v>1248</v>
      </c>
      <c r="Q42" s="31">
        <f t="shared" si="43"/>
        <v>2.67</v>
      </c>
      <c r="R42" s="35">
        <v>421</v>
      </c>
      <c r="S42" s="40">
        <f t="shared" si="44"/>
        <v>2.36</v>
      </c>
      <c r="T42" s="15">
        <v>496</v>
      </c>
      <c r="U42" s="23">
        <v>508</v>
      </c>
      <c r="V42" s="27">
        <f t="shared" si="45"/>
        <v>1004</v>
      </c>
      <c r="W42" s="31">
        <f t="shared" si="46"/>
        <v>2.15</v>
      </c>
      <c r="X42" s="35">
        <v>360</v>
      </c>
      <c r="Y42" s="45">
        <f t="shared" si="47"/>
        <v>2.02</v>
      </c>
      <c r="Z42" s="15">
        <v>149</v>
      </c>
      <c r="AA42" s="23">
        <v>180</v>
      </c>
      <c r="AB42" s="27">
        <f t="shared" si="48"/>
        <v>329</v>
      </c>
      <c r="AC42" s="31">
        <f t="shared" si="49"/>
        <v>0.7</v>
      </c>
      <c r="AD42" s="35">
        <v>147</v>
      </c>
      <c r="AE42" s="45">
        <f t="shared" si="50"/>
        <v>0.82</v>
      </c>
      <c r="AF42" s="50">
        <f t="shared" si="51"/>
        <v>20319</v>
      </c>
      <c r="AG42" s="23">
        <f t="shared" si="51"/>
        <v>21190</v>
      </c>
      <c r="AH42" s="27">
        <f t="shared" si="52"/>
        <v>41509</v>
      </c>
      <c r="AI42" s="31">
        <f t="shared" si="53"/>
        <v>88.89</v>
      </c>
      <c r="AJ42" s="35">
        <f t="shared" si="53"/>
        <v>15896</v>
      </c>
      <c r="AK42" s="45">
        <f t="shared" si="53"/>
        <v>89.139999999999986</v>
      </c>
    </row>
    <row r="43" spans="1:96">
      <c r="A43" s="10" t="s">
        <v>34</v>
      </c>
      <c r="B43" s="15">
        <v>705</v>
      </c>
      <c r="C43" s="23">
        <v>742</v>
      </c>
      <c r="D43" s="27">
        <f t="shared" si="36"/>
        <v>1447</v>
      </c>
      <c r="E43" s="31">
        <f t="shared" si="37"/>
        <v>3.1</v>
      </c>
      <c r="F43" s="35">
        <v>498</v>
      </c>
      <c r="G43" s="40">
        <f t="shared" si="38"/>
        <v>2.79</v>
      </c>
      <c r="H43" s="15">
        <v>830</v>
      </c>
      <c r="I43" s="23">
        <v>846</v>
      </c>
      <c r="J43" s="27">
        <f t="shared" si="39"/>
        <v>1676</v>
      </c>
      <c r="K43" s="31">
        <f t="shared" si="40"/>
        <v>3.59</v>
      </c>
      <c r="L43" s="35">
        <v>592</v>
      </c>
      <c r="M43" s="45">
        <f t="shared" si="41"/>
        <v>3.32</v>
      </c>
      <c r="N43" s="15">
        <v>609</v>
      </c>
      <c r="O43" s="23">
        <v>636</v>
      </c>
      <c r="P43" s="27">
        <f t="shared" si="42"/>
        <v>1245</v>
      </c>
      <c r="Q43" s="31">
        <f t="shared" si="43"/>
        <v>2.67</v>
      </c>
      <c r="R43" s="35">
        <v>422</v>
      </c>
      <c r="S43" s="40">
        <f t="shared" si="44"/>
        <v>2.37</v>
      </c>
      <c r="T43" s="15">
        <v>494</v>
      </c>
      <c r="U43" s="23">
        <v>508</v>
      </c>
      <c r="V43" s="27">
        <f t="shared" si="45"/>
        <v>1002</v>
      </c>
      <c r="W43" s="31">
        <f t="shared" si="46"/>
        <v>2.15</v>
      </c>
      <c r="X43" s="35">
        <v>360</v>
      </c>
      <c r="Y43" s="45">
        <f t="shared" si="47"/>
        <v>2.02</v>
      </c>
      <c r="Z43" s="15">
        <v>149</v>
      </c>
      <c r="AA43" s="23">
        <v>180</v>
      </c>
      <c r="AB43" s="27">
        <f t="shared" si="48"/>
        <v>329</v>
      </c>
      <c r="AC43" s="31">
        <f t="shared" si="49"/>
        <v>0.7</v>
      </c>
      <c r="AD43" s="35">
        <v>147</v>
      </c>
      <c r="AE43" s="45">
        <f t="shared" si="50"/>
        <v>0.82</v>
      </c>
      <c r="AF43" s="50">
        <f t="shared" si="51"/>
        <v>20308</v>
      </c>
      <c r="AG43" s="23">
        <f t="shared" si="51"/>
        <v>21180</v>
      </c>
      <c r="AH43" s="27">
        <f t="shared" si="52"/>
        <v>41488</v>
      </c>
      <c r="AI43" s="31">
        <f t="shared" si="53"/>
        <v>88.890000000000015</v>
      </c>
      <c r="AJ43" s="35">
        <f t="shared" si="53"/>
        <v>15893</v>
      </c>
      <c r="AK43" s="45">
        <f t="shared" si="53"/>
        <v>89.169999999999987</v>
      </c>
    </row>
    <row r="44" spans="1:96">
      <c r="A44" s="10" t="str">
        <f>A29</f>
        <v>令和７年1月</v>
      </c>
      <c r="B44" s="15">
        <v>706</v>
      </c>
      <c r="C44" s="23">
        <v>741</v>
      </c>
      <c r="D44" s="27">
        <f t="shared" si="36"/>
        <v>1447</v>
      </c>
      <c r="E44" s="31">
        <f t="shared" si="37"/>
        <v>3.1</v>
      </c>
      <c r="F44" s="35">
        <v>499</v>
      </c>
      <c r="G44" s="40">
        <f t="shared" si="38"/>
        <v>2.79</v>
      </c>
      <c r="H44" s="15">
        <v>832</v>
      </c>
      <c r="I44" s="23">
        <v>844</v>
      </c>
      <c r="J44" s="27">
        <f t="shared" si="39"/>
        <v>1676</v>
      </c>
      <c r="K44" s="31">
        <f t="shared" si="40"/>
        <v>3.59</v>
      </c>
      <c r="L44" s="35">
        <v>597</v>
      </c>
      <c r="M44" s="45">
        <f t="shared" si="41"/>
        <v>3.34</v>
      </c>
      <c r="N44" s="15">
        <v>608</v>
      </c>
      <c r="O44" s="23">
        <v>635</v>
      </c>
      <c r="P44" s="27">
        <f t="shared" si="42"/>
        <v>1243</v>
      </c>
      <c r="Q44" s="31">
        <f t="shared" si="43"/>
        <v>2.66</v>
      </c>
      <c r="R44" s="35">
        <v>422</v>
      </c>
      <c r="S44" s="40">
        <f t="shared" si="44"/>
        <v>2.36</v>
      </c>
      <c r="T44" s="15">
        <v>494</v>
      </c>
      <c r="U44" s="23">
        <v>508</v>
      </c>
      <c r="V44" s="27">
        <f t="shared" si="45"/>
        <v>1002</v>
      </c>
      <c r="W44" s="31">
        <f t="shared" si="46"/>
        <v>2.15</v>
      </c>
      <c r="X44" s="35">
        <v>359</v>
      </c>
      <c r="Y44" s="45">
        <f t="shared" si="47"/>
        <v>2.0099999999999998</v>
      </c>
      <c r="Z44" s="15">
        <v>148</v>
      </c>
      <c r="AA44" s="23">
        <v>180</v>
      </c>
      <c r="AB44" s="27">
        <f t="shared" si="48"/>
        <v>328</v>
      </c>
      <c r="AC44" s="31">
        <f t="shared" si="49"/>
        <v>0.7</v>
      </c>
      <c r="AD44" s="35">
        <v>147</v>
      </c>
      <c r="AE44" s="45">
        <f t="shared" si="50"/>
        <v>0.82</v>
      </c>
      <c r="AF44" s="50">
        <f t="shared" si="51"/>
        <v>20327</v>
      </c>
      <c r="AG44" s="23">
        <f t="shared" si="51"/>
        <v>21176</v>
      </c>
      <c r="AH44" s="27">
        <f t="shared" si="52"/>
        <v>41503</v>
      </c>
      <c r="AI44" s="31">
        <f t="shared" si="53"/>
        <v>88.910000000000011</v>
      </c>
      <c r="AJ44" s="35">
        <f t="shared" si="53"/>
        <v>15934</v>
      </c>
      <c r="AK44" s="45">
        <f t="shared" si="53"/>
        <v>89.160000000000025</v>
      </c>
    </row>
    <row r="45" spans="1:96">
      <c r="A45" s="10" t="s">
        <v>36</v>
      </c>
      <c r="B45" s="15">
        <v>708</v>
      </c>
      <c r="C45" s="23">
        <v>740</v>
      </c>
      <c r="D45" s="27">
        <f t="shared" si="36"/>
        <v>1448</v>
      </c>
      <c r="E45" s="31">
        <f t="shared" si="37"/>
        <v>3.1</v>
      </c>
      <c r="F45" s="35">
        <v>502</v>
      </c>
      <c r="G45" s="40">
        <f t="shared" si="38"/>
        <v>2.81</v>
      </c>
      <c r="H45" s="15">
        <v>833</v>
      </c>
      <c r="I45" s="23">
        <v>848</v>
      </c>
      <c r="J45" s="27">
        <f t="shared" si="39"/>
        <v>1681</v>
      </c>
      <c r="K45" s="31">
        <f t="shared" si="40"/>
        <v>3.6</v>
      </c>
      <c r="L45" s="35">
        <v>598</v>
      </c>
      <c r="M45" s="45">
        <f t="shared" si="41"/>
        <v>3.35</v>
      </c>
      <c r="N45" s="15">
        <v>609</v>
      </c>
      <c r="O45" s="23">
        <v>633</v>
      </c>
      <c r="P45" s="27">
        <f t="shared" si="42"/>
        <v>1242</v>
      </c>
      <c r="Q45" s="31">
        <f t="shared" si="43"/>
        <v>2.66</v>
      </c>
      <c r="R45" s="35">
        <v>424</v>
      </c>
      <c r="S45" s="40">
        <f t="shared" si="44"/>
        <v>2.37</v>
      </c>
      <c r="T45" s="15">
        <v>493</v>
      </c>
      <c r="U45" s="23">
        <v>509</v>
      </c>
      <c r="V45" s="27">
        <f t="shared" si="45"/>
        <v>1002</v>
      </c>
      <c r="W45" s="31">
        <f t="shared" si="46"/>
        <v>2.15</v>
      </c>
      <c r="X45" s="35">
        <v>359</v>
      </c>
      <c r="Y45" s="45">
        <f t="shared" si="47"/>
        <v>2.0099999999999998</v>
      </c>
      <c r="Z45" s="15">
        <v>148</v>
      </c>
      <c r="AA45" s="23">
        <v>180</v>
      </c>
      <c r="AB45" s="27">
        <f t="shared" si="48"/>
        <v>328</v>
      </c>
      <c r="AC45" s="31">
        <f t="shared" si="49"/>
        <v>0.7</v>
      </c>
      <c r="AD45" s="35">
        <v>147</v>
      </c>
      <c r="AE45" s="45">
        <f t="shared" si="50"/>
        <v>0.82</v>
      </c>
      <c r="AF45" s="50">
        <f t="shared" si="51"/>
        <v>20336</v>
      </c>
      <c r="AG45" s="23">
        <f t="shared" si="51"/>
        <v>21154</v>
      </c>
      <c r="AH45" s="27">
        <f t="shared" si="52"/>
        <v>41490</v>
      </c>
      <c r="AI45" s="31">
        <f t="shared" si="53"/>
        <v>88.9</v>
      </c>
      <c r="AJ45" s="35">
        <f t="shared" si="53"/>
        <v>15933</v>
      </c>
      <c r="AK45" s="45">
        <f t="shared" si="53"/>
        <v>89.16</v>
      </c>
    </row>
    <row r="46" spans="1:96">
      <c r="A46" s="11" t="s">
        <v>30</v>
      </c>
      <c r="B46" s="16">
        <v>705</v>
      </c>
      <c r="C46" s="24">
        <v>739</v>
      </c>
      <c r="D46" s="28">
        <f t="shared" si="36"/>
        <v>1444</v>
      </c>
      <c r="E46" s="32">
        <f t="shared" si="37"/>
        <v>3.1</v>
      </c>
      <c r="F46" s="36">
        <v>501</v>
      </c>
      <c r="G46" s="41">
        <f t="shared" si="38"/>
        <v>2.8</v>
      </c>
      <c r="H46" s="16">
        <v>831</v>
      </c>
      <c r="I46" s="24">
        <v>844</v>
      </c>
      <c r="J46" s="28">
        <f t="shared" si="39"/>
        <v>1675</v>
      </c>
      <c r="K46" s="32">
        <f t="shared" si="40"/>
        <v>3.6</v>
      </c>
      <c r="L46" s="36">
        <v>598</v>
      </c>
      <c r="M46" s="46">
        <f t="shared" si="41"/>
        <v>3.35</v>
      </c>
      <c r="N46" s="16">
        <v>609</v>
      </c>
      <c r="O46" s="24">
        <v>631</v>
      </c>
      <c r="P46" s="28">
        <f t="shared" si="42"/>
        <v>1240</v>
      </c>
      <c r="Q46" s="32">
        <f t="shared" si="43"/>
        <v>2.66</v>
      </c>
      <c r="R46" s="36">
        <v>426</v>
      </c>
      <c r="S46" s="41">
        <f t="shared" si="44"/>
        <v>2.38</v>
      </c>
      <c r="T46" s="16">
        <v>489</v>
      </c>
      <c r="U46" s="24">
        <v>507</v>
      </c>
      <c r="V46" s="28">
        <f t="shared" si="45"/>
        <v>996</v>
      </c>
      <c r="W46" s="32">
        <f t="shared" si="46"/>
        <v>2.14</v>
      </c>
      <c r="X46" s="36">
        <v>359</v>
      </c>
      <c r="Y46" s="46">
        <f t="shared" si="47"/>
        <v>2.0099999999999998</v>
      </c>
      <c r="Z46" s="16">
        <v>148</v>
      </c>
      <c r="AA46" s="24">
        <v>179</v>
      </c>
      <c r="AB46" s="28">
        <f t="shared" si="48"/>
        <v>327</v>
      </c>
      <c r="AC46" s="32">
        <f t="shared" si="49"/>
        <v>0.7</v>
      </c>
      <c r="AD46" s="36">
        <v>146</v>
      </c>
      <c r="AE46" s="46">
        <f t="shared" si="50"/>
        <v>0.82</v>
      </c>
      <c r="AF46" s="51">
        <f t="shared" si="51"/>
        <v>20279</v>
      </c>
      <c r="AG46" s="24">
        <f t="shared" si="51"/>
        <v>21110</v>
      </c>
      <c r="AH46" s="28">
        <f t="shared" si="52"/>
        <v>41389</v>
      </c>
      <c r="AI46" s="32">
        <f t="shared" si="53"/>
        <v>88.919999999999987</v>
      </c>
      <c r="AJ46" s="35">
        <f t="shared" si="53"/>
        <v>15942</v>
      </c>
      <c r="AK46" s="46">
        <f t="shared" si="53"/>
        <v>89.249999999999986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令和６年4月</v>
      </c>
      <c r="B50" s="14">
        <v>815</v>
      </c>
      <c r="C50" s="22">
        <v>906</v>
      </c>
      <c r="D50" s="26">
        <f t="shared" ref="D50:D61" si="54">B50+C50</f>
        <v>1721</v>
      </c>
      <c r="E50" s="30">
        <f t="shared" ref="E50:E61" si="55">IF(D50=0,"",ROUND(D50/$AH50*100,2))</f>
        <v>3.67</v>
      </c>
      <c r="F50" s="34">
        <v>660</v>
      </c>
      <c r="G50" s="44">
        <f t="shared" ref="G50:G61" si="56">IF(F50="","",ROUND(F50/$AJ50*100,2))</f>
        <v>3.73</v>
      </c>
      <c r="H50" s="14">
        <v>862</v>
      </c>
      <c r="I50" s="22">
        <v>959</v>
      </c>
      <c r="J50" s="26">
        <f t="shared" ref="J50:J61" si="57">H50+I50</f>
        <v>1821</v>
      </c>
      <c r="K50" s="30">
        <f t="shared" ref="K50:K61" si="58">IF(J50=0,"",ROUND(J50/$AH50*100,2))</f>
        <v>3.89</v>
      </c>
      <c r="L50" s="34">
        <v>686</v>
      </c>
      <c r="M50" s="39">
        <f t="shared" ref="M50:M61" si="59">IF(L50="","",ROUND(L50/$AJ50*100,2))</f>
        <v>3.87</v>
      </c>
      <c r="N50" s="14">
        <v>343</v>
      </c>
      <c r="O50" s="22">
        <v>352</v>
      </c>
      <c r="P50" s="26">
        <f t="shared" ref="P50:P61" si="60">N50+O50</f>
        <v>695</v>
      </c>
      <c r="Q50" s="30">
        <f t="shared" ref="Q50:Q61" si="61">IF(P50=0,"",ROUND(P50/$AH50*100,2))</f>
        <v>1.48</v>
      </c>
      <c r="R50" s="34">
        <v>254</v>
      </c>
      <c r="S50" s="44">
        <f t="shared" ref="S50:S61" si="62">IF(R50="","",ROUND(R50/$AJ50*100,2))</f>
        <v>1.43</v>
      </c>
      <c r="T50" s="14">
        <v>500</v>
      </c>
      <c r="U50" s="22">
        <v>519</v>
      </c>
      <c r="V50" s="26">
        <f t="shared" ref="V50:V61" si="63">T50+U50</f>
        <v>1019</v>
      </c>
      <c r="W50" s="30">
        <f t="shared" ref="W50:W61" si="64">IF(V50=0,"",ROUND(V50/$AH50*100,2))</f>
        <v>2.1800000000000002</v>
      </c>
      <c r="X50" s="34">
        <v>344</v>
      </c>
      <c r="Y50" s="44">
        <f t="shared" ref="Y50:Y61" si="65">IF(X50="","",ROUND(X50/$AJ50*100,2))</f>
        <v>1.94</v>
      </c>
      <c r="Z50" s="49">
        <f t="shared" ref="Z50:AA61" si="66">B50+H50+N50+T50</f>
        <v>2520</v>
      </c>
      <c r="AA50" s="22">
        <f t="shared" si="66"/>
        <v>2736</v>
      </c>
      <c r="AB50" s="26">
        <f t="shared" ref="AB50:AB61" si="67">Z50+AA50</f>
        <v>5256</v>
      </c>
      <c r="AC50" s="30">
        <f t="shared" ref="AC50:AE61" si="68">E50+K50+Q50+W50</f>
        <v>11.22</v>
      </c>
      <c r="AD50" s="35">
        <f t="shared" si="68"/>
        <v>1944</v>
      </c>
      <c r="AE50" s="44">
        <f t="shared" si="68"/>
        <v>10.97</v>
      </c>
      <c r="AF50" s="49">
        <f t="shared" ref="AF50:AG61" si="69">B5+H5+N5+T5+Z5+AF5+B20+H20+N20+T20+Z20+AF20+B35+H35+N35+T35+Z35+B50+H50+N50+T50</f>
        <v>22851</v>
      </c>
      <c r="AG50" s="22">
        <f t="shared" si="69"/>
        <v>23997</v>
      </c>
      <c r="AH50" s="27">
        <f t="shared" ref="AH50:AH61" si="70">IF(AD50="","",AF50+AG50)</f>
        <v>46848</v>
      </c>
      <c r="AI50" s="30">
        <f t="shared" ref="AI50:AI61" si="71">E5+K5+Q5+W5+AC5+AI5+E20+K20+Q20+W20+AC20+AI20+E35+K35+Q35+W35+AC35+E50+K50+Q50+W50</f>
        <v>99.980000000000018</v>
      </c>
      <c r="AJ50" s="35">
        <f t="shared" ref="AJ50:AJ61" si="72">IF(AH50="","",F5+L5+R5+X5+AD5+AJ5+F20+L20+R20+X20+AD20+AJ20+F35+L35+R35+X35+AD35+F50+L50+R50+X50)</f>
        <v>17717</v>
      </c>
      <c r="AK50" s="44">
        <f t="shared" ref="AK50:AK61" si="73">G5+M5+S5+Y5+AE5+AK5+G20+M20+S20+Y20+AE20+AK20+G35+M35+S35+Y35+AE35+G50+M50+S50+Y50</f>
        <v>99.999999999999986</v>
      </c>
      <c r="CP50" s="1"/>
      <c r="CR50" s="1"/>
    </row>
    <row r="51" spans="1:96">
      <c r="A51" s="10" t="str">
        <f>A6</f>
        <v>　　　　5月</v>
      </c>
      <c r="B51" s="15">
        <v>815</v>
      </c>
      <c r="C51" s="23">
        <v>906</v>
      </c>
      <c r="D51" s="27">
        <f t="shared" si="54"/>
        <v>1721</v>
      </c>
      <c r="E51" s="31">
        <f t="shared" si="55"/>
        <v>3.67</v>
      </c>
      <c r="F51" s="35">
        <v>660</v>
      </c>
      <c r="G51" s="45">
        <f t="shared" si="56"/>
        <v>3.73</v>
      </c>
      <c r="H51" s="15">
        <v>862</v>
      </c>
      <c r="I51" s="23">
        <v>959</v>
      </c>
      <c r="J51" s="27">
        <f t="shared" si="57"/>
        <v>1821</v>
      </c>
      <c r="K51" s="31">
        <f t="shared" si="58"/>
        <v>3.89</v>
      </c>
      <c r="L51" s="35">
        <v>686</v>
      </c>
      <c r="M51" s="40">
        <f t="shared" si="59"/>
        <v>3.87</v>
      </c>
      <c r="N51" s="15">
        <v>343</v>
      </c>
      <c r="O51" s="23">
        <v>352</v>
      </c>
      <c r="P51" s="27">
        <f t="shared" si="60"/>
        <v>695</v>
      </c>
      <c r="Q51" s="31">
        <f t="shared" si="61"/>
        <v>1.48</v>
      </c>
      <c r="R51" s="35">
        <v>254</v>
      </c>
      <c r="S51" s="45">
        <f t="shared" si="62"/>
        <v>1.43</v>
      </c>
      <c r="T51" s="15">
        <v>500</v>
      </c>
      <c r="U51" s="23">
        <v>519</v>
      </c>
      <c r="V51" s="27">
        <f t="shared" si="63"/>
        <v>1019</v>
      </c>
      <c r="W51" s="31">
        <f t="shared" si="64"/>
        <v>2.1800000000000002</v>
      </c>
      <c r="X51" s="35">
        <v>344</v>
      </c>
      <c r="Y51" s="45">
        <f t="shared" si="65"/>
        <v>1.94</v>
      </c>
      <c r="Z51" s="50">
        <f t="shared" si="66"/>
        <v>2520</v>
      </c>
      <c r="AA51" s="23">
        <f t="shared" si="66"/>
        <v>2736</v>
      </c>
      <c r="AB51" s="27">
        <f t="shared" si="67"/>
        <v>5256</v>
      </c>
      <c r="AC51" s="31">
        <f t="shared" si="68"/>
        <v>11.22</v>
      </c>
      <c r="AD51" s="35">
        <f t="shared" si="68"/>
        <v>1944</v>
      </c>
      <c r="AE51" s="45">
        <f t="shared" si="68"/>
        <v>10.97</v>
      </c>
      <c r="AF51" s="50">
        <f t="shared" si="69"/>
        <v>22851</v>
      </c>
      <c r="AG51" s="23">
        <f t="shared" si="69"/>
        <v>23997</v>
      </c>
      <c r="AH51" s="27">
        <f t="shared" si="70"/>
        <v>46848</v>
      </c>
      <c r="AI51" s="31">
        <f t="shared" si="71"/>
        <v>99.980000000000018</v>
      </c>
      <c r="AJ51" s="35">
        <f t="shared" si="72"/>
        <v>17717</v>
      </c>
      <c r="AK51" s="45">
        <f t="shared" si="73"/>
        <v>100.00000000000001</v>
      </c>
      <c r="CP51" s="1"/>
      <c r="CR51" s="1"/>
    </row>
    <row r="52" spans="1:96">
      <c r="A52" s="10" t="s">
        <v>26</v>
      </c>
      <c r="B52" s="15">
        <v>811</v>
      </c>
      <c r="C52" s="23">
        <v>906</v>
      </c>
      <c r="D52" s="27">
        <f t="shared" si="54"/>
        <v>1717</v>
      </c>
      <c r="E52" s="31">
        <f t="shared" si="55"/>
        <v>3.67</v>
      </c>
      <c r="F52" s="35">
        <v>658</v>
      </c>
      <c r="G52" s="45">
        <f t="shared" si="56"/>
        <v>3.71</v>
      </c>
      <c r="H52" s="15">
        <v>865</v>
      </c>
      <c r="I52" s="23">
        <v>957</v>
      </c>
      <c r="J52" s="27">
        <f t="shared" si="57"/>
        <v>1822</v>
      </c>
      <c r="K52" s="31">
        <f t="shared" si="58"/>
        <v>3.89</v>
      </c>
      <c r="L52" s="35">
        <v>689</v>
      </c>
      <c r="M52" s="40">
        <f t="shared" si="59"/>
        <v>3.88</v>
      </c>
      <c r="N52" s="15">
        <v>345</v>
      </c>
      <c r="O52" s="23">
        <v>350</v>
      </c>
      <c r="P52" s="27">
        <f t="shared" si="60"/>
        <v>695</v>
      </c>
      <c r="Q52" s="31">
        <f t="shared" si="61"/>
        <v>1.49</v>
      </c>
      <c r="R52" s="35">
        <v>252</v>
      </c>
      <c r="S52" s="45">
        <f t="shared" si="62"/>
        <v>1.42</v>
      </c>
      <c r="T52" s="15">
        <v>500</v>
      </c>
      <c r="U52" s="23">
        <v>515</v>
      </c>
      <c r="V52" s="27">
        <f t="shared" si="63"/>
        <v>1015</v>
      </c>
      <c r="W52" s="31">
        <f t="shared" si="64"/>
        <v>2.17</v>
      </c>
      <c r="X52" s="35">
        <v>345</v>
      </c>
      <c r="Y52" s="45">
        <f t="shared" si="65"/>
        <v>1.94</v>
      </c>
      <c r="Z52" s="50">
        <f t="shared" si="66"/>
        <v>2521</v>
      </c>
      <c r="AA52" s="23">
        <f t="shared" si="66"/>
        <v>2728</v>
      </c>
      <c r="AB52" s="27">
        <f t="shared" si="67"/>
        <v>5249</v>
      </c>
      <c r="AC52" s="31">
        <f t="shared" si="68"/>
        <v>11.22</v>
      </c>
      <c r="AD52" s="35">
        <f t="shared" si="68"/>
        <v>1944</v>
      </c>
      <c r="AE52" s="45">
        <f t="shared" si="68"/>
        <v>10.95</v>
      </c>
      <c r="AF52" s="50">
        <f t="shared" si="69"/>
        <v>22832</v>
      </c>
      <c r="AG52" s="23">
        <f t="shared" si="69"/>
        <v>23958</v>
      </c>
      <c r="AH52" s="27">
        <f t="shared" si="70"/>
        <v>46790</v>
      </c>
      <c r="AI52" s="31">
        <f t="shared" si="71"/>
        <v>100.00000000000001</v>
      </c>
      <c r="AJ52" s="35">
        <f t="shared" si="72"/>
        <v>17741</v>
      </c>
      <c r="AK52" s="45">
        <f t="shared" si="73"/>
        <v>99.999999999999972</v>
      </c>
      <c r="CP52" s="1"/>
      <c r="CR52" s="1"/>
    </row>
    <row r="53" spans="1:96">
      <c r="A53" s="10" t="s">
        <v>28</v>
      </c>
      <c r="B53" s="15">
        <v>809</v>
      </c>
      <c r="C53" s="23">
        <v>905</v>
      </c>
      <c r="D53" s="27">
        <f t="shared" si="54"/>
        <v>1714</v>
      </c>
      <c r="E53" s="31">
        <f t="shared" si="55"/>
        <v>3.66</v>
      </c>
      <c r="F53" s="35">
        <v>656</v>
      </c>
      <c r="G53" s="45">
        <f t="shared" si="56"/>
        <v>3.69</v>
      </c>
      <c r="H53" s="15">
        <v>862</v>
      </c>
      <c r="I53" s="23">
        <v>954</v>
      </c>
      <c r="J53" s="27">
        <f t="shared" si="57"/>
        <v>1816</v>
      </c>
      <c r="K53" s="31">
        <f t="shared" si="58"/>
        <v>3.88</v>
      </c>
      <c r="L53" s="35">
        <v>689</v>
      </c>
      <c r="M53" s="40">
        <f t="shared" si="59"/>
        <v>3.88</v>
      </c>
      <c r="N53" s="15">
        <v>344</v>
      </c>
      <c r="O53" s="23">
        <v>347</v>
      </c>
      <c r="P53" s="27">
        <f t="shared" si="60"/>
        <v>691</v>
      </c>
      <c r="Q53" s="31">
        <f t="shared" si="61"/>
        <v>1.48</v>
      </c>
      <c r="R53" s="35">
        <v>253</v>
      </c>
      <c r="S53" s="45">
        <f t="shared" si="62"/>
        <v>1.42</v>
      </c>
      <c r="T53" s="15">
        <v>499</v>
      </c>
      <c r="U53" s="23">
        <v>515</v>
      </c>
      <c r="V53" s="27">
        <f t="shared" si="63"/>
        <v>1014</v>
      </c>
      <c r="W53" s="31">
        <f t="shared" si="64"/>
        <v>2.17</v>
      </c>
      <c r="X53" s="35">
        <v>346</v>
      </c>
      <c r="Y53" s="45">
        <f t="shared" si="65"/>
        <v>1.95</v>
      </c>
      <c r="Z53" s="50">
        <f t="shared" si="66"/>
        <v>2514</v>
      </c>
      <c r="AA53" s="23">
        <f t="shared" si="66"/>
        <v>2721</v>
      </c>
      <c r="AB53" s="27">
        <f t="shared" si="67"/>
        <v>5235</v>
      </c>
      <c r="AC53" s="31">
        <f t="shared" si="68"/>
        <v>11.19</v>
      </c>
      <c r="AD53" s="35">
        <f t="shared" si="68"/>
        <v>1944</v>
      </c>
      <c r="AE53" s="45">
        <f t="shared" si="68"/>
        <v>10.94</v>
      </c>
      <c r="AF53" s="50">
        <f t="shared" si="69"/>
        <v>22833</v>
      </c>
      <c r="AG53" s="23">
        <f t="shared" si="69"/>
        <v>23947</v>
      </c>
      <c r="AH53" s="27">
        <f t="shared" si="70"/>
        <v>46780</v>
      </c>
      <c r="AI53" s="31">
        <f t="shared" si="71"/>
        <v>99.99</v>
      </c>
      <c r="AJ53" s="35">
        <f t="shared" si="72"/>
        <v>17778</v>
      </c>
      <c r="AK53" s="45">
        <f t="shared" si="73"/>
        <v>99.999999999999986</v>
      </c>
      <c r="CP53" s="1"/>
      <c r="CR53" s="1"/>
    </row>
    <row r="54" spans="1:96">
      <c r="A54" s="10" t="s">
        <v>31</v>
      </c>
      <c r="B54" s="15">
        <v>808</v>
      </c>
      <c r="C54" s="23">
        <v>898</v>
      </c>
      <c r="D54" s="27">
        <f t="shared" si="54"/>
        <v>1706</v>
      </c>
      <c r="E54" s="31">
        <f t="shared" si="55"/>
        <v>3.65</v>
      </c>
      <c r="F54" s="35">
        <v>653</v>
      </c>
      <c r="G54" s="45">
        <f t="shared" si="56"/>
        <v>3.67</v>
      </c>
      <c r="H54" s="15">
        <v>857</v>
      </c>
      <c r="I54" s="23">
        <v>957</v>
      </c>
      <c r="J54" s="27">
        <f t="shared" si="57"/>
        <v>1814</v>
      </c>
      <c r="K54" s="31">
        <f t="shared" si="58"/>
        <v>3.88</v>
      </c>
      <c r="L54" s="35">
        <v>693</v>
      </c>
      <c r="M54" s="40">
        <f t="shared" si="59"/>
        <v>3.89</v>
      </c>
      <c r="N54" s="15">
        <v>342</v>
      </c>
      <c r="O54" s="23">
        <v>349</v>
      </c>
      <c r="P54" s="27">
        <f t="shared" si="60"/>
        <v>691</v>
      </c>
      <c r="Q54" s="31">
        <f t="shared" si="61"/>
        <v>1.48</v>
      </c>
      <c r="R54" s="35">
        <v>252</v>
      </c>
      <c r="S54" s="45">
        <f t="shared" si="62"/>
        <v>1.42</v>
      </c>
      <c r="T54" s="15">
        <v>498</v>
      </c>
      <c r="U54" s="23">
        <v>515</v>
      </c>
      <c r="V54" s="27">
        <f t="shared" si="63"/>
        <v>1013</v>
      </c>
      <c r="W54" s="31">
        <f t="shared" si="64"/>
        <v>2.17</v>
      </c>
      <c r="X54" s="35">
        <v>346</v>
      </c>
      <c r="Y54" s="45">
        <f t="shared" si="65"/>
        <v>1.94</v>
      </c>
      <c r="Z54" s="50">
        <f t="shared" si="66"/>
        <v>2505</v>
      </c>
      <c r="AA54" s="23">
        <f t="shared" si="66"/>
        <v>2719</v>
      </c>
      <c r="AB54" s="27">
        <f t="shared" si="67"/>
        <v>5224</v>
      </c>
      <c r="AC54" s="31">
        <f t="shared" si="68"/>
        <v>11.18</v>
      </c>
      <c r="AD54" s="35">
        <f t="shared" si="68"/>
        <v>1944</v>
      </c>
      <c r="AE54" s="45">
        <f t="shared" si="68"/>
        <v>10.92</v>
      </c>
      <c r="AF54" s="50">
        <f t="shared" si="69"/>
        <v>22805</v>
      </c>
      <c r="AG54" s="23">
        <f t="shared" si="69"/>
        <v>23938</v>
      </c>
      <c r="AH54" s="27">
        <f t="shared" si="70"/>
        <v>46743</v>
      </c>
      <c r="AI54" s="31">
        <f t="shared" si="71"/>
        <v>100</v>
      </c>
      <c r="AJ54" s="35">
        <f t="shared" si="72"/>
        <v>17798</v>
      </c>
      <c r="AK54" s="45">
        <f t="shared" si="73"/>
        <v>100.00000000000001</v>
      </c>
      <c r="CP54" s="1"/>
      <c r="CR54" s="1"/>
    </row>
    <row r="55" spans="1:96">
      <c r="A55" s="10" t="s">
        <v>15</v>
      </c>
      <c r="B55" s="15">
        <v>803</v>
      </c>
      <c r="C55" s="23">
        <v>900</v>
      </c>
      <c r="D55" s="27">
        <f t="shared" si="54"/>
        <v>1703</v>
      </c>
      <c r="E55" s="31">
        <f t="shared" si="55"/>
        <v>3.64</v>
      </c>
      <c r="F55" s="35">
        <v>653</v>
      </c>
      <c r="G55" s="45">
        <f t="shared" si="56"/>
        <v>3.66</v>
      </c>
      <c r="H55" s="15">
        <v>857</v>
      </c>
      <c r="I55" s="23">
        <v>954</v>
      </c>
      <c r="J55" s="27">
        <f t="shared" si="57"/>
        <v>1811</v>
      </c>
      <c r="K55" s="31">
        <f t="shared" si="58"/>
        <v>3.88</v>
      </c>
      <c r="L55" s="35">
        <v>692</v>
      </c>
      <c r="M55" s="40">
        <f t="shared" si="59"/>
        <v>3.88</v>
      </c>
      <c r="N55" s="15">
        <v>341</v>
      </c>
      <c r="O55" s="23">
        <v>348</v>
      </c>
      <c r="P55" s="27">
        <f t="shared" si="60"/>
        <v>689</v>
      </c>
      <c r="Q55" s="31">
        <f t="shared" si="61"/>
        <v>1.47</v>
      </c>
      <c r="R55" s="35">
        <v>251</v>
      </c>
      <c r="S55" s="45">
        <f t="shared" si="62"/>
        <v>1.41</v>
      </c>
      <c r="T55" s="15">
        <v>498</v>
      </c>
      <c r="U55" s="23">
        <v>514</v>
      </c>
      <c r="V55" s="27">
        <f t="shared" si="63"/>
        <v>1012</v>
      </c>
      <c r="W55" s="31">
        <f t="shared" si="64"/>
        <v>2.17</v>
      </c>
      <c r="X55" s="35">
        <v>346</v>
      </c>
      <c r="Y55" s="45">
        <f t="shared" si="65"/>
        <v>1.94</v>
      </c>
      <c r="Z55" s="50">
        <f t="shared" si="66"/>
        <v>2499</v>
      </c>
      <c r="AA55" s="23">
        <f t="shared" si="66"/>
        <v>2716</v>
      </c>
      <c r="AB55" s="27">
        <f t="shared" si="67"/>
        <v>5215</v>
      </c>
      <c r="AC55" s="31">
        <f t="shared" si="68"/>
        <v>11.16</v>
      </c>
      <c r="AD55" s="35">
        <f t="shared" si="68"/>
        <v>1942</v>
      </c>
      <c r="AE55" s="45">
        <f t="shared" si="68"/>
        <v>10.889999999999999</v>
      </c>
      <c r="AF55" s="50">
        <f t="shared" si="69"/>
        <v>22802</v>
      </c>
      <c r="AG55" s="23">
        <f t="shared" si="69"/>
        <v>23928</v>
      </c>
      <c r="AH55" s="27">
        <f t="shared" si="70"/>
        <v>46730</v>
      </c>
      <c r="AI55" s="31">
        <f t="shared" si="71"/>
        <v>99.99</v>
      </c>
      <c r="AJ55" s="35">
        <f t="shared" si="72"/>
        <v>17822</v>
      </c>
      <c r="AK55" s="45">
        <f t="shared" si="73"/>
        <v>99.999999999999986</v>
      </c>
      <c r="CP55" s="1"/>
      <c r="CR55" s="1"/>
    </row>
    <row r="56" spans="1:96">
      <c r="A56" s="10" t="s">
        <v>33</v>
      </c>
      <c r="B56" s="15">
        <v>801</v>
      </c>
      <c r="C56" s="23">
        <v>896</v>
      </c>
      <c r="D56" s="27">
        <f t="shared" si="54"/>
        <v>1697</v>
      </c>
      <c r="E56" s="31">
        <f t="shared" si="55"/>
        <v>3.63</v>
      </c>
      <c r="F56" s="35">
        <v>652</v>
      </c>
      <c r="G56" s="45">
        <f t="shared" si="56"/>
        <v>3.66</v>
      </c>
      <c r="H56" s="15">
        <v>851</v>
      </c>
      <c r="I56" s="23">
        <v>952</v>
      </c>
      <c r="J56" s="27">
        <f t="shared" si="57"/>
        <v>1803</v>
      </c>
      <c r="K56" s="31">
        <f t="shared" si="58"/>
        <v>3.86</v>
      </c>
      <c r="L56" s="35">
        <v>689</v>
      </c>
      <c r="M56" s="40">
        <f t="shared" si="59"/>
        <v>3.86</v>
      </c>
      <c r="N56" s="15">
        <v>339</v>
      </c>
      <c r="O56" s="23">
        <v>347</v>
      </c>
      <c r="P56" s="27">
        <f t="shared" si="60"/>
        <v>686</v>
      </c>
      <c r="Q56" s="31">
        <f t="shared" si="61"/>
        <v>1.47</v>
      </c>
      <c r="R56" s="35">
        <v>251</v>
      </c>
      <c r="S56" s="45">
        <f t="shared" si="62"/>
        <v>1.41</v>
      </c>
      <c r="T56" s="15">
        <v>496</v>
      </c>
      <c r="U56" s="23">
        <v>512</v>
      </c>
      <c r="V56" s="27">
        <f t="shared" si="63"/>
        <v>1008</v>
      </c>
      <c r="W56" s="31">
        <f t="shared" si="64"/>
        <v>2.16</v>
      </c>
      <c r="X56" s="35">
        <v>345</v>
      </c>
      <c r="Y56" s="45">
        <f t="shared" si="65"/>
        <v>1.93</v>
      </c>
      <c r="Z56" s="50">
        <f t="shared" si="66"/>
        <v>2487</v>
      </c>
      <c r="AA56" s="23">
        <f t="shared" si="66"/>
        <v>2707</v>
      </c>
      <c r="AB56" s="27">
        <f t="shared" si="67"/>
        <v>5194</v>
      </c>
      <c r="AC56" s="31">
        <f t="shared" si="68"/>
        <v>11.12</v>
      </c>
      <c r="AD56" s="35">
        <f t="shared" si="68"/>
        <v>1937</v>
      </c>
      <c r="AE56" s="45">
        <f t="shared" si="68"/>
        <v>10.86</v>
      </c>
      <c r="AF56" s="50">
        <f t="shared" si="69"/>
        <v>22803</v>
      </c>
      <c r="AG56" s="23">
        <f t="shared" si="69"/>
        <v>23908</v>
      </c>
      <c r="AH56" s="27">
        <f t="shared" si="70"/>
        <v>46711</v>
      </c>
      <c r="AI56" s="31">
        <f t="shared" si="71"/>
        <v>100.01</v>
      </c>
      <c r="AJ56" s="35">
        <f t="shared" si="72"/>
        <v>17838</v>
      </c>
      <c r="AK56" s="45">
        <f t="shared" si="73"/>
        <v>100.01</v>
      </c>
      <c r="CP56" s="1"/>
      <c r="CR56" s="1"/>
    </row>
    <row r="57" spans="1:96">
      <c r="A57" s="10" t="s">
        <v>10</v>
      </c>
      <c r="B57" s="15">
        <v>803</v>
      </c>
      <c r="C57" s="23">
        <v>897</v>
      </c>
      <c r="D57" s="27">
        <f t="shared" si="54"/>
        <v>1700</v>
      </c>
      <c r="E57" s="31">
        <f t="shared" si="55"/>
        <v>3.64</v>
      </c>
      <c r="F57" s="35">
        <v>651</v>
      </c>
      <c r="G57" s="45">
        <f t="shared" si="56"/>
        <v>3.65</v>
      </c>
      <c r="H57" s="15">
        <v>846</v>
      </c>
      <c r="I57" s="23">
        <v>945</v>
      </c>
      <c r="J57" s="27">
        <f t="shared" si="57"/>
        <v>1791</v>
      </c>
      <c r="K57" s="31">
        <f t="shared" si="58"/>
        <v>3.84</v>
      </c>
      <c r="L57" s="35">
        <v>684</v>
      </c>
      <c r="M57" s="40">
        <f t="shared" si="59"/>
        <v>3.84</v>
      </c>
      <c r="N57" s="15">
        <v>340</v>
      </c>
      <c r="O57" s="23">
        <v>346</v>
      </c>
      <c r="P57" s="27">
        <f t="shared" si="60"/>
        <v>686</v>
      </c>
      <c r="Q57" s="31">
        <f t="shared" si="61"/>
        <v>1.47</v>
      </c>
      <c r="R57" s="35">
        <v>251</v>
      </c>
      <c r="S57" s="45">
        <f t="shared" si="62"/>
        <v>1.41</v>
      </c>
      <c r="T57" s="15">
        <v>498</v>
      </c>
      <c r="U57" s="23">
        <v>514</v>
      </c>
      <c r="V57" s="27">
        <f t="shared" si="63"/>
        <v>1012</v>
      </c>
      <c r="W57" s="31">
        <f t="shared" si="64"/>
        <v>2.17</v>
      </c>
      <c r="X57" s="35">
        <v>347</v>
      </c>
      <c r="Y57" s="45">
        <f t="shared" si="65"/>
        <v>1.95</v>
      </c>
      <c r="Z57" s="50">
        <f t="shared" si="66"/>
        <v>2487</v>
      </c>
      <c r="AA57" s="23">
        <f t="shared" si="66"/>
        <v>2702</v>
      </c>
      <c r="AB57" s="27">
        <f t="shared" si="67"/>
        <v>5189</v>
      </c>
      <c r="AC57" s="31">
        <f t="shared" si="68"/>
        <v>11.12</v>
      </c>
      <c r="AD57" s="35">
        <f t="shared" si="68"/>
        <v>1933</v>
      </c>
      <c r="AE57" s="45">
        <f t="shared" si="68"/>
        <v>10.85</v>
      </c>
      <c r="AF57" s="50">
        <f t="shared" si="69"/>
        <v>22806</v>
      </c>
      <c r="AG57" s="23">
        <f t="shared" si="69"/>
        <v>23892</v>
      </c>
      <c r="AH57" s="27">
        <f t="shared" si="70"/>
        <v>46698</v>
      </c>
      <c r="AI57" s="31">
        <f t="shared" si="71"/>
        <v>100.01</v>
      </c>
      <c r="AJ57" s="35">
        <f t="shared" si="72"/>
        <v>17829</v>
      </c>
      <c r="AK57" s="45">
        <f t="shared" si="73"/>
        <v>99.99</v>
      </c>
      <c r="CP57" s="1"/>
      <c r="CR57" s="1"/>
    </row>
    <row r="58" spans="1:96">
      <c r="A58" s="10" t="s">
        <v>34</v>
      </c>
      <c r="B58" s="15">
        <v>804</v>
      </c>
      <c r="C58" s="23">
        <v>892</v>
      </c>
      <c r="D58" s="27">
        <f t="shared" si="54"/>
        <v>1696</v>
      </c>
      <c r="E58" s="31">
        <f t="shared" si="55"/>
        <v>3.63</v>
      </c>
      <c r="F58" s="35">
        <v>650</v>
      </c>
      <c r="G58" s="45">
        <f t="shared" si="56"/>
        <v>3.65</v>
      </c>
      <c r="H58" s="15">
        <v>846</v>
      </c>
      <c r="I58" s="23">
        <v>944</v>
      </c>
      <c r="J58" s="27">
        <f t="shared" si="57"/>
        <v>1790</v>
      </c>
      <c r="K58" s="31">
        <f t="shared" si="58"/>
        <v>3.84</v>
      </c>
      <c r="L58" s="35">
        <v>683</v>
      </c>
      <c r="M58" s="40">
        <f t="shared" si="59"/>
        <v>3.83</v>
      </c>
      <c r="N58" s="15">
        <v>340</v>
      </c>
      <c r="O58" s="23">
        <v>346</v>
      </c>
      <c r="P58" s="27">
        <f t="shared" si="60"/>
        <v>686</v>
      </c>
      <c r="Q58" s="31">
        <f t="shared" si="61"/>
        <v>1.47</v>
      </c>
      <c r="R58" s="35">
        <v>251</v>
      </c>
      <c r="S58" s="45">
        <f t="shared" si="62"/>
        <v>1.41</v>
      </c>
      <c r="T58" s="15">
        <v>498</v>
      </c>
      <c r="U58" s="23">
        <v>516</v>
      </c>
      <c r="V58" s="27">
        <f t="shared" si="63"/>
        <v>1014</v>
      </c>
      <c r="W58" s="31">
        <f t="shared" si="64"/>
        <v>2.17</v>
      </c>
      <c r="X58" s="35">
        <v>346</v>
      </c>
      <c r="Y58" s="45">
        <f t="shared" si="65"/>
        <v>1.94</v>
      </c>
      <c r="Z58" s="50">
        <f t="shared" si="66"/>
        <v>2488</v>
      </c>
      <c r="AA58" s="23">
        <f t="shared" si="66"/>
        <v>2698</v>
      </c>
      <c r="AB58" s="27">
        <f t="shared" si="67"/>
        <v>5186</v>
      </c>
      <c r="AC58" s="31">
        <f t="shared" si="68"/>
        <v>11.11</v>
      </c>
      <c r="AD58" s="35">
        <f t="shared" si="68"/>
        <v>1930</v>
      </c>
      <c r="AE58" s="45">
        <f t="shared" si="68"/>
        <v>10.83</v>
      </c>
      <c r="AF58" s="50">
        <f t="shared" si="69"/>
        <v>22796</v>
      </c>
      <c r="AG58" s="23">
        <f t="shared" si="69"/>
        <v>23878</v>
      </c>
      <c r="AH58" s="27">
        <f t="shared" si="70"/>
        <v>46674</v>
      </c>
      <c r="AI58" s="31">
        <f t="shared" si="71"/>
        <v>100.00000000000001</v>
      </c>
      <c r="AJ58" s="35">
        <f t="shared" si="72"/>
        <v>17823</v>
      </c>
      <c r="AK58" s="45">
        <f t="shared" si="73"/>
        <v>99.999999999999986</v>
      </c>
      <c r="CP58" s="1"/>
      <c r="CR58" s="1"/>
    </row>
    <row r="59" spans="1:96">
      <c r="A59" s="10" t="str">
        <f>A44</f>
        <v>令和７年1月</v>
      </c>
      <c r="B59" s="15">
        <v>803</v>
      </c>
      <c r="C59" s="23">
        <v>891</v>
      </c>
      <c r="D59" s="27">
        <f t="shared" si="54"/>
        <v>1694</v>
      </c>
      <c r="E59" s="31">
        <f t="shared" si="55"/>
        <v>3.63</v>
      </c>
      <c r="F59" s="35">
        <v>650</v>
      </c>
      <c r="G59" s="45">
        <f t="shared" si="56"/>
        <v>3.64</v>
      </c>
      <c r="H59" s="15">
        <v>843</v>
      </c>
      <c r="I59" s="23">
        <v>944</v>
      </c>
      <c r="J59" s="27">
        <f t="shared" si="57"/>
        <v>1787</v>
      </c>
      <c r="K59" s="31">
        <f t="shared" si="58"/>
        <v>3.83</v>
      </c>
      <c r="L59" s="35">
        <v>687</v>
      </c>
      <c r="M59" s="40">
        <f t="shared" si="59"/>
        <v>3.84</v>
      </c>
      <c r="N59" s="15">
        <v>340</v>
      </c>
      <c r="O59" s="23">
        <v>346</v>
      </c>
      <c r="P59" s="27">
        <f t="shared" si="60"/>
        <v>686</v>
      </c>
      <c r="Q59" s="31">
        <f t="shared" si="61"/>
        <v>1.47</v>
      </c>
      <c r="R59" s="35">
        <v>251</v>
      </c>
      <c r="S59" s="45">
        <f t="shared" si="62"/>
        <v>1.4</v>
      </c>
      <c r="T59" s="15">
        <v>496</v>
      </c>
      <c r="U59" s="23">
        <v>516</v>
      </c>
      <c r="V59" s="27">
        <f t="shared" si="63"/>
        <v>1012</v>
      </c>
      <c r="W59" s="31">
        <f t="shared" si="64"/>
        <v>2.17</v>
      </c>
      <c r="X59" s="35">
        <v>346</v>
      </c>
      <c r="Y59" s="45">
        <f t="shared" si="65"/>
        <v>1.94</v>
      </c>
      <c r="Z59" s="50">
        <f t="shared" si="66"/>
        <v>2482</v>
      </c>
      <c r="AA59" s="23">
        <f t="shared" si="66"/>
        <v>2697</v>
      </c>
      <c r="AB59" s="27">
        <f t="shared" si="67"/>
        <v>5179</v>
      </c>
      <c r="AC59" s="31">
        <f t="shared" si="68"/>
        <v>11.1</v>
      </c>
      <c r="AD59" s="35">
        <f t="shared" si="68"/>
        <v>1934</v>
      </c>
      <c r="AE59" s="45">
        <f t="shared" si="68"/>
        <v>10.82</v>
      </c>
      <c r="AF59" s="50">
        <f t="shared" si="69"/>
        <v>22809</v>
      </c>
      <c r="AG59" s="23">
        <f t="shared" si="69"/>
        <v>23873</v>
      </c>
      <c r="AH59" s="27">
        <f t="shared" si="70"/>
        <v>46682</v>
      </c>
      <c r="AI59" s="31">
        <f t="shared" si="71"/>
        <v>100.01</v>
      </c>
      <c r="AJ59" s="35">
        <f t="shared" si="72"/>
        <v>17868</v>
      </c>
      <c r="AK59" s="45">
        <f t="shared" si="73"/>
        <v>99.980000000000032</v>
      </c>
      <c r="CP59" s="1"/>
      <c r="CR59" s="1"/>
    </row>
    <row r="60" spans="1:96">
      <c r="A60" s="10" t="s">
        <v>36</v>
      </c>
      <c r="B60" s="15">
        <v>802</v>
      </c>
      <c r="C60" s="23">
        <v>887</v>
      </c>
      <c r="D60" s="27">
        <f t="shared" si="54"/>
        <v>1689</v>
      </c>
      <c r="E60" s="31">
        <f t="shared" si="55"/>
        <v>3.62</v>
      </c>
      <c r="F60" s="35">
        <v>651</v>
      </c>
      <c r="G60" s="45">
        <f t="shared" si="56"/>
        <v>3.64</v>
      </c>
      <c r="H60" s="15">
        <v>841</v>
      </c>
      <c r="I60" s="23">
        <v>942</v>
      </c>
      <c r="J60" s="27">
        <f t="shared" si="57"/>
        <v>1783</v>
      </c>
      <c r="K60" s="31">
        <f t="shared" si="58"/>
        <v>3.82</v>
      </c>
      <c r="L60" s="35">
        <v>687</v>
      </c>
      <c r="M60" s="40">
        <f t="shared" si="59"/>
        <v>3.85</v>
      </c>
      <c r="N60" s="15">
        <v>339</v>
      </c>
      <c r="O60" s="23">
        <v>349</v>
      </c>
      <c r="P60" s="27">
        <f t="shared" si="60"/>
        <v>688</v>
      </c>
      <c r="Q60" s="31">
        <f t="shared" si="61"/>
        <v>1.47</v>
      </c>
      <c r="R60" s="35">
        <v>252</v>
      </c>
      <c r="S60" s="45">
        <f t="shared" si="62"/>
        <v>1.41</v>
      </c>
      <c r="T60" s="15">
        <v>494</v>
      </c>
      <c r="U60" s="23">
        <v>515</v>
      </c>
      <c r="V60" s="27">
        <f t="shared" si="63"/>
        <v>1009</v>
      </c>
      <c r="W60" s="31">
        <f t="shared" si="64"/>
        <v>2.16</v>
      </c>
      <c r="X60" s="35">
        <v>344</v>
      </c>
      <c r="Y60" s="45">
        <f t="shared" si="65"/>
        <v>1.93</v>
      </c>
      <c r="Z60" s="50">
        <f t="shared" si="66"/>
        <v>2476</v>
      </c>
      <c r="AA60" s="23">
        <f t="shared" si="66"/>
        <v>2693</v>
      </c>
      <c r="AB60" s="27">
        <f t="shared" si="67"/>
        <v>5169</v>
      </c>
      <c r="AC60" s="31">
        <f t="shared" si="68"/>
        <v>11.07</v>
      </c>
      <c r="AD60" s="35">
        <f t="shared" si="68"/>
        <v>1934</v>
      </c>
      <c r="AE60" s="45">
        <f t="shared" si="68"/>
        <v>10.83</v>
      </c>
      <c r="AF60" s="50">
        <f t="shared" si="69"/>
        <v>22812</v>
      </c>
      <c r="AG60" s="23">
        <f t="shared" si="69"/>
        <v>23847</v>
      </c>
      <c r="AH60" s="27">
        <f t="shared" si="70"/>
        <v>46659</v>
      </c>
      <c r="AI60" s="31">
        <f t="shared" si="71"/>
        <v>99.969999999999985</v>
      </c>
      <c r="AJ60" s="35">
        <f t="shared" si="72"/>
        <v>17867</v>
      </c>
      <c r="AK60" s="45">
        <f t="shared" si="73"/>
        <v>99.99</v>
      </c>
      <c r="CP60" s="1"/>
      <c r="CR60" s="1"/>
    </row>
    <row r="61" spans="1:96">
      <c r="A61" s="11" t="s">
        <v>30</v>
      </c>
      <c r="B61" s="16">
        <v>802</v>
      </c>
      <c r="C61" s="24">
        <v>890</v>
      </c>
      <c r="D61" s="28">
        <f t="shared" si="54"/>
        <v>1692</v>
      </c>
      <c r="E61" s="32">
        <f t="shared" si="55"/>
        <v>3.64</v>
      </c>
      <c r="F61" s="36">
        <v>653</v>
      </c>
      <c r="G61" s="46">
        <f t="shared" si="56"/>
        <v>3.66</v>
      </c>
      <c r="H61" s="16">
        <v>837</v>
      </c>
      <c r="I61" s="24">
        <v>933</v>
      </c>
      <c r="J61" s="28">
        <f t="shared" si="57"/>
        <v>1770</v>
      </c>
      <c r="K61" s="32">
        <f t="shared" si="58"/>
        <v>3.8</v>
      </c>
      <c r="L61" s="36">
        <v>677</v>
      </c>
      <c r="M61" s="41">
        <f t="shared" si="59"/>
        <v>3.79</v>
      </c>
      <c r="N61" s="16">
        <v>337</v>
      </c>
      <c r="O61" s="24">
        <v>345</v>
      </c>
      <c r="P61" s="28">
        <f t="shared" si="60"/>
        <v>682</v>
      </c>
      <c r="Q61" s="32">
        <f t="shared" si="61"/>
        <v>1.47</v>
      </c>
      <c r="R61" s="36">
        <v>250</v>
      </c>
      <c r="S61" s="46">
        <f t="shared" si="62"/>
        <v>1.4</v>
      </c>
      <c r="T61" s="16">
        <v>493</v>
      </c>
      <c r="U61" s="24">
        <v>511</v>
      </c>
      <c r="V61" s="28">
        <f t="shared" si="63"/>
        <v>1004</v>
      </c>
      <c r="W61" s="32">
        <f t="shared" si="64"/>
        <v>2.16</v>
      </c>
      <c r="X61" s="36">
        <v>343</v>
      </c>
      <c r="Y61" s="46">
        <f t="shared" si="65"/>
        <v>1.92</v>
      </c>
      <c r="Z61" s="51">
        <f t="shared" si="66"/>
        <v>2469</v>
      </c>
      <c r="AA61" s="24">
        <f t="shared" si="66"/>
        <v>2679</v>
      </c>
      <c r="AB61" s="28">
        <f t="shared" si="67"/>
        <v>5148</v>
      </c>
      <c r="AC61" s="32">
        <f t="shared" si="68"/>
        <v>11.07</v>
      </c>
      <c r="AD61" s="36">
        <f t="shared" si="68"/>
        <v>1923</v>
      </c>
      <c r="AE61" s="46">
        <f t="shared" si="68"/>
        <v>10.77</v>
      </c>
      <c r="AF61" s="51">
        <f t="shared" si="69"/>
        <v>22748</v>
      </c>
      <c r="AG61" s="24">
        <f t="shared" si="69"/>
        <v>23789</v>
      </c>
      <c r="AH61" s="27">
        <f t="shared" si="70"/>
        <v>46537</v>
      </c>
      <c r="AI61" s="32">
        <f t="shared" si="71"/>
        <v>99.989999999999981</v>
      </c>
      <c r="AJ61" s="35">
        <f t="shared" si="72"/>
        <v>17865</v>
      </c>
      <c r="AK61" s="46">
        <f t="shared" si="73"/>
        <v>100.02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9" scale="61" fitToWidth="1" fitToHeight="0" orientation="landscape" usePrinterDefaults="1" r:id="rId1"/>
  <headerFooter alignWithMargins="0"/>
  <rowBreaks count="1" manualBreakCount="1">
    <brk id="64" max="3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60" zoomScaleSheetLayoutView="100" workbookViewId="0">
      <selection activeCell="X66" sqref="X66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54</v>
      </c>
      <c r="B5" s="14">
        <v>4439</v>
      </c>
      <c r="C5" s="22">
        <v>4664</v>
      </c>
      <c r="D5" s="26">
        <f t="shared" ref="D5:D16" si="0">B5+C5</f>
        <v>9103</v>
      </c>
      <c r="E5" s="30">
        <f t="shared" ref="E5:E16" si="1">IF(D5=0,"",ROUND(D5/$AH50*100,2))</f>
        <v>19.29</v>
      </c>
      <c r="F5" s="34">
        <v>3910</v>
      </c>
      <c r="G5" s="39">
        <f t="shared" ref="G5:G16" si="2">IF(F5="","",ROUND(F5/$AJ50*100,2))</f>
        <v>22.25</v>
      </c>
      <c r="H5" s="14">
        <v>1105</v>
      </c>
      <c r="I5" s="22">
        <v>1111</v>
      </c>
      <c r="J5" s="26">
        <f t="shared" ref="J5:J16" si="3">H5+I5</f>
        <v>2216</v>
      </c>
      <c r="K5" s="30">
        <f t="shared" ref="K5:K16" si="4">IF(J5=0,"",ROUND(J5/$AH50*100,2))</f>
        <v>4.7</v>
      </c>
      <c r="L5" s="34">
        <v>824</v>
      </c>
      <c r="M5" s="44">
        <f t="shared" ref="M5:M16" si="5">IF(L5="","",ROUND(L5/$AJ50*100,2))</f>
        <v>4.6900000000000004</v>
      </c>
      <c r="N5" s="14">
        <v>772</v>
      </c>
      <c r="O5" s="22">
        <v>850</v>
      </c>
      <c r="P5" s="26">
        <f t="shared" ref="P5:P16" si="6">N5+O5</f>
        <v>1622</v>
      </c>
      <c r="Q5" s="30">
        <f t="shared" ref="Q5:Q16" si="7">IF(P5=0,"",ROUND(P5/$AH50*100,2))</f>
        <v>3.44</v>
      </c>
      <c r="R5" s="34">
        <v>517</v>
      </c>
      <c r="S5" s="39">
        <f t="shared" ref="S5:S16" si="8">IF(R5="","",ROUND(R5/$AJ50*100,2))</f>
        <v>2.94</v>
      </c>
      <c r="T5" s="14">
        <v>1002</v>
      </c>
      <c r="U5" s="22">
        <v>1066</v>
      </c>
      <c r="V5" s="26">
        <f t="shared" ref="V5:V16" si="9">T5+U5</f>
        <v>2068</v>
      </c>
      <c r="W5" s="30">
        <f t="shared" ref="W5:W16" si="10">IF(V5=0,"",ROUND(V5/$AH50*100,2))</f>
        <v>4.38</v>
      </c>
      <c r="X5" s="34">
        <v>703</v>
      </c>
      <c r="Y5" s="44">
        <f t="shared" ref="Y5:Y16" si="11">IF(X5="","",ROUND(X5/$AJ50*100,2))</f>
        <v>4</v>
      </c>
      <c r="Z5" s="14">
        <v>952</v>
      </c>
      <c r="AA5" s="22">
        <v>974</v>
      </c>
      <c r="AB5" s="26">
        <f t="shared" ref="AB5:AB16" si="12">Z5+AA5</f>
        <v>1926</v>
      </c>
      <c r="AC5" s="30">
        <f t="shared" ref="AC5:AC16" si="13">IF(AB5=0,"",ROUND(AB5/$AH50*100,2))</f>
        <v>4.08</v>
      </c>
      <c r="AD5" s="34">
        <v>661</v>
      </c>
      <c r="AE5" s="39">
        <f t="shared" ref="AE5:AE16" si="14">IF(AD5="","",ROUND(AD5/$AJ50*100,2))</f>
        <v>3.76</v>
      </c>
      <c r="AF5" s="14">
        <v>1353</v>
      </c>
      <c r="AG5" s="22">
        <v>1429</v>
      </c>
      <c r="AH5" s="26">
        <f t="shared" ref="AH5:AH16" si="15">AF5+AG5</f>
        <v>2782</v>
      </c>
      <c r="AI5" s="30">
        <f t="shared" ref="AI5:AI16" si="16">IF(AH5=0,"",ROUND(AH5/$AH50*100,2))</f>
        <v>5.89</v>
      </c>
      <c r="AJ5" s="34">
        <v>936</v>
      </c>
      <c r="AK5" s="44">
        <f t="shared" ref="AK5:AK16" si="17">IF(AJ5="","",ROUND(AJ5/$AJ50*100,2))</f>
        <v>5.33</v>
      </c>
    </row>
    <row r="6" spans="1:90" s="4" customFormat="1">
      <c r="A6" s="10" t="s">
        <v>52</v>
      </c>
      <c r="B6" s="15">
        <v>4440</v>
      </c>
      <c r="C6" s="23">
        <v>4661</v>
      </c>
      <c r="D6" s="27">
        <f t="shared" si="0"/>
        <v>9101</v>
      </c>
      <c r="E6" s="31">
        <f t="shared" si="1"/>
        <v>19.28</v>
      </c>
      <c r="F6" s="35">
        <v>3908</v>
      </c>
      <c r="G6" s="40">
        <f t="shared" si="2"/>
        <v>22.22</v>
      </c>
      <c r="H6" s="15">
        <v>1106</v>
      </c>
      <c r="I6" s="23">
        <v>1112</v>
      </c>
      <c r="J6" s="27">
        <f t="shared" si="3"/>
        <v>2218</v>
      </c>
      <c r="K6" s="31">
        <f t="shared" si="4"/>
        <v>4.7</v>
      </c>
      <c r="L6" s="35">
        <v>829</v>
      </c>
      <c r="M6" s="45">
        <f t="shared" si="5"/>
        <v>4.71</v>
      </c>
      <c r="N6" s="15">
        <v>770</v>
      </c>
      <c r="O6" s="23">
        <v>850</v>
      </c>
      <c r="P6" s="27">
        <f t="shared" si="6"/>
        <v>1620</v>
      </c>
      <c r="Q6" s="31">
        <f t="shared" si="7"/>
        <v>3.43</v>
      </c>
      <c r="R6" s="35">
        <v>517</v>
      </c>
      <c r="S6" s="40">
        <f t="shared" si="8"/>
        <v>2.94</v>
      </c>
      <c r="T6" s="15">
        <v>1002</v>
      </c>
      <c r="U6" s="23">
        <v>1066</v>
      </c>
      <c r="V6" s="27">
        <f t="shared" si="9"/>
        <v>2068</v>
      </c>
      <c r="W6" s="31">
        <f t="shared" si="10"/>
        <v>4.38</v>
      </c>
      <c r="X6" s="35">
        <v>705</v>
      </c>
      <c r="Y6" s="45">
        <f t="shared" si="11"/>
        <v>4.01</v>
      </c>
      <c r="Z6" s="15">
        <v>951</v>
      </c>
      <c r="AA6" s="23">
        <v>976</v>
      </c>
      <c r="AB6" s="27">
        <f t="shared" si="12"/>
        <v>1927</v>
      </c>
      <c r="AC6" s="31">
        <f t="shared" si="13"/>
        <v>4.08</v>
      </c>
      <c r="AD6" s="35">
        <v>662</v>
      </c>
      <c r="AE6" s="40">
        <f t="shared" si="14"/>
        <v>3.76</v>
      </c>
      <c r="AF6" s="15">
        <v>1355</v>
      </c>
      <c r="AG6" s="23">
        <v>1422</v>
      </c>
      <c r="AH6" s="27">
        <f t="shared" si="15"/>
        <v>2777</v>
      </c>
      <c r="AI6" s="31">
        <f t="shared" si="16"/>
        <v>5.88</v>
      </c>
      <c r="AJ6" s="35">
        <v>932</v>
      </c>
      <c r="AK6" s="45">
        <f t="shared" si="17"/>
        <v>5.3</v>
      </c>
    </row>
    <row r="7" spans="1:90" s="4" customFormat="1">
      <c r="A7" s="10" t="s">
        <v>26</v>
      </c>
      <c r="B7" s="15">
        <v>4443</v>
      </c>
      <c r="C7" s="23">
        <v>4655</v>
      </c>
      <c r="D7" s="27">
        <f t="shared" si="0"/>
        <v>9098</v>
      </c>
      <c r="E7" s="31">
        <f t="shared" si="1"/>
        <v>19.28</v>
      </c>
      <c r="F7" s="35">
        <v>3909</v>
      </c>
      <c r="G7" s="40">
        <f t="shared" si="2"/>
        <v>22.21</v>
      </c>
      <c r="H7" s="15">
        <v>1103</v>
      </c>
      <c r="I7" s="23">
        <v>1109</v>
      </c>
      <c r="J7" s="27">
        <f t="shared" si="3"/>
        <v>2212</v>
      </c>
      <c r="K7" s="31">
        <f t="shared" si="4"/>
        <v>4.6900000000000004</v>
      </c>
      <c r="L7" s="35">
        <v>827</v>
      </c>
      <c r="M7" s="45">
        <f t="shared" si="5"/>
        <v>4.7</v>
      </c>
      <c r="N7" s="15">
        <v>770</v>
      </c>
      <c r="O7" s="23">
        <v>847</v>
      </c>
      <c r="P7" s="27">
        <f t="shared" si="6"/>
        <v>1617</v>
      </c>
      <c r="Q7" s="31">
        <f t="shared" si="7"/>
        <v>3.43</v>
      </c>
      <c r="R7" s="35">
        <v>516</v>
      </c>
      <c r="S7" s="40">
        <f t="shared" si="8"/>
        <v>2.93</v>
      </c>
      <c r="T7" s="15">
        <v>1000</v>
      </c>
      <c r="U7" s="23">
        <v>1064</v>
      </c>
      <c r="V7" s="27">
        <f t="shared" si="9"/>
        <v>2064</v>
      </c>
      <c r="W7" s="31">
        <f t="shared" si="10"/>
        <v>4.37</v>
      </c>
      <c r="X7" s="35">
        <v>703</v>
      </c>
      <c r="Y7" s="45">
        <f t="shared" si="11"/>
        <v>3.99</v>
      </c>
      <c r="Z7" s="15">
        <v>946</v>
      </c>
      <c r="AA7" s="23">
        <v>973</v>
      </c>
      <c r="AB7" s="27">
        <f t="shared" si="12"/>
        <v>1919</v>
      </c>
      <c r="AC7" s="31">
        <f t="shared" si="13"/>
        <v>4.07</v>
      </c>
      <c r="AD7" s="35">
        <v>658</v>
      </c>
      <c r="AE7" s="40">
        <f t="shared" si="14"/>
        <v>3.74</v>
      </c>
      <c r="AF7" s="15">
        <v>1355</v>
      </c>
      <c r="AG7" s="23">
        <v>1426</v>
      </c>
      <c r="AH7" s="27">
        <f t="shared" si="15"/>
        <v>2781</v>
      </c>
      <c r="AI7" s="31">
        <f t="shared" si="16"/>
        <v>5.89</v>
      </c>
      <c r="AJ7" s="35">
        <v>934</v>
      </c>
      <c r="AK7" s="45">
        <f t="shared" si="17"/>
        <v>5.31</v>
      </c>
    </row>
    <row r="8" spans="1:90" s="4" customFormat="1">
      <c r="A8" s="10" t="s">
        <v>28</v>
      </c>
      <c r="B8" s="15">
        <v>4433</v>
      </c>
      <c r="C8" s="23">
        <v>4647</v>
      </c>
      <c r="D8" s="27">
        <f t="shared" si="0"/>
        <v>9080</v>
      </c>
      <c r="E8" s="31">
        <f t="shared" si="1"/>
        <v>19.25</v>
      </c>
      <c r="F8" s="35">
        <v>3893</v>
      </c>
      <c r="G8" s="40">
        <f t="shared" si="2"/>
        <v>22.13</v>
      </c>
      <c r="H8" s="15">
        <v>1103</v>
      </c>
      <c r="I8" s="23">
        <v>1110</v>
      </c>
      <c r="J8" s="27">
        <f t="shared" si="3"/>
        <v>2213</v>
      </c>
      <c r="K8" s="31">
        <f t="shared" si="4"/>
        <v>4.6900000000000004</v>
      </c>
      <c r="L8" s="35">
        <v>832</v>
      </c>
      <c r="M8" s="45">
        <f t="shared" si="5"/>
        <v>4.7300000000000004</v>
      </c>
      <c r="N8" s="15">
        <v>771</v>
      </c>
      <c r="O8" s="23">
        <v>845</v>
      </c>
      <c r="P8" s="27">
        <f t="shared" si="6"/>
        <v>1616</v>
      </c>
      <c r="Q8" s="31">
        <f t="shared" si="7"/>
        <v>3.43</v>
      </c>
      <c r="R8" s="35">
        <v>518</v>
      </c>
      <c r="S8" s="40">
        <f t="shared" si="8"/>
        <v>2.94</v>
      </c>
      <c r="T8" s="15">
        <v>995</v>
      </c>
      <c r="U8" s="23">
        <v>1060</v>
      </c>
      <c r="V8" s="27">
        <f t="shared" si="9"/>
        <v>2055</v>
      </c>
      <c r="W8" s="31">
        <f t="shared" si="10"/>
        <v>4.3600000000000003</v>
      </c>
      <c r="X8" s="35">
        <v>701</v>
      </c>
      <c r="Y8" s="45">
        <f t="shared" si="11"/>
        <v>3.98</v>
      </c>
      <c r="Z8" s="15">
        <v>944</v>
      </c>
      <c r="AA8" s="23">
        <v>975</v>
      </c>
      <c r="AB8" s="27">
        <f t="shared" si="12"/>
        <v>1919</v>
      </c>
      <c r="AC8" s="31">
        <f t="shared" si="13"/>
        <v>4.07</v>
      </c>
      <c r="AD8" s="35">
        <v>660</v>
      </c>
      <c r="AE8" s="40">
        <f t="shared" si="14"/>
        <v>3.75</v>
      </c>
      <c r="AF8" s="15">
        <v>1354</v>
      </c>
      <c r="AG8" s="23">
        <v>1417</v>
      </c>
      <c r="AH8" s="27">
        <f t="shared" si="15"/>
        <v>2771</v>
      </c>
      <c r="AI8" s="31">
        <f t="shared" si="16"/>
        <v>5.88</v>
      </c>
      <c r="AJ8" s="35">
        <v>934</v>
      </c>
      <c r="AK8" s="45">
        <f t="shared" si="17"/>
        <v>5.31</v>
      </c>
    </row>
    <row r="9" spans="1:90" s="4" customFormat="1">
      <c r="A9" s="10" t="s">
        <v>31</v>
      </c>
      <c r="B9" s="15">
        <v>4418</v>
      </c>
      <c r="C9" s="23">
        <v>4654</v>
      </c>
      <c r="D9" s="27">
        <f t="shared" si="0"/>
        <v>9072</v>
      </c>
      <c r="E9" s="31">
        <f t="shared" si="1"/>
        <v>19.260000000000002</v>
      </c>
      <c r="F9" s="35">
        <v>3892</v>
      </c>
      <c r="G9" s="40">
        <f t="shared" si="2"/>
        <v>22.11</v>
      </c>
      <c r="H9" s="15">
        <v>1096</v>
      </c>
      <c r="I9" s="23">
        <v>1100</v>
      </c>
      <c r="J9" s="27">
        <f t="shared" si="3"/>
        <v>2196</v>
      </c>
      <c r="K9" s="31">
        <f t="shared" si="4"/>
        <v>4.66</v>
      </c>
      <c r="L9" s="35">
        <v>830</v>
      </c>
      <c r="M9" s="45">
        <f t="shared" si="5"/>
        <v>4.72</v>
      </c>
      <c r="N9" s="15">
        <v>769</v>
      </c>
      <c r="O9" s="23">
        <v>840</v>
      </c>
      <c r="P9" s="27">
        <f t="shared" si="6"/>
        <v>1609</v>
      </c>
      <c r="Q9" s="31">
        <f t="shared" si="7"/>
        <v>3.42</v>
      </c>
      <c r="R9" s="35">
        <v>516</v>
      </c>
      <c r="S9" s="40">
        <f t="shared" si="8"/>
        <v>2.93</v>
      </c>
      <c r="T9" s="15">
        <v>993</v>
      </c>
      <c r="U9" s="23">
        <v>1058</v>
      </c>
      <c r="V9" s="27">
        <f t="shared" si="9"/>
        <v>2051</v>
      </c>
      <c r="W9" s="31">
        <f t="shared" si="10"/>
        <v>4.3499999999999996</v>
      </c>
      <c r="X9" s="35">
        <v>702</v>
      </c>
      <c r="Y9" s="45">
        <f t="shared" si="11"/>
        <v>3.99</v>
      </c>
      <c r="Z9" s="15">
        <v>941</v>
      </c>
      <c r="AA9" s="23">
        <v>977</v>
      </c>
      <c r="AB9" s="27">
        <f t="shared" si="12"/>
        <v>1918</v>
      </c>
      <c r="AC9" s="31">
        <f t="shared" si="13"/>
        <v>4.07</v>
      </c>
      <c r="AD9" s="35">
        <v>661</v>
      </c>
      <c r="AE9" s="40">
        <f t="shared" si="14"/>
        <v>3.76</v>
      </c>
      <c r="AF9" s="15">
        <v>1350</v>
      </c>
      <c r="AG9" s="23">
        <v>1407</v>
      </c>
      <c r="AH9" s="27">
        <f t="shared" si="15"/>
        <v>2757</v>
      </c>
      <c r="AI9" s="31">
        <f t="shared" si="16"/>
        <v>5.85</v>
      </c>
      <c r="AJ9" s="35">
        <v>930</v>
      </c>
      <c r="AK9" s="45">
        <f t="shared" si="17"/>
        <v>5.28</v>
      </c>
    </row>
    <row r="10" spans="1:90" s="4" customFormat="1">
      <c r="A10" s="10" t="s">
        <v>15</v>
      </c>
      <c r="B10" s="15">
        <v>4436</v>
      </c>
      <c r="C10" s="23">
        <v>4664</v>
      </c>
      <c r="D10" s="27">
        <f t="shared" si="0"/>
        <v>9100</v>
      </c>
      <c r="E10" s="31">
        <f t="shared" si="1"/>
        <v>19.32</v>
      </c>
      <c r="F10" s="35">
        <v>3915</v>
      </c>
      <c r="G10" s="40">
        <f t="shared" si="2"/>
        <v>22.21</v>
      </c>
      <c r="H10" s="15">
        <v>1101</v>
      </c>
      <c r="I10" s="23">
        <v>1093</v>
      </c>
      <c r="J10" s="27">
        <f t="shared" si="3"/>
        <v>2194</v>
      </c>
      <c r="K10" s="31">
        <f t="shared" si="4"/>
        <v>4.66</v>
      </c>
      <c r="L10" s="35">
        <v>830</v>
      </c>
      <c r="M10" s="45">
        <f t="shared" si="5"/>
        <v>4.71</v>
      </c>
      <c r="N10" s="15">
        <v>768</v>
      </c>
      <c r="O10" s="23">
        <v>841</v>
      </c>
      <c r="P10" s="27">
        <f t="shared" si="6"/>
        <v>1609</v>
      </c>
      <c r="Q10" s="31">
        <f t="shared" si="7"/>
        <v>3.42</v>
      </c>
      <c r="R10" s="35">
        <v>516</v>
      </c>
      <c r="S10" s="40">
        <f t="shared" si="8"/>
        <v>2.93</v>
      </c>
      <c r="T10" s="15">
        <v>992</v>
      </c>
      <c r="U10" s="23">
        <v>1056</v>
      </c>
      <c r="V10" s="27">
        <f t="shared" si="9"/>
        <v>2048</v>
      </c>
      <c r="W10" s="31">
        <f t="shared" si="10"/>
        <v>4.3499999999999996</v>
      </c>
      <c r="X10" s="35">
        <v>701</v>
      </c>
      <c r="Y10" s="45">
        <f t="shared" si="11"/>
        <v>3.98</v>
      </c>
      <c r="Z10" s="15">
        <v>941</v>
      </c>
      <c r="AA10" s="23">
        <v>975</v>
      </c>
      <c r="AB10" s="27">
        <f t="shared" si="12"/>
        <v>1916</v>
      </c>
      <c r="AC10" s="31">
        <f t="shared" si="13"/>
        <v>4.07</v>
      </c>
      <c r="AD10" s="35">
        <v>661</v>
      </c>
      <c r="AE10" s="40">
        <f t="shared" si="14"/>
        <v>3.75</v>
      </c>
      <c r="AF10" s="15">
        <v>1349</v>
      </c>
      <c r="AG10" s="23">
        <v>1412</v>
      </c>
      <c r="AH10" s="27">
        <f t="shared" si="15"/>
        <v>2761</v>
      </c>
      <c r="AI10" s="31">
        <f t="shared" si="16"/>
        <v>5.86</v>
      </c>
      <c r="AJ10" s="35">
        <v>930</v>
      </c>
      <c r="AK10" s="45">
        <f t="shared" si="17"/>
        <v>5.28</v>
      </c>
    </row>
    <row r="11" spans="1:90" s="4" customFormat="1">
      <c r="A11" s="10" t="s">
        <v>33</v>
      </c>
      <c r="B11" s="15">
        <v>4437</v>
      </c>
      <c r="C11" s="23">
        <v>4668</v>
      </c>
      <c r="D11" s="27">
        <f t="shared" si="0"/>
        <v>9105</v>
      </c>
      <c r="E11" s="31">
        <f t="shared" si="1"/>
        <v>19.329999999999998</v>
      </c>
      <c r="F11" s="35">
        <v>3923</v>
      </c>
      <c r="G11" s="40">
        <f t="shared" si="2"/>
        <v>22.23</v>
      </c>
      <c r="H11" s="15">
        <v>1104</v>
      </c>
      <c r="I11" s="23">
        <v>1094</v>
      </c>
      <c r="J11" s="27">
        <f t="shared" si="3"/>
        <v>2198</v>
      </c>
      <c r="K11" s="31">
        <f t="shared" si="4"/>
        <v>4.67</v>
      </c>
      <c r="L11" s="35">
        <v>834</v>
      </c>
      <c r="M11" s="45">
        <f t="shared" si="5"/>
        <v>4.72</v>
      </c>
      <c r="N11" s="15">
        <v>767</v>
      </c>
      <c r="O11" s="23">
        <v>841</v>
      </c>
      <c r="P11" s="27">
        <f t="shared" si="6"/>
        <v>1608</v>
      </c>
      <c r="Q11" s="31">
        <f t="shared" si="7"/>
        <v>3.41</v>
      </c>
      <c r="R11" s="35">
        <v>515</v>
      </c>
      <c r="S11" s="40">
        <f t="shared" si="8"/>
        <v>2.92</v>
      </c>
      <c r="T11" s="15">
        <v>993</v>
      </c>
      <c r="U11" s="23">
        <v>1050</v>
      </c>
      <c r="V11" s="27">
        <f t="shared" si="9"/>
        <v>2043</v>
      </c>
      <c r="W11" s="31">
        <f t="shared" si="10"/>
        <v>4.34</v>
      </c>
      <c r="X11" s="35">
        <v>700</v>
      </c>
      <c r="Y11" s="45">
        <f t="shared" si="11"/>
        <v>3.97</v>
      </c>
      <c r="Z11" s="15">
        <v>942</v>
      </c>
      <c r="AA11" s="23">
        <v>978</v>
      </c>
      <c r="AB11" s="27">
        <f t="shared" si="12"/>
        <v>1920</v>
      </c>
      <c r="AC11" s="31">
        <f t="shared" si="13"/>
        <v>4.08</v>
      </c>
      <c r="AD11" s="35">
        <v>662</v>
      </c>
      <c r="AE11" s="40">
        <f t="shared" si="14"/>
        <v>3.75</v>
      </c>
      <c r="AF11" s="15">
        <v>1350</v>
      </c>
      <c r="AG11" s="23">
        <v>1411</v>
      </c>
      <c r="AH11" s="27">
        <f t="shared" si="15"/>
        <v>2761</v>
      </c>
      <c r="AI11" s="31">
        <f t="shared" si="16"/>
        <v>5.86</v>
      </c>
      <c r="AJ11" s="35">
        <v>931</v>
      </c>
      <c r="AK11" s="45">
        <f t="shared" si="17"/>
        <v>5.27</v>
      </c>
    </row>
    <row r="12" spans="1:90" s="4" customFormat="1">
      <c r="A12" s="10" t="s">
        <v>10</v>
      </c>
      <c r="B12" s="15">
        <v>4431</v>
      </c>
      <c r="C12" s="23">
        <v>4667</v>
      </c>
      <c r="D12" s="27">
        <f t="shared" si="0"/>
        <v>9098</v>
      </c>
      <c r="E12" s="31">
        <f t="shared" si="1"/>
        <v>19.329999999999998</v>
      </c>
      <c r="F12" s="35">
        <v>3925</v>
      </c>
      <c r="G12" s="40">
        <f t="shared" si="2"/>
        <v>22.23</v>
      </c>
      <c r="H12" s="15">
        <v>1103</v>
      </c>
      <c r="I12" s="23">
        <v>1097</v>
      </c>
      <c r="J12" s="27">
        <f t="shared" si="3"/>
        <v>2200</v>
      </c>
      <c r="K12" s="31">
        <f t="shared" si="4"/>
        <v>4.67</v>
      </c>
      <c r="L12" s="35">
        <v>836</v>
      </c>
      <c r="M12" s="45">
        <f t="shared" si="5"/>
        <v>4.7300000000000004</v>
      </c>
      <c r="N12" s="15">
        <v>767</v>
      </c>
      <c r="O12" s="23">
        <v>838</v>
      </c>
      <c r="P12" s="27">
        <f t="shared" si="6"/>
        <v>1605</v>
      </c>
      <c r="Q12" s="31">
        <f t="shared" si="7"/>
        <v>3.41</v>
      </c>
      <c r="R12" s="35">
        <v>513</v>
      </c>
      <c r="S12" s="40">
        <f t="shared" si="8"/>
        <v>2.9</v>
      </c>
      <c r="T12" s="15">
        <v>991</v>
      </c>
      <c r="U12" s="23">
        <v>1053</v>
      </c>
      <c r="V12" s="27">
        <f t="shared" si="9"/>
        <v>2044</v>
      </c>
      <c r="W12" s="31">
        <f t="shared" si="10"/>
        <v>4.34</v>
      </c>
      <c r="X12" s="35">
        <v>703</v>
      </c>
      <c r="Y12" s="45">
        <f t="shared" si="11"/>
        <v>3.98</v>
      </c>
      <c r="Z12" s="15">
        <v>941</v>
      </c>
      <c r="AA12" s="23">
        <v>977</v>
      </c>
      <c r="AB12" s="27">
        <f t="shared" si="12"/>
        <v>1918</v>
      </c>
      <c r="AC12" s="31">
        <f t="shared" si="13"/>
        <v>4.08</v>
      </c>
      <c r="AD12" s="35">
        <v>663</v>
      </c>
      <c r="AE12" s="40">
        <f t="shared" si="14"/>
        <v>3.75</v>
      </c>
      <c r="AF12" s="15">
        <v>1343</v>
      </c>
      <c r="AG12" s="23">
        <v>1406</v>
      </c>
      <c r="AH12" s="27">
        <f t="shared" si="15"/>
        <v>2749</v>
      </c>
      <c r="AI12" s="31">
        <f t="shared" si="16"/>
        <v>5.84</v>
      </c>
      <c r="AJ12" s="35">
        <v>930</v>
      </c>
      <c r="AK12" s="45">
        <f t="shared" si="17"/>
        <v>5.27</v>
      </c>
    </row>
    <row r="13" spans="1:90" s="4" customFormat="1">
      <c r="A13" s="10" t="s">
        <v>34</v>
      </c>
      <c r="B13" s="15">
        <v>4438</v>
      </c>
      <c r="C13" s="23">
        <v>4677</v>
      </c>
      <c r="D13" s="27">
        <f t="shared" si="0"/>
        <v>9115</v>
      </c>
      <c r="E13" s="31">
        <f t="shared" si="1"/>
        <v>19.38</v>
      </c>
      <c r="F13" s="35">
        <v>3937</v>
      </c>
      <c r="G13" s="40">
        <f t="shared" si="2"/>
        <v>22.3</v>
      </c>
      <c r="H13" s="15">
        <v>1104</v>
      </c>
      <c r="I13" s="23">
        <v>1095</v>
      </c>
      <c r="J13" s="27">
        <f t="shared" si="3"/>
        <v>2199</v>
      </c>
      <c r="K13" s="31">
        <f t="shared" si="4"/>
        <v>4.68</v>
      </c>
      <c r="L13" s="35">
        <v>839</v>
      </c>
      <c r="M13" s="45">
        <f t="shared" si="5"/>
        <v>4.75</v>
      </c>
      <c r="N13" s="15">
        <v>762</v>
      </c>
      <c r="O13" s="23">
        <v>835</v>
      </c>
      <c r="P13" s="27">
        <f t="shared" si="6"/>
        <v>1597</v>
      </c>
      <c r="Q13" s="31">
        <f t="shared" si="7"/>
        <v>3.4</v>
      </c>
      <c r="R13" s="35">
        <v>511</v>
      </c>
      <c r="S13" s="40">
        <f t="shared" si="8"/>
        <v>2.89</v>
      </c>
      <c r="T13" s="15">
        <v>986</v>
      </c>
      <c r="U13" s="23">
        <v>1053</v>
      </c>
      <c r="V13" s="27">
        <f t="shared" si="9"/>
        <v>2039</v>
      </c>
      <c r="W13" s="31">
        <f t="shared" si="10"/>
        <v>4.34</v>
      </c>
      <c r="X13" s="35">
        <v>701</v>
      </c>
      <c r="Y13" s="45">
        <f t="shared" si="11"/>
        <v>3.97</v>
      </c>
      <c r="Z13" s="15">
        <v>940</v>
      </c>
      <c r="AA13" s="23">
        <v>972</v>
      </c>
      <c r="AB13" s="27">
        <f t="shared" si="12"/>
        <v>1912</v>
      </c>
      <c r="AC13" s="31">
        <f t="shared" si="13"/>
        <v>4.07</v>
      </c>
      <c r="AD13" s="35">
        <v>658</v>
      </c>
      <c r="AE13" s="40">
        <f t="shared" si="14"/>
        <v>3.73</v>
      </c>
      <c r="AF13" s="15">
        <v>1338</v>
      </c>
      <c r="AG13" s="23">
        <v>1405</v>
      </c>
      <c r="AH13" s="27">
        <f t="shared" si="15"/>
        <v>2743</v>
      </c>
      <c r="AI13" s="31">
        <f t="shared" si="16"/>
        <v>5.83</v>
      </c>
      <c r="AJ13" s="35">
        <v>928</v>
      </c>
      <c r="AK13" s="45">
        <f t="shared" si="17"/>
        <v>5.26</v>
      </c>
    </row>
    <row r="14" spans="1:90" s="4" customFormat="1">
      <c r="A14" s="10" t="s">
        <v>56</v>
      </c>
      <c r="B14" s="15">
        <v>4439</v>
      </c>
      <c r="C14" s="23">
        <v>4680</v>
      </c>
      <c r="D14" s="27">
        <f t="shared" si="0"/>
        <v>9119</v>
      </c>
      <c r="E14" s="31">
        <f t="shared" si="1"/>
        <v>19.399999999999999</v>
      </c>
      <c r="F14" s="35">
        <v>3944</v>
      </c>
      <c r="G14" s="40">
        <f t="shared" si="2"/>
        <v>22.31</v>
      </c>
      <c r="H14" s="15">
        <v>1105</v>
      </c>
      <c r="I14" s="23">
        <v>1098</v>
      </c>
      <c r="J14" s="27">
        <f t="shared" si="3"/>
        <v>2203</v>
      </c>
      <c r="K14" s="31">
        <f t="shared" si="4"/>
        <v>4.6900000000000004</v>
      </c>
      <c r="L14" s="35">
        <v>841</v>
      </c>
      <c r="M14" s="45">
        <f t="shared" si="5"/>
        <v>4.76</v>
      </c>
      <c r="N14" s="15">
        <v>760</v>
      </c>
      <c r="O14" s="23">
        <v>839</v>
      </c>
      <c r="P14" s="27">
        <f t="shared" si="6"/>
        <v>1599</v>
      </c>
      <c r="Q14" s="31">
        <f t="shared" si="7"/>
        <v>3.4</v>
      </c>
      <c r="R14" s="35">
        <v>516</v>
      </c>
      <c r="S14" s="40">
        <f t="shared" si="8"/>
        <v>2.92</v>
      </c>
      <c r="T14" s="15">
        <v>986</v>
      </c>
      <c r="U14" s="23">
        <v>1057</v>
      </c>
      <c r="V14" s="27">
        <f t="shared" si="9"/>
        <v>2043</v>
      </c>
      <c r="W14" s="31">
        <f t="shared" si="10"/>
        <v>4.3499999999999996</v>
      </c>
      <c r="X14" s="35">
        <v>701</v>
      </c>
      <c r="Y14" s="45">
        <f t="shared" si="11"/>
        <v>3.97</v>
      </c>
      <c r="Z14" s="15">
        <v>940</v>
      </c>
      <c r="AA14" s="23">
        <v>968</v>
      </c>
      <c r="AB14" s="27">
        <f t="shared" si="12"/>
        <v>1908</v>
      </c>
      <c r="AC14" s="31">
        <f t="shared" si="13"/>
        <v>4.0599999999999996</v>
      </c>
      <c r="AD14" s="35">
        <v>656</v>
      </c>
      <c r="AE14" s="40">
        <f t="shared" si="14"/>
        <v>3.71</v>
      </c>
      <c r="AF14" s="15">
        <v>1333</v>
      </c>
      <c r="AG14" s="23">
        <v>1403</v>
      </c>
      <c r="AH14" s="27">
        <f t="shared" si="15"/>
        <v>2736</v>
      </c>
      <c r="AI14" s="31">
        <f t="shared" si="16"/>
        <v>5.82</v>
      </c>
      <c r="AJ14" s="35">
        <v>926</v>
      </c>
      <c r="AK14" s="45">
        <f t="shared" si="17"/>
        <v>5.24</v>
      </c>
    </row>
    <row r="15" spans="1:90" s="4" customFormat="1">
      <c r="A15" s="10" t="s">
        <v>36</v>
      </c>
      <c r="B15" s="15">
        <v>4426</v>
      </c>
      <c r="C15" s="23">
        <v>4662</v>
      </c>
      <c r="D15" s="27">
        <f t="shared" si="0"/>
        <v>9088</v>
      </c>
      <c r="E15" s="31">
        <f t="shared" si="1"/>
        <v>19.34</v>
      </c>
      <c r="F15" s="35">
        <v>3924</v>
      </c>
      <c r="G15" s="40">
        <f t="shared" si="2"/>
        <v>22.22</v>
      </c>
      <c r="H15" s="15">
        <v>1108</v>
      </c>
      <c r="I15" s="23">
        <v>1101</v>
      </c>
      <c r="J15" s="27">
        <f t="shared" si="3"/>
        <v>2209</v>
      </c>
      <c r="K15" s="31">
        <f t="shared" si="4"/>
        <v>4.7</v>
      </c>
      <c r="L15" s="35">
        <v>847</v>
      </c>
      <c r="M15" s="45">
        <f t="shared" si="5"/>
        <v>4.8</v>
      </c>
      <c r="N15" s="15">
        <v>759</v>
      </c>
      <c r="O15" s="23">
        <v>837</v>
      </c>
      <c r="P15" s="27">
        <f t="shared" si="6"/>
        <v>1596</v>
      </c>
      <c r="Q15" s="31">
        <f t="shared" si="7"/>
        <v>3.4</v>
      </c>
      <c r="R15" s="35">
        <v>516</v>
      </c>
      <c r="S15" s="40">
        <f t="shared" si="8"/>
        <v>2.92</v>
      </c>
      <c r="T15" s="15">
        <v>983</v>
      </c>
      <c r="U15" s="23">
        <v>1054</v>
      </c>
      <c r="V15" s="27">
        <f t="shared" si="9"/>
        <v>2037</v>
      </c>
      <c r="W15" s="31">
        <f t="shared" si="10"/>
        <v>4.34</v>
      </c>
      <c r="X15" s="35">
        <v>699</v>
      </c>
      <c r="Y15" s="45">
        <f t="shared" si="11"/>
        <v>3.96</v>
      </c>
      <c r="Z15" s="15">
        <v>940</v>
      </c>
      <c r="AA15" s="23">
        <v>968</v>
      </c>
      <c r="AB15" s="27">
        <f t="shared" si="12"/>
        <v>1908</v>
      </c>
      <c r="AC15" s="31">
        <f t="shared" si="13"/>
        <v>4.0599999999999996</v>
      </c>
      <c r="AD15" s="35">
        <v>657</v>
      </c>
      <c r="AE15" s="40">
        <f t="shared" si="14"/>
        <v>3.72</v>
      </c>
      <c r="AF15" s="15">
        <v>1331</v>
      </c>
      <c r="AG15" s="23">
        <v>1402</v>
      </c>
      <c r="AH15" s="27">
        <f t="shared" si="15"/>
        <v>2733</v>
      </c>
      <c r="AI15" s="31">
        <f t="shared" si="16"/>
        <v>5.82</v>
      </c>
      <c r="AJ15" s="35">
        <v>926</v>
      </c>
      <c r="AK15" s="45">
        <f t="shared" si="17"/>
        <v>5.24</v>
      </c>
    </row>
    <row r="16" spans="1:90" s="4" customFormat="1">
      <c r="A16" s="11" t="s">
        <v>30</v>
      </c>
      <c r="B16" s="16">
        <v>4430</v>
      </c>
      <c r="C16" s="24">
        <v>4678</v>
      </c>
      <c r="D16" s="28">
        <f t="shared" si="0"/>
        <v>9108</v>
      </c>
      <c r="E16" s="32">
        <f t="shared" si="1"/>
        <v>19.440000000000001</v>
      </c>
      <c r="F16" s="36">
        <v>3951</v>
      </c>
      <c r="G16" s="41">
        <f t="shared" si="2"/>
        <v>22.32</v>
      </c>
      <c r="H16" s="16">
        <v>1100</v>
      </c>
      <c r="I16" s="24">
        <v>1101</v>
      </c>
      <c r="J16" s="28">
        <f t="shared" si="3"/>
        <v>2201</v>
      </c>
      <c r="K16" s="32">
        <f t="shared" si="4"/>
        <v>4.7</v>
      </c>
      <c r="L16" s="36">
        <v>849</v>
      </c>
      <c r="M16" s="46">
        <f t="shared" si="5"/>
        <v>4.8</v>
      </c>
      <c r="N16" s="16">
        <v>754</v>
      </c>
      <c r="O16" s="24">
        <v>836</v>
      </c>
      <c r="P16" s="28">
        <f t="shared" si="6"/>
        <v>1590</v>
      </c>
      <c r="Q16" s="32">
        <f t="shared" si="7"/>
        <v>3.39</v>
      </c>
      <c r="R16" s="36">
        <v>516</v>
      </c>
      <c r="S16" s="41">
        <f t="shared" si="8"/>
        <v>2.92</v>
      </c>
      <c r="T16" s="16">
        <v>976</v>
      </c>
      <c r="U16" s="24">
        <v>1046</v>
      </c>
      <c r="V16" s="28">
        <f t="shared" si="9"/>
        <v>2022</v>
      </c>
      <c r="W16" s="32">
        <f t="shared" si="10"/>
        <v>4.3099999999999996</v>
      </c>
      <c r="X16" s="36">
        <v>700</v>
      </c>
      <c r="Y16" s="46">
        <f t="shared" si="11"/>
        <v>3.96</v>
      </c>
      <c r="Z16" s="16">
        <v>934</v>
      </c>
      <c r="AA16" s="24">
        <v>963</v>
      </c>
      <c r="AB16" s="28">
        <f t="shared" si="12"/>
        <v>1897</v>
      </c>
      <c r="AC16" s="32">
        <f t="shared" si="13"/>
        <v>4.05</v>
      </c>
      <c r="AD16" s="36">
        <v>657</v>
      </c>
      <c r="AE16" s="41">
        <f t="shared" si="14"/>
        <v>3.71</v>
      </c>
      <c r="AF16" s="16">
        <v>1325</v>
      </c>
      <c r="AG16" s="24">
        <v>1396</v>
      </c>
      <c r="AH16" s="28">
        <f t="shared" si="15"/>
        <v>2721</v>
      </c>
      <c r="AI16" s="32">
        <f t="shared" si="16"/>
        <v>5.81</v>
      </c>
      <c r="AJ16" s="36">
        <v>926</v>
      </c>
      <c r="AK16" s="46">
        <f t="shared" si="17"/>
        <v>5.23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令和5年4月</v>
      </c>
      <c r="B20" s="14">
        <v>333</v>
      </c>
      <c r="C20" s="22">
        <v>349</v>
      </c>
      <c r="D20" s="26">
        <f t="shared" ref="D20:D31" si="18">B20+C20</f>
        <v>682</v>
      </c>
      <c r="E20" s="30">
        <f t="shared" ref="E20:E31" si="19">IF(D20=0,"",ROUND(D20/$AH50*100,2))</f>
        <v>1.45</v>
      </c>
      <c r="F20" s="34">
        <v>216</v>
      </c>
      <c r="G20" s="39">
        <f t="shared" ref="G20:G31" si="20">IF(F20="","",ROUND(F20/$AJ50*100,2))</f>
        <v>1.23</v>
      </c>
      <c r="H20" s="14">
        <v>2180</v>
      </c>
      <c r="I20" s="22">
        <v>2295</v>
      </c>
      <c r="J20" s="26">
        <f t="shared" ref="J20:J31" si="21">H20+I20</f>
        <v>4475</v>
      </c>
      <c r="K20" s="30">
        <f t="shared" ref="K20:K31" si="22">IF(J20=0,"",ROUND(J20/$AH50*100,2))</f>
        <v>9.48</v>
      </c>
      <c r="L20" s="34">
        <v>1638</v>
      </c>
      <c r="M20" s="44">
        <f t="shared" ref="M20:M31" si="23">IF(L20="","",ROUND(L20/$AJ50*100,2))</f>
        <v>9.32</v>
      </c>
      <c r="N20" s="14">
        <v>647</v>
      </c>
      <c r="O20" s="22">
        <v>673</v>
      </c>
      <c r="P20" s="26">
        <f t="shared" ref="P20:P31" si="24">N20+O20</f>
        <v>1320</v>
      </c>
      <c r="Q20" s="30">
        <f t="shared" ref="Q20:Q31" si="25">IF(P20=0,"",ROUND(P20/$AH50*100,2))</f>
        <v>2.8</v>
      </c>
      <c r="R20" s="34">
        <v>425</v>
      </c>
      <c r="S20" s="39">
        <f t="shared" ref="S20:S31" si="26">IF(R20="","",ROUND(R20/$AJ50*100,2))</f>
        <v>2.42</v>
      </c>
      <c r="T20" s="14">
        <v>2515</v>
      </c>
      <c r="U20" s="22">
        <v>2531</v>
      </c>
      <c r="V20" s="26">
        <f t="shared" ref="V20:V31" si="27">T20+U20</f>
        <v>5046</v>
      </c>
      <c r="W20" s="30">
        <f t="shared" ref="W20:W31" si="28">IF(V20=0,"",ROUND(V20/$AH50*100,2))</f>
        <v>10.69</v>
      </c>
      <c r="X20" s="34">
        <v>2113</v>
      </c>
      <c r="Y20" s="44">
        <f t="shared" ref="Y20:Y31" si="29">IF(X20="","",ROUND(X20/$AJ50*100,2))</f>
        <v>12.02</v>
      </c>
      <c r="Z20" s="14">
        <v>1280</v>
      </c>
      <c r="AA20" s="22">
        <v>1338</v>
      </c>
      <c r="AB20" s="26">
        <f t="shared" ref="AB20:AB31" si="30">Z20+AA20</f>
        <v>2618</v>
      </c>
      <c r="AC20" s="30">
        <f t="shared" ref="AC20:AC31" si="31">IF(AB20=0,"",ROUND(AB20/$AH50*100,2))</f>
        <v>5.55</v>
      </c>
      <c r="AD20" s="34">
        <v>916</v>
      </c>
      <c r="AE20" s="39">
        <f t="shared" ref="AE20:AE31" si="32">IF(AD20="","",ROUND(AD20/$AJ50*100,2))</f>
        <v>5.21</v>
      </c>
      <c r="AF20" s="14">
        <v>989</v>
      </c>
      <c r="AG20" s="22">
        <v>1075</v>
      </c>
      <c r="AH20" s="26">
        <f t="shared" ref="AH20:AH31" si="33">AF20+AG20</f>
        <v>2064</v>
      </c>
      <c r="AI20" s="30">
        <f t="shared" ref="AI20:AI31" si="34">IF(AH20=0,"",ROUND(AH20/$AH50*100,2))</f>
        <v>4.37</v>
      </c>
      <c r="AJ20" s="34">
        <v>722</v>
      </c>
      <c r="AK20" s="44">
        <f t="shared" ref="AK20:AK31" si="35">IF(AJ20="","",ROUND(AJ20/$AJ50*100,2))</f>
        <v>4.1100000000000003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　　　　5月</v>
      </c>
      <c r="B21" s="15">
        <v>333</v>
      </c>
      <c r="C21" s="23">
        <v>348</v>
      </c>
      <c r="D21" s="27">
        <f t="shared" si="18"/>
        <v>681</v>
      </c>
      <c r="E21" s="31">
        <f t="shared" si="19"/>
        <v>1.44</v>
      </c>
      <c r="F21" s="35">
        <v>216</v>
      </c>
      <c r="G21" s="40">
        <f t="shared" si="20"/>
        <v>1.23</v>
      </c>
      <c r="H21" s="15">
        <v>2194</v>
      </c>
      <c r="I21" s="23">
        <v>2299</v>
      </c>
      <c r="J21" s="27">
        <f t="shared" si="21"/>
        <v>4493</v>
      </c>
      <c r="K21" s="31">
        <f t="shared" si="22"/>
        <v>9.52</v>
      </c>
      <c r="L21" s="35">
        <v>1644</v>
      </c>
      <c r="M21" s="45">
        <f t="shared" si="23"/>
        <v>9.35</v>
      </c>
      <c r="N21" s="15">
        <v>647</v>
      </c>
      <c r="O21" s="23">
        <v>673</v>
      </c>
      <c r="P21" s="27">
        <f t="shared" si="24"/>
        <v>1320</v>
      </c>
      <c r="Q21" s="31">
        <f t="shared" si="25"/>
        <v>2.8</v>
      </c>
      <c r="R21" s="35">
        <v>425</v>
      </c>
      <c r="S21" s="40">
        <f t="shared" si="26"/>
        <v>2.42</v>
      </c>
      <c r="T21" s="15">
        <v>2520</v>
      </c>
      <c r="U21" s="23">
        <v>2536</v>
      </c>
      <c r="V21" s="27">
        <f t="shared" si="27"/>
        <v>5056</v>
      </c>
      <c r="W21" s="31">
        <f t="shared" si="28"/>
        <v>10.71</v>
      </c>
      <c r="X21" s="35">
        <v>2117</v>
      </c>
      <c r="Y21" s="45">
        <f t="shared" si="29"/>
        <v>12.03</v>
      </c>
      <c r="Z21" s="15">
        <v>1277</v>
      </c>
      <c r="AA21" s="23">
        <v>1340</v>
      </c>
      <c r="AB21" s="27">
        <f t="shared" si="30"/>
        <v>2617</v>
      </c>
      <c r="AC21" s="31">
        <f t="shared" si="31"/>
        <v>5.54</v>
      </c>
      <c r="AD21" s="35">
        <v>916</v>
      </c>
      <c r="AE21" s="40">
        <f t="shared" si="32"/>
        <v>5.21</v>
      </c>
      <c r="AF21" s="15">
        <v>992</v>
      </c>
      <c r="AG21" s="23">
        <v>1070</v>
      </c>
      <c r="AH21" s="27">
        <f t="shared" si="33"/>
        <v>2062</v>
      </c>
      <c r="AI21" s="31">
        <f t="shared" si="34"/>
        <v>4.37</v>
      </c>
      <c r="AJ21" s="35">
        <v>722</v>
      </c>
      <c r="AK21" s="45">
        <f t="shared" si="35"/>
        <v>4.0999999999999996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332</v>
      </c>
      <c r="C22" s="23">
        <v>346</v>
      </c>
      <c r="D22" s="27">
        <f t="shared" si="18"/>
        <v>678</v>
      </c>
      <c r="E22" s="31">
        <f t="shared" si="19"/>
        <v>1.44</v>
      </c>
      <c r="F22" s="35">
        <v>216</v>
      </c>
      <c r="G22" s="40">
        <f t="shared" si="20"/>
        <v>1.23</v>
      </c>
      <c r="H22" s="15">
        <v>2203</v>
      </c>
      <c r="I22" s="23">
        <v>2305</v>
      </c>
      <c r="J22" s="27">
        <f t="shared" si="21"/>
        <v>4508</v>
      </c>
      <c r="K22" s="31">
        <f t="shared" si="22"/>
        <v>9.5500000000000007</v>
      </c>
      <c r="L22" s="35">
        <v>1651</v>
      </c>
      <c r="M22" s="45">
        <f t="shared" si="23"/>
        <v>9.3800000000000008</v>
      </c>
      <c r="N22" s="15">
        <v>646</v>
      </c>
      <c r="O22" s="23">
        <v>671</v>
      </c>
      <c r="P22" s="27">
        <f t="shared" si="24"/>
        <v>1317</v>
      </c>
      <c r="Q22" s="31">
        <f t="shared" si="25"/>
        <v>2.79</v>
      </c>
      <c r="R22" s="35">
        <v>426</v>
      </c>
      <c r="S22" s="40">
        <f t="shared" si="26"/>
        <v>2.42</v>
      </c>
      <c r="T22" s="15">
        <v>2528</v>
      </c>
      <c r="U22" s="23">
        <v>2536</v>
      </c>
      <c r="V22" s="27">
        <f t="shared" si="27"/>
        <v>5064</v>
      </c>
      <c r="W22" s="31">
        <f t="shared" si="28"/>
        <v>10.73</v>
      </c>
      <c r="X22" s="35">
        <v>2121</v>
      </c>
      <c r="Y22" s="45">
        <f t="shared" si="29"/>
        <v>12.05</v>
      </c>
      <c r="Z22" s="15">
        <v>1278</v>
      </c>
      <c r="AA22" s="23">
        <v>1345</v>
      </c>
      <c r="AB22" s="27">
        <f t="shared" si="30"/>
        <v>2623</v>
      </c>
      <c r="AC22" s="31">
        <f t="shared" si="31"/>
        <v>5.56</v>
      </c>
      <c r="AD22" s="35">
        <v>919</v>
      </c>
      <c r="AE22" s="40">
        <f t="shared" si="32"/>
        <v>5.22</v>
      </c>
      <c r="AF22" s="15">
        <v>989</v>
      </c>
      <c r="AG22" s="23">
        <v>1068</v>
      </c>
      <c r="AH22" s="27">
        <f t="shared" si="33"/>
        <v>2057</v>
      </c>
      <c r="AI22" s="31">
        <f t="shared" si="34"/>
        <v>4.3600000000000003</v>
      </c>
      <c r="AJ22" s="35">
        <v>718</v>
      </c>
      <c r="AK22" s="45">
        <f t="shared" si="35"/>
        <v>4.08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332</v>
      </c>
      <c r="C23" s="23">
        <v>347</v>
      </c>
      <c r="D23" s="27">
        <f t="shared" si="18"/>
        <v>679</v>
      </c>
      <c r="E23" s="31">
        <f t="shared" si="19"/>
        <v>1.44</v>
      </c>
      <c r="F23" s="35">
        <v>217</v>
      </c>
      <c r="G23" s="40">
        <f t="shared" si="20"/>
        <v>1.23</v>
      </c>
      <c r="H23" s="15">
        <v>2211</v>
      </c>
      <c r="I23" s="23">
        <v>2307</v>
      </c>
      <c r="J23" s="27">
        <f t="shared" si="21"/>
        <v>4518</v>
      </c>
      <c r="K23" s="31">
        <f t="shared" si="22"/>
        <v>9.58</v>
      </c>
      <c r="L23" s="35">
        <v>1652</v>
      </c>
      <c r="M23" s="45">
        <f t="shared" si="23"/>
        <v>9.39</v>
      </c>
      <c r="N23" s="15">
        <v>645</v>
      </c>
      <c r="O23" s="23">
        <v>671</v>
      </c>
      <c r="P23" s="27">
        <f t="shared" si="24"/>
        <v>1316</v>
      </c>
      <c r="Q23" s="31">
        <f t="shared" si="25"/>
        <v>2.79</v>
      </c>
      <c r="R23" s="35">
        <v>426</v>
      </c>
      <c r="S23" s="40">
        <f t="shared" si="26"/>
        <v>2.42</v>
      </c>
      <c r="T23" s="15">
        <v>2542</v>
      </c>
      <c r="U23" s="23">
        <v>2541</v>
      </c>
      <c r="V23" s="27">
        <f t="shared" si="27"/>
        <v>5083</v>
      </c>
      <c r="W23" s="31">
        <f t="shared" si="28"/>
        <v>10.78</v>
      </c>
      <c r="X23" s="35">
        <v>2126</v>
      </c>
      <c r="Y23" s="45">
        <f t="shared" si="29"/>
        <v>12.08</v>
      </c>
      <c r="Z23" s="15">
        <v>1276</v>
      </c>
      <c r="AA23" s="23">
        <v>1348</v>
      </c>
      <c r="AB23" s="27">
        <f t="shared" si="30"/>
        <v>2624</v>
      </c>
      <c r="AC23" s="31">
        <f t="shared" si="31"/>
        <v>5.56</v>
      </c>
      <c r="AD23" s="35">
        <v>918</v>
      </c>
      <c r="AE23" s="40">
        <f t="shared" si="32"/>
        <v>5.22</v>
      </c>
      <c r="AF23" s="15">
        <v>988</v>
      </c>
      <c r="AG23" s="23">
        <v>1066</v>
      </c>
      <c r="AH23" s="27">
        <f t="shared" si="33"/>
        <v>2054</v>
      </c>
      <c r="AI23" s="31">
        <f t="shared" si="34"/>
        <v>4.3600000000000003</v>
      </c>
      <c r="AJ23" s="35">
        <v>715</v>
      </c>
      <c r="AK23" s="45">
        <f t="shared" si="35"/>
        <v>4.0599999999999996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332</v>
      </c>
      <c r="C24" s="23">
        <v>346</v>
      </c>
      <c r="D24" s="27">
        <f t="shared" si="18"/>
        <v>678</v>
      </c>
      <c r="E24" s="31">
        <f t="shared" si="19"/>
        <v>1.44</v>
      </c>
      <c r="F24" s="35">
        <v>216</v>
      </c>
      <c r="G24" s="40">
        <f t="shared" si="20"/>
        <v>1.23</v>
      </c>
      <c r="H24" s="15">
        <v>2211</v>
      </c>
      <c r="I24" s="23">
        <v>2309</v>
      </c>
      <c r="J24" s="27">
        <f t="shared" si="21"/>
        <v>4520</v>
      </c>
      <c r="K24" s="31">
        <f t="shared" si="22"/>
        <v>9.6</v>
      </c>
      <c r="L24" s="35">
        <v>1653</v>
      </c>
      <c r="M24" s="45">
        <f t="shared" si="23"/>
        <v>9.39</v>
      </c>
      <c r="N24" s="15">
        <v>644</v>
      </c>
      <c r="O24" s="23">
        <v>668</v>
      </c>
      <c r="P24" s="27">
        <f t="shared" si="24"/>
        <v>1312</v>
      </c>
      <c r="Q24" s="31">
        <f t="shared" si="25"/>
        <v>2.79</v>
      </c>
      <c r="R24" s="35">
        <v>429</v>
      </c>
      <c r="S24" s="40">
        <f t="shared" si="26"/>
        <v>2.44</v>
      </c>
      <c r="T24" s="15">
        <v>2550</v>
      </c>
      <c r="U24" s="23">
        <v>2545</v>
      </c>
      <c r="V24" s="27">
        <f t="shared" si="27"/>
        <v>5095</v>
      </c>
      <c r="W24" s="31">
        <f t="shared" si="28"/>
        <v>10.82</v>
      </c>
      <c r="X24" s="35">
        <v>2133</v>
      </c>
      <c r="Y24" s="45">
        <f t="shared" si="29"/>
        <v>12.12</v>
      </c>
      <c r="Z24" s="15">
        <v>1277</v>
      </c>
      <c r="AA24" s="23">
        <v>1350</v>
      </c>
      <c r="AB24" s="27">
        <f t="shared" si="30"/>
        <v>2627</v>
      </c>
      <c r="AC24" s="31">
        <f t="shared" si="31"/>
        <v>5.58</v>
      </c>
      <c r="AD24" s="35">
        <v>920</v>
      </c>
      <c r="AE24" s="40">
        <f t="shared" si="32"/>
        <v>5.23</v>
      </c>
      <c r="AF24" s="15">
        <v>986</v>
      </c>
      <c r="AG24" s="23">
        <v>1065</v>
      </c>
      <c r="AH24" s="27">
        <f t="shared" si="33"/>
        <v>2051</v>
      </c>
      <c r="AI24" s="31">
        <f t="shared" si="34"/>
        <v>4.3499999999999996</v>
      </c>
      <c r="AJ24" s="35">
        <v>713</v>
      </c>
      <c r="AK24" s="45">
        <f t="shared" si="35"/>
        <v>4.05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331</v>
      </c>
      <c r="C25" s="23">
        <v>345</v>
      </c>
      <c r="D25" s="27">
        <f t="shared" si="18"/>
        <v>676</v>
      </c>
      <c r="E25" s="31">
        <f t="shared" si="19"/>
        <v>1.44</v>
      </c>
      <c r="F25" s="35">
        <v>215</v>
      </c>
      <c r="G25" s="40">
        <f t="shared" si="20"/>
        <v>1.22</v>
      </c>
      <c r="H25" s="15">
        <v>2216</v>
      </c>
      <c r="I25" s="23">
        <v>2310</v>
      </c>
      <c r="J25" s="27">
        <f t="shared" si="21"/>
        <v>4526</v>
      </c>
      <c r="K25" s="31">
        <f t="shared" si="22"/>
        <v>9.61</v>
      </c>
      <c r="L25" s="35">
        <v>1660</v>
      </c>
      <c r="M25" s="45">
        <f t="shared" si="23"/>
        <v>9.42</v>
      </c>
      <c r="N25" s="15">
        <v>644</v>
      </c>
      <c r="O25" s="23">
        <v>666</v>
      </c>
      <c r="P25" s="27">
        <f t="shared" si="24"/>
        <v>1310</v>
      </c>
      <c r="Q25" s="31">
        <f t="shared" si="25"/>
        <v>2.78</v>
      </c>
      <c r="R25" s="35">
        <v>429</v>
      </c>
      <c r="S25" s="40">
        <f t="shared" si="26"/>
        <v>2.4300000000000002</v>
      </c>
      <c r="T25" s="15">
        <v>2549</v>
      </c>
      <c r="U25" s="23">
        <v>2539</v>
      </c>
      <c r="V25" s="27">
        <f t="shared" si="27"/>
        <v>5088</v>
      </c>
      <c r="W25" s="31">
        <f t="shared" si="28"/>
        <v>10.8</v>
      </c>
      <c r="X25" s="35">
        <v>2135</v>
      </c>
      <c r="Y25" s="45">
        <f t="shared" si="29"/>
        <v>12.11</v>
      </c>
      <c r="Z25" s="15">
        <v>1269</v>
      </c>
      <c r="AA25" s="23">
        <v>1350</v>
      </c>
      <c r="AB25" s="27">
        <f t="shared" si="30"/>
        <v>2619</v>
      </c>
      <c r="AC25" s="31">
        <f t="shared" si="31"/>
        <v>5.56</v>
      </c>
      <c r="AD25" s="35">
        <v>915</v>
      </c>
      <c r="AE25" s="40">
        <f t="shared" si="32"/>
        <v>5.19</v>
      </c>
      <c r="AF25" s="15">
        <v>980</v>
      </c>
      <c r="AG25" s="23">
        <v>1064</v>
      </c>
      <c r="AH25" s="27">
        <f t="shared" si="33"/>
        <v>2044</v>
      </c>
      <c r="AI25" s="31">
        <f t="shared" si="34"/>
        <v>4.34</v>
      </c>
      <c r="AJ25" s="35">
        <v>711</v>
      </c>
      <c r="AK25" s="45">
        <f t="shared" si="35"/>
        <v>4.03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330</v>
      </c>
      <c r="C26" s="23">
        <v>344</v>
      </c>
      <c r="D26" s="27">
        <f t="shared" si="18"/>
        <v>674</v>
      </c>
      <c r="E26" s="31">
        <f t="shared" si="19"/>
        <v>1.43</v>
      </c>
      <c r="F26" s="35">
        <v>214</v>
      </c>
      <c r="G26" s="40">
        <f t="shared" si="20"/>
        <v>1.21</v>
      </c>
      <c r="H26" s="15">
        <v>2216</v>
      </c>
      <c r="I26" s="23">
        <v>2312</v>
      </c>
      <c r="J26" s="27">
        <f t="shared" si="21"/>
        <v>4528</v>
      </c>
      <c r="K26" s="31">
        <f t="shared" si="22"/>
        <v>9.61</v>
      </c>
      <c r="L26" s="35">
        <v>1662</v>
      </c>
      <c r="M26" s="45">
        <f t="shared" si="23"/>
        <v>9.42</v>
      </c>
      <c r="N26" s="15">
        <v>645</v>
      </c>
      <c r="O26" s="23">
        <v>665</v>
      </c>
      <c r="P26" s="27">
        <f t="shared" si="24"/>
        <v>1310</v>
      </c>
      <c r="Q26" s="31">
        <f t="shared" si="25"/>
        <v>2.78</v>
      </c>
      <c r="R26" s="35">
        <v>430</v>
      </c>
      <c r="S26" s="40">
        <f t="shared" si="26"/>
        <v>2.44</v>
      </c>
      <c r="T26" s="15">
        <v>2555</v>
      </c>
      <c r="U26" s="23">
        <v>2549</v>
      </c>
      <c r="V26" s="27">
        <f t="shared" si="27"/>
        <v>5104</v>
      </c>
      <c r="W26" s="31">
        <f t="shared" si="28"/>
        <v>10.84</v>
      </c>
      <c r="X26" s="35">
        <v>2145</v>
      </c>
      <c r="Y26" s="45">
        <f t="shared" si="29"/>
        <v>12.15</v>
      </c>
      <c r="Z26" s="15">
        <v>1264</v>
      </c>
      <c r="AA26" s="23">
        <v>1346</v>
      </c>
      <c r="AB26" s="27">
        <f t="shared" si="30"/>
        <v>2610</v>
      </c>
      <c r="AC26" s="31">
        <f t="shared" si="31"/>
        <v>5.54</v>
      </c>
      <c r="AD26" s="35">
        <v>915</v>
      </c>
      <c r="AE26" s="40">
        <f t="shared" si="32"/>
        <v>5.18</v>
      </c>
      <c r="AF26" s="15">
        <v>979</v>
      </c>
      <c r="AG26" s="23">
        <v>1064</v>
      </c>
      <c r="AH26" s="27">
        <f t="shared" si="33"/>
        <v>2043</v>
      </c>
      <c r="AI26" s="31">
        <f t="shared" si="34"/>
        <v>4.34</v>
      </c>
      <c r="AJ26" s="35">
        <v>714</v>
      </c>
      <c r="AK26" s="45">
        <f t="shared" si="35"/>
        <v>4.05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330</v>
      </c>
      <c r="C27" s="23">
        <v>344</v>
      </c>
      <c r="D27" s="27">
        <f t="shared" si="18"/>
        <v>674</v>
      </c>
      <c r="E27" s="31">
        <f t="shared" si="19"/>
        <v>1.43</v>
      </c>
      <c r="F27" s="35">
        <v>214</v>
      </c>
      <c r="G27" s="40">
        <f t="shared" si="20"/>
        <v>1.21</v>
      </c>
      <c r="H27" s="15">
        <v>2218</v>
      </c>
      <c r="I27" s="23">
        <v>2313</v>
      </c>
      <c r="J27" s="27">
        <f t="shared" si="21"/>
        <v>4531</v>
      </c>
      <c r="K27" s="31">
        <f t="shared" si="22"/>
        <v>9.6300000000000008</v>
      </c>
      <c r="L27" s="35">
        <v>1664</v>
      </c>
      <c r="M27" s="45">
        <f t="shared" si="23"/>
        <v>9.42</v>
      </c>
      <c r="N27" s="15">
        <v>644</v>
      </c>
      <c r="O27" s="23">
        <v>668</v>
      </c>
      <c r="P27" s="27">
        <f t="shared" si="24"/>
        <v>1312</v>
      </c>
      <c r="Q27" s="31">
        <f t="shared" si="25"/>
        <v>2.79</v>
      </c>
      <c r="R27" s="35">
        <v>430</v>
      </c>
      <c r="S27" s="40">
        <f t="shared" si="26"/>
        <v>2.4300000000000002</v>
      </c>
      <c r="T27" s="15">
        <v>2564</v>
      </c>
      <c r="U27" s="23">
        <v>2555</v>
      </c>
      <c r="V27" s="27">
        <f t="shared" si="27"/>
        <v>5119</v>
      </c>
      <c r="W27" s="31">
        <f t="shared" si="28"/>
        <v>10.88</v>
      </c>
      <c r="X27" s="35">
        <v>2154</v>
      </c>
      <c r="Y27" s="45">
        <f t="shared" si="29"/>
        <v>12.2</v>
      </c>
      <c r="Z27" s="15">
        <v>1264</v>
      </c>
      <c r="AA27" s="23">
        <v>1345</v>
      </c>
      <c r="AB27" s="27">
        <f t="shared" si="30"/>
        <v>2609</v>
      </c>
      <c r="AC27" s="31">
        <f t="shared" si="31"/>
        <v>5.54</v>
      </c>
      <c r="AD27" s="35">
        <v>918</v>
      </c>
      <c r="AE27" s="40">
        <f t="shared" si="32"/>
        <v>5.2</v>
      </c>
      <c r="AF27" s="15">
        <v>978</v>
      </c>
      <c r="AG27" s="23">
        <v>1065</v>
      </c>
      <c r="AH27" s="27">
        <f t="shared" si="33"/>
        <v>2043</v>
      </c>
      <c r="AI27" s="31">
        <f t="shared" si="34"/>
        <v>4.34</v>
      </c>
      <c r="AJ27" s="35">
        <v>715</v>
      </c>
      <c r="AK27" s="45">
        <f t="shared" si="35"/>
        <v>4.05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331</v>
      </c>
      <c r="C28" s="23">
        <v>345</v>
      </c>
      <c r="D28" s="27">
        <f t="shared" si="18"/>
        <v>676</v>
      </c>
      <c r="E28" s="31">
        <f t="shared" si="19"/>
        <v>1.44</v>
      </c>
      <c r="F28" s="35">
        <v>215</v>
      </c>
      <c r="G28" s="40">
        <f t="shared" si="20"/>
        <v>1.22</v>
      </c>
      <c r="H28" s="15">
        <v>2220</v>
      </c>
      <c r="I28" s="23">
        <v>2308</v>
      </c>
      <c r="J28" s="27">
        <f t="shared" si="21"/>
        <v>4528</v>
      </c>
      <c r="K28" s="31">
        <f t="shared" si="22"/>
        <v>9.6300000000000008</v>
      </c>
      <c r="L28" s="35">
        <v>1672</v>
      </c>
      <c r="M28" s="45">
        <f t="shared" si="23"/>
        <v>9.4700000000000006</v>
      </c>
      <c r="N28" s="15">
        <v>644</v>
      </c>
      <c r="O28" s="23">
        <v>671</v>
      </c>
      <c r="P28" s="27">
        <f t="shared" si="24"/>
        <v>1315</v>
      </c>
      <c r="Q28" s="31">
        <f t="shared" si="25"/>
        <v>2.8</v>
      </c>
      <c r="R28" s="35">
        <v>431</v>
      </c>
      <c r="S28" s="40">
        <f t="shared" si="26"/>
        <v>2.44</v>
      </c>
      <c r="T28" s="15">
        <v>2561</v>
      </c>
      <c r="U28" s="23">
        <v>2552</v>
      </c>
      <c r="V28" s="27">
        <f t="shared" si="27"/>
        <v>5113</v>
      </c>
      <c r="W28" s="31">
        <f t="shared" si="28"/>
        <v>10.87</v>
      </c>
      <c r="X28" s="35">
        <v>2150</v>
      </c>
      <c r="Y28" s="45">
        <f t="shared" si="29"/>
        <v>12.18</v>
      </c>
      <c r="Z28" s="15">
        <v>1263</v>
      </c>
      <c r="AA28" s="23">
        <v>1347</v>
      </c>
      <c r="AB28" s="27">
        <f t="shared" si="30"/>
        <v>2610</v>
      </c>
      <c r="AC28" s="31">
        <f t="shared" si="31"/>
        <v>5.55</v>
      </c>
      <c r="AD28" s="35">
        <v>919</v>
      </c>
      <c r="AE28" s="40">
        <f t="shared" si="32"/>
        <v>5.21</v>
      </c>
      <c r="AF28" s="15">
        <v>977</v>
      </c>
      <c r="AG28" s="23">
        <v>1066</v>
      </c>
      <c r="AH28" s="27">
        <f t="shared" si="33"/>
        <v>2043</v>
      </c>
      <c r="AI28" s="31">
        <f t="shared" si="34"/>
        <v>4.34</v>
      </c>
      <c r="AJ28" s="35">
        <v>715</v>
      </c>
      <c r="AK28" s="45">
        <f t="shared" si="35"/>
        <v>4.05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令和６年1月</v>
      </c>
      <c r="B29" s="15">
        <v>330</v>
      </c>
      <c r="C29" s="23">
        <v>346</v>
      </c>
      <c r="D29" s="27">
        <f t="shared" si="18"/>
        <v>676</v>
      </c>
      <c r="E29" s="31">
        <f t="shared" si="19"/>
        <v>1.44</v>
      </c>
      <c r="F29" s="35">
        <v>215</v>
      </c>
      <c r="G29" s="40">
        <f t="shared" si="20"/>
        <v>1.22</v>
      </c>
      <c r="H29" s="15">
        <v>2222</v>
      </c>
      <c r="I29" s="23">
        <v>2310</v>
      </c>
      <c r="J29" s="27">
        <f t="shared" si="21"/>
        <v>4532</v>
      </c>
      <c r="K29" s="31">
        <f t="shared" si="22"/>
        <v>9.64</v>
      </c>
      <c r="L29" s="35">
        <v>1674</v>
      </c>
      <c r="M29" s="45">
        <f t="shared" si="23"/>
        <v>9.4700000000000006</v>
      </c>
      <c r="N29" s="15">
        <v>644</v>
      </c>
      <c r="O29" s="23">
        <v>671</v>
      </c>
      <c r="P29" s="27">
        <f t="shared" si="24"/>
        <v>1315</v>
      </c>
      <c r="Q29" s="31">
        <f t="shared" si="25"/>
        <v>2.8</v>
      </c>
      <c r="R29" s="35">
        <v>431</v>
      </c>
      <c r="S29" s="40">
        <f t="shared" si="26"/>
        <v>2.44</v>
      </c>
      <c r="T29" s="15">
        <v>2568</v>
      </c>
      <c r="U29" s="23">
        <v>2551</v>
      </c>
      <c r="V29" s="27">
        <f t="shared" si="27"/>
        <v>5119</v>
      </c>
      <c r="W29" s="31">
        <f t="shared" si="28"/>
        <v>10.89</v>
      </c>
      <c r="X29" s="35">
        <v>2160</v>
      </c>
      <c r="Y29" s="45">
        <f t="shared" si="29"/>
        <v>12.22</v>
      </c>
      <c r="Z29" s="15">
        <v>1264</v>
      </c>
      <c r="AA29" s="23">
        <v>1347</v>
      </c>
      <c r="AB29" s="27">
        <f t="shared" si="30"/>
        <v>2611</v>
      </c>
      <c r="AC29" s="31">
        <f t="shared" si="31"/>
        <v>5.55</v>
      </c>
      <c r="AD29" s="35">
        <v>921</v>
      </c>
      <c r="AE29" s="40">
        <f t="shared" si="32"/>
        <v>5.21</v>
      </c>
      <c r="AF29" s="15">
        <v>977</v>
      </c>
      <c r="AG29" s="23">
        <v>1064</v>
      </c>
      <c r="AH29" s="27">
        <f t="shared" si="33"/>
        <v>2041</v>
      </c>
      <c r="AI29" s="31">
        <f t="shared" si="34"/>
        <v>4.34</v>
      </c>
      <c r="AJ29" s="35">
        <v>719</v>
      </c>
      <c r="AK29" s="45">
        <f t="shared" si="35"/>
        <v>4.07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329</v>
      </c>
      <c r="C30" s="23">
        <v>344</v>
      </c>
      <c r="D30" s="27">
        <f t="shared" si="18"/>
        <v>673</v>
      </c>
      <c r="E30" s="31">
        <f t="shared" si="19"/>
        <v>1.43</v>
      </c>
      <c r="F30" s="35">
        <v>216</v>
      </c>
      <c r="G30" s="40">
        <f t="shared" si="20"/>
        <v>1.22</v>
      </c>
      <c r="H30" s="15">
        <v>2226</v>
      </c>
      <c r="I30" s="23">
        <v>2323</v>
      </c>
      <c r="J30" s="27">
        <f t="shared" si="21"/>
        <v>4549</v>
      </c>
      <c r="K30" s="31">
        <f t="shared" si="22"/>
        <v>9.68</v>
      </c>
      <c r="L30" s="35">
        <v>1680</v>
      </c>
      <c r="M30" s="45">
        <f t="shared" si="23"/>
        <v>9.51</v>
      </c>
      <c r="N30" s="15">
        <v>643</v>
      </c>
      <c r="O30" s="23">
        <v>670</v>
      </c>
      <c r="P30" s="27">
        <f t="shared" si="24"/>
        <v>1313</v>
      </c>
      <c r="Q30" s="31">
        <f t="shared" si="25"/>
        <v>2.79</v>
      </c>
      <c r="R30" s="35">
        <v>430</v>
      </c>
      <c r="S30" s="40">
        <f t="shared" si="26"/>
        <v>2.4300000000000002</v>
      </c>
      <c r="T30" s="15">
        <v>2561</v>
      </c>
      <c r="U30" s="23">
        <v>2549</v>
      </c>
      <c r="V30" s="27">
        <f t="shared" si="27"/>
        <v>5110</v>
      </c>
      <c r="W30" s="31">
        <f t="shared" si="28"/>
        <v>10.88</v>
      </c>
      <c r="X30" s="35">
        <v>2152</v>
      </c>
      <c r="Y30" s="45">
        <f t="shared" si="29"/>
        <v>12.18</v>
      </c>
      <c r="Z30" s="15">
        <v>1263</v>
      </c>
      <c r="AA30" s="23">
        <v>1346</v>
      </c>
      <c r="AB30" s="27">
        <f t="shared" si="30"/>
        <v>2609</v>
      </c>
      <c r="AC30" s="31">
        <f t="shared" si="31"/>
        <v>5.55</v>
      </c>
      <c r="AD30" s="35">
        <v>921</v>
      </c>
      <c r="AE30" s="40">
        <f t="shared" si="32"/>
        <v>5.21</v>
      </c>
      <c r="AF30" s="15">
        <v>974</v>
      </c>
      <c r="AG30" s="23">
        <v>1066</v>
      </c>
      <c r="AH30" s="27">
        <f t="shared" si="33"/>
        <v>2040</v>
      </c>
      <c r="AI30" s="31">
        <f t="shared" si="34"/>
        <v>4.34</v>
      </c>
      <c r="AJ30" s="35">
        <v>716</v>
      </c>
      <c r="AK30" s="45">
        <f t="shared" si="35"/>
        <v>4.05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327</v>
      </c>
      <c r="C31" s="24">
        <v>343</v>
      </c>
      <c r="D31" s="28">
        <f t="shared" si="18"/>
        <v>670</v>
      </c>
      <c r="E31" s="32">
        <f t="shared" si="19"/>
        <v>1.43</v>
      </c>
      <c r="F31" s="36">
        <v>215</v>
      </c>
      <c r="G31" s="41">
        <f t="shared" si="20"/>
        <v>1.21</v>
      </c>
      <c r="H31" s="16">
        <v>2227</v>
      </c>
      <c r="I31" s="24">
        <v>2333</v>
      </c>
      <c r="J31" s="28">
        <f t="shared" si="21"/>
        <v>4560</v>
      </c>
      <c r="K31" s="32">
        <f t="shared" si="22"/>
        <v>9.73</v>
      </c>
      <c r="L31" s="36">
        <v>1691</v>
      </c>
      <c r="M31" s="46">
        <f t="shared" si="23"/>
        <v>9.5500000000000007</v>
      </c>
      <c r="N31" s="16">
        <v>638</v>
      </c>
      <c r="O31" s="24">
        <v>659</v>
      </c>
      <c r="P31" s="28">
        <f t="shared" si="24"/>
        <v>1297</v>
      </c>
      <c r="Q31" s="32">
        <f t="shared" si="25"/>
        <v>2.77</v>
      </c>
      <c r="R31" s="36">
        <v>428</v>
      </c>
      <c r="S31" s="41">
        <f t="shared" si="26"/>
        <v>2.42</v>
      </c>
      <c r="T31" s="16">
        <v>2541</v>
      </c>
      <c r="U31" s="24">
        <v>2549</v>
      </c>
      <c r="V31" s="28">
        <f t="shared" si="27"/>
        <v>5090</v>
      </c>
      <c r="W31" s="32">
        <f t="shared" si="28"/>
        <v>10.86</v>
      </c>
      <c r="X31" s="36">
        <v>2155</v>
      </c>
      <c r="Y31" s="46">
        <f t="shared" si="29"/>
        <v>12.18</v>
      </c>
      <c r="Z31" s="16">
        <v>1258</v>
      </c>
      <c r="AA31" s="24">
        <v>1338</v>
      </c>
      <c r="AB31" s="28">
        <f t="shared" si="30"/>
        <v>2596</v>
      </c>
      <c r="AC31" s="32">
        <f t="shared" si="31"/>
        <v>5.54</v>
      </c>
      <c r="AD31" s="36">
        <v>920</v>
      </c>
      <c r="AE31" s="41">
        <f t="shared" si="32"/>
        <v>5.2</v>
      </c>
      <c r="AF31" s="16">
        <v>974</v>
      </c>
      <c r="AG31" s="24">
        <v>1069</v>
      </c>
      <c r="AH31" s="28">
        <f t="shared" si="33"/>
        <v>2043</v>
      </c>
      <c r="AI31" s="32">
        <f t="shared" si="34"/>
        <v>4.3600000000000003</v>
      </c>
      <c r="AJ31" s="36">
        <v>719</v>
      </c>
      <c r="AK31" s="46">
        <f t="shared" si="35"/>
        <v>4.0599999999999996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令和5年4月</v>
      </c>
      <c r="B35" s="14">
        <v>729</v>
      </c>
      <c r="C35" s="22">
        <v>762</v>
      </c>
      <c r="D35" s="26">
        <f t="shared" ref="D35:D46" si="36">B35+C35</f>
        <v>1491</v>
      </c>
      <c r="E35" s="30">
        <f t="shared" ref="E35:E46" si="37">IF(D35=0,"",ROUND(D35/$AH50*100,2))</f>
        <v>3.16</v>
      </c>
      <c r="F35" s="34">
        <v>498</v>
      </c>
      <c r="G35" s="39">
        <f t="shared" ref="G35:G46" si="38">IF(F35="","",ROUND(F35/$AJ50*100,2))</f>
        <v>2.83</v>
      </c>
      <c r="H35" s="14">
        <v>840</v>
      </c>
      <c r="I35" s="22">
        <v>856</v>
      </c>
      <c r="J35" s="26">
        <f t="shared" ref="J35:J46" si="39">H35+I35</f>
        <v>1696</v>
      </c>
      <c r="K35" s="30">
        <f t="shared" ref="K35:K46" si="40">IF(J35=0,"",ROUND(J35/$AH50*100,2))</f>
        <v>3.59</v>
      </c>
      <c r="L35" s="34">
        <v>584</v>
      </c>
      <c r="M35" s="44">
        <f t="shared" ref="M35:M46" si="41">IF(L35="","",ROUND(L35/$AJ50*100,2))</f>
        <v>3.32</v>
      </c>
      <c r="N35" s="14">
        <v>613</v>
      </c>
      <c r="O35" s="22">
        <v>673</v>
      </c>
      <c r="P35" s="26">
        <f t="shared" ref="P35:P46" si="42">N35+O35</f>
        <v>1286</v>
      </c>
      <c r="Q35" s="30">
        <f t="shared" ref="Q35:Q46" si="43">IF(P35=0,"",ROUND(P35/$AH50*100,2))</f>
        <v>2.72</v>
      </c>
      <c r="R35" s="34">
        <v>417</v>
      </c>
      <c r="S35" s="39">
        <f t="shared" ref="S35:S46" si="44">IF(R35="","",ROUND(R35/$AJ50*100,2))</f>
        <v>2.37</v>
      </c>
      <c r="T35" s="14">
        <v>507</v>
      </c>
      <c r="U35" s="22">
        <v>533</v>
      </c>
      <c r="V35" s="26">
        <f t="shared" ref="V35:V46" si="45">T35+U35</f>
        <v>1040</v>
      </c>
      <c r="W35" s="30">
        <f t="shared" ref="W35:W46" si="46">IF(V35=0,"",ROUND(V35/$AH50*100,2))</f>
        <v>2.2000000000000002</v>
      </c>
      <c r="X35" s="34">
        <v>360</v>
      </c>
      <c r="Y35" s="44">
        <f t="shared" ref="Y35:Y46" si="47">IF(X35="","",ROUND(X35/$AJ50*100,2))</f>
        <v>2.0499999999999998</v>
      </c>
      <c r="Z35" s="14">
        <v>170</v>
      </c>
      <c r="AA35" s="22">
        <v>191</v>
      </c>
      <c r="AB35" s="26">
        <f t="shared" ref="AB35:AB46" si="48">Z35+AA35</f>
        <v>361</v>
      </c>
      <c r="AC35" s="30">
        <f t="shared" ref="AC35:AC46" si="49">IF(AB35=0,"",ROUND(AB35/$AH50*100,2))</f>
        <v>0.76</v>
      </c>
      <c r="AD35" s="34">
        <v>157</v>
      </c>
      <c r="AE35" s="44">
        <f t="shared" ref="AE35:AE46" si="50">IF(AD35="","",ROUND(AD35/$AJ50*100,2))</f>
        <v>0.89</v>
      </c>
      <c r="AF35" s="49">
        <f t="shared" ref="AF35:AG46" si="51">B5+H5+N5+T5+Z5+AF5+B20+H20+N20+T20+Z20+AF20+B35+H35+N35+T35+Z35</f>
        <v>20426</v>
      </c>
      <c r="AG35" s="22">
        <f t="shared" si="51"/>
        <v>21370</v>
      </c>
      <c r="AH35" s="27">
        <f t="shared" ref="AH35:AH46" si="52">IF(Z35="","",AF35+AG35)</f>
        <v>41796</v>
      </c>
      <c r="AI35" s="30">
        <f t="shared" ref="AI35:AK46" si="53">E5+K5+Q5+W5+AC5+AI5+E20+K20+Q20+W20+AC20+AI20+E35+K35+Q35+W35+AC35</f>
        <v>88.550000000000011</v>
      </c>
      <c r="AJ35" s="34">
        <f t="shared" si="53"/>
        <v>15597</v>
      </c>
      <c r="AK35" s="44">
        <f t="shared" si="53"/>
        <v>88.739999999999981</v>
      </c>
    </row>
    <row r="36" spans="1:96">
      <c r="A36" s="10" t="str">
        <f>A6</f>
        <v>　　　　5月</v>
      </c>
      <c r="B36" s="15">
        <v>729</v>
      </c>
      <c r="C36" s="23">
        <v>763</v>
      </c>
      <c r="D36" s="27">
        <f t="shared" si="36"/>
        <v>1492</v>
      </c>
      <c r="E36" s="31">
        <f t="shared" si="37"/>
        <v>3.16</v>
      </c>
      <c r="F36" s="35">
        <v>500</v>
      </c>
      <c r="G36" s="40">
        <f t="shared" si="38"/>
        <v>2.84</v>
      </c>
      <c r="H36" s="15">
        <v>839</v>
      </c>
      <c r="I36" s="23">
        <v>855</v>
      </c>
      <c r="J36" s="27">
        <f t="shared" si="39"/>
        <v>1694</v>
      </c>
      <c r="K36" s="31">
        <f t="shared" si="40"/>
        <v>3.59</v>
      </c>
      <c r="L36" s="35">
        <v>586</v>
      </c>
      <c r="M36" s="45">
        <f t="shared" si="41"/>
        <v>3.33</v>
      </c>
      <c r="N36" s="15">
        <v>615</v>
      </c>
      <c r="O36" s="23">
        <v>670</v>
      </c>
      <c r="P36" s="27">
        <f t="shared" si="42"/>
        <v>1285</v>
      </c>
      <c r="Q36" s="31">
        <f t="shared" si="43"/>
        <v>2.72</v>
      </c>
      <c r="R36" s="35">
        <v>417</v>
      </c>
      <c r="S36" s="40">
        <f t="shared" si="44"/>
        <v>2.37</v>
      </c>
      <c r="T36" s="15">
        <v>507</v>
      </c>
      <c r="U36" s="23">
        <v>530</v>
      </c>
      <c r="V36" s="27">
        <f t="shared" si="45"/>
        <v>1037</v>
      </c>
      <c r="W36" s="31">
        <f t="shared" si="46"/>
        <v>2.2000000000000002</v>
      </c>
      <c r="X36" s="35">
        <v>360</v>
      </c>
      <c r="Y36" s="45">
        <f t="shared" si="47"/>
        <v>2.0499999999999998</v>
      </c>
      <c r="Z36" s="15">
        <v>170</v>
      </c>
      <c r="AA36" s="23">
        <v>189</v>
      </c>
      <c r="AB36" s="27">
        <f t="shared" si="48"/>
        <v>359</v>
      </c>
      <c r="AC36" s="31">
        <f t="shared" si="49"/>
        <v>0.76</v>
      </c>
      <c r="AD36" s="35">
        <v>156</v>
      </c>
      <c r="AE36" s="45">
        <f t="shared" si="50"/>
        <v>0.89</v>
      </c>
      <c r="AF36" s="50">
        <f t="shared" si="51"/>
        <v>20447</v>
      </c>
      <c r="AG36" s="23">
        <f t="shared" si="51"/>
        <v>21360</v>
      </c>
      <c r="AH36" s="27">
        <f t="shared" si="52"/>
        <v>41807</v>
      </c>
      <c r="AI36" s="31">
        <f t="shared" si="53"/>
        <v>88.560000000000016</v>
      </c>
      <c r="AJ36" s="35">
        <f t="shared" si="53"/>
        <v>15612</v>
      </c>
      <c r="AK36" s="45">
        <f t="shared" si="53"/>
        <v>88.76</v>
      </c>
    </row>
    <row r="37" spans="1:96">
      <c r="A37" s="10" t="s">
        <v>26</v>
      </c>
      <c r="B37" s="15">
        <v>732</v>
      </c>
      <c r="C37" s="23">
        <v>764</v>
      </c>
      <c r="D37" s="27">
        <f t="shared" si="36"/>
        <v>1496</v>
      </c>
      <c r="E37" s="31">
        <f t="shared" si="37"/>
        <v>3.17</v>
      </c>
      <c r="F37" s="35">
        <v>501</v>
      </c>
      <c r="G37" s="40">
        <f t="shared" si="38"/>
        <v>2.85</v>
      </c>
      <c r="H37" s="15">
        <v>834</v>
      </c>
      <c r="I37" s="23">
        <v>853</v>
      </c>
      <c r="J37" s="27">
        <f t="shared" si="39"/>
        <v>1687</v>
      </c>
      <c r="K37" s="31">
        <f t="shared" si="40"/>
        <v>3.58</v>
      </c>
      <c r="L37" s="35">
        <v>587</v>
      </c>
      <c r="M37" s="45">
        <f t="shared" si="41"/>
        <v>3.34</v>
      </c>
      <c r="N37" s="15">
        <v>618</v>
      </c>
      <c r="O37" s="23">
        <v>670</v>
      </c>
      <c r="P37" s="27">
        <f t="shared" si="42"/>
        <v>1288</v>
      </c>
      <c r="Q37" s="31">
        <f t="shared" si="43"/>
        <v>2.73</v>
      </c>
      <c r="R37" s="35">
        <v>420</v>
      </c>
      <c r="S37" s="40">
        <f t="shared" si="44"/>
        <v>2.39</v>
      </c>
      <c r="T37" s="15">
        <v>505</v>
      </c>
      <c r="U37" s="23">
        <v>528</v>
      </c>
      <c r="V37" s="27">
        <f t="shared" si="45"/>
        <v>1033</v>
      </c>
      <c r="W37" s="31">
        <f t="shared" si="46"/>
        <v>2.19</v>
      </c>
      <c r="X37" s="35">
        <v>360</v>
      </c>
      <c r="Y37" s="45">
        <f t="shared" si="47"/>
        <v>2.0499999999999998</v>
      </c>
      <c r="Z37" s="15">
        <v>170</v>
      </c>
      <c r="AA37" s="23">
        <v>189</v>
      </c>
      <c r="AB37" s="27">
        <f t="shared" si="48"/>
        <v>359</v>
      </c>
      <c r="AC37" s="31">
        <f t="shared" si="49"/>
        <v>0.76</v>
      </c>
      <c r="AD37" s="35">
        <v>156</v>
      </c>
      <c r="AE37" s="45">
        <f t="shared" si="50"/>
        <v>0.89</v>
      </c>
      <c r="AF37" s="50">
        <f t="shared" si="51"/>
        <v>20452</v>
      </c>
      <c r="AG37" s="23">
        <f t="shared" si="51"/>
        <v>21349</v>
      </c>
      <c r="AH37" s="27">
        <f t="shared" si="52"/>
        <v>41801</v>
      </c>
      <c r="AI37" s="31">
        <f t="shared" si="53"/>
        <v>88.59</v>
      </c>
      <c r="AJ37" s="35">
        <f t="shared" si="53"/>
        <v>15622</v>
      </c>
      <c r="AK37" s="45">
        <f t="shared" si="53"/>
        <v>88.78</v>
      </c>
    </row>
    <row r="38" spans="1:96">
      <c r="A38" s="10" t="s">
        <v>28</v>
      </c>
      <c r="B38" s="15">
        <v>729</v>
      </c>
      <c r="C38" s="23">
        <v>763</v>
      </c>
      <c r="D38" s="27">
        <f t="shared" si="36"/>
        <v>1492</v>
      </c>
      <c r="E38" s="31">
        <f t="shared" si="37"/>
        <v>3.16</v>
      </c>
      <c r="F38" s="35">
        <v>502</v>
      </c>
      <c r="G38" s="40">
        <f t="shared" si="38"/>
        <v>2.85</v>
      </c>
      <c r="H38" s="15">
        <v>830</v>
      </c>
      <c r="I38" s="23">
        <v>847</v>
      </c>
      <c r="J38" s="27">
        <f t="shared" si="39"/>
        <v>1677</v>
      </c>
      <c r="K38" s="31">
        <f t="shared" si="40"/>
        <v>3.56</v>
      </c>
      <c r="L38" s="35">
        <v>587</v>
      </c>
      <c r="M38" s="45">
        <f t="shared" si="41"/>
        <v>3.34</v>
      </c>
      <c r="N38" s="15">
        <v>620</v>
      </c>
      <c r="O38" s="23">
        <v>670</v>
      </c>
      <c r="P38" s="27">
        <f t="shared" si="42"/>
        <v>1290</v>
      </c>
      <c r="Q38" s="31">
        <f t="shared" si="43"/>
        <v>2.74</v>
      </c>
      <c r="R38" s="35">
        <v>422</v>
      </c>
      <c r="S38" s="40">
        <f t="shared" si="44"/>
        <v>2.4</v>
      </c>
      <c r="T38" s="15">
        <v>505</v>
      </c>
      <c r="U38" s="23">
        <v>528</v>
      </c>
      <c r="V38" s="27">
        <f t="shared" si="45"/>
        <v>1033</v>
      </c>
      <c r="W38" s="31">
        <f t="shared" si="46"/>
        <v>2.19</v>
      </c>
      <c r="X38" s="35">
        <v>360</v>
      </c>
      <c r="Y38" s="45">
        <f t="shared" si="47"/>
        <v>2.0499999999999998</v>
      </c>
      <c r="Z38" s="15">
        <v>171</v>
      </c>
      <c r="AA38" s="23">
        <v>189</v>
      </c>
      <c r="AB38" s="27">
        <f t="shared" si="48"/>
        <v>360</v>
      </c>
      <c r="AC38" s="31">
        <f t="shared" si="49"/>
        <v>0.76</v>
      </c>
      <c r="AD38" s="35">
        <v>156</v>
      </c>
      <c r="AE38" s="45">
        <f t="shared" si="50"/>
        <v>0.89</v>
      </c>
      <c r="AF38" s="50">
        <f t="shared" si="51"/>
        <v>20449</v>
      </c>
      <c r="AG38" s="23">
        <f t="shared" si="51"/>
        <v>21331</v>
      </c>
      <c r="AH38" s="27">
        <f t="shared" si="52"/>
        <v>41780</v>
      </c>
      <c r="AI38" s="31">
        <f t="shared" si="53"/>
        <v>88.6</v>
      </c>
      <c r="AJ38" s="35">
        <f t="shared" si="53"/>
        <v>15619</v>
      </c>
      <c r="AK38" s="45">
        <f t="shared" si="53"/>
        <v>88.77000000000001</v>
      </c>
    </row>
    <row r="39" spans="1:96">
      <c r="A39" s="10" t="s">
        <v>31</v>
      </c>
      <c r="B39" s="15">
        <v>724</v>
      </c>
      <c r="C39" s="23">
        <v>762</v>
      </c>
      <c r="D39" s="27">
        <f t="shared" si="36"/>
        <v>1486</v>
      </c>
      <c r="E39" s="31">
        <f t="shared" si="37"/>
        <v>3.15</v>
      </c>
      <c r="F39" s="35">
        <v>501</v>
      </c>
      <c r="G39" s="40">
        <f t="shared" si="38"/>
        <v>2.85</v>
      </c>
      <c r="H39" s="15">
        <v>834</v>
      </c>
      <c r="I39" s="23">
        <v>849</v>
      </c>
      <c r="J39" s="27">
        <f t="shared" si="39"/>
        <v>1683</v>
      </c>
      <c r="K39" s="31">
        <f t="shared" si="40"/>
        <v>3.57</v>
      </c>
      <c r="L39" s="35">
        <v>589</v>
      </c>
      <c r="M39" s="45">
        <f t="shared" si="41"/>
        <v>3.35</v>
      </c>
      <c r="N39" s="15">
        <v>618</v>
      </c>
      <c r="O39" s="23">
        <v>667</v>
      </c>
      <c r="P39" s="27">
        <f t="shared" si="42"/>
        <v>1285</v>
      </c>
      <c r="Q39" s="31">
        <f t="shared" si="43"/>
        <v>2.73</v>
      </c>
      <c r="R39" s="35">
        <v>421</v>
      </c>
      <c r="S39" s="40">
        <f t="shared" si="44"/>
        <v>2.39</v>
      </c>
      <c r="T39" s="15">
        <v>505</v>
      </c>
      <c r="U39" s="23">
        <v>529</v>
      </c>
      <c r="V39" s="27">
        <f t="shared" si="45"/>
        <v>1034</v>
      </c>
      <c r="W39" s="31">
        <f t="shared" si="46"/>
        <v>2.2000000000000002</v>
      </c>
      <c r="X39" s="35">
        <v>360</v>
      </c>
      <c r="Y39" s="45">
        <f t="shared" si="47"/>
        <v>2.0499999999999998</v>
      </c>
      <c r="Z39" s="15">
        <v>171</v>
      </c>
      <c r="AA39" s="23">
        <v>189</v>
      </c>
      <c r="AB39" s="27">
        <f t="shared" si="48"/>
        <v>360</v>
      </c>
      <c r="AC39" s="31">
        <f t="shared" si="49"/>
        <v>0.76</v>
      </c>
      <c r="AD39" s="35">
        <v>157</v>
      </c>
      <c r="AE39" s="45">
        <f t="shared" si="50"/>
        <v>0.89</v>
      </c>
      <c r="AF39" s="50">
        <f t="shared" si="51"/>
        <v>20419</v>
      </c>
      <c r="AG39" s="23">
        <f t="shared" si="51"/>
        <v>21315</v>
      </c>
      <c r="AH39" s="27">
        <f t="shared" si="52"/>
        <v>41734</v>
      </c>
      <c r="AI39" s="31">
        <f t="shared" si="53"/>
        <v>88.6</v>
      </c>
      <c r="AJ39" s="35">
        <f t="shared" si="53"/>
        <v>15623</v>
      </c>
      <c r="AK39" s="45">
        <f t="shared" si="53"/>
        <v>88.779999999999987</v>
      </c>
    </row>
    <row r="40" spans="1:96">
      <c r="A40" s="10" t="s">
        <v>15</v>
      </c>
      <c r="B40" s="15">
        <v>719</v>
      </c>
      <c r="C40" s="23">
        <v>759</v>
      </c>
      <c r="D40" s="27">
        <f t="shared" si="36"/>
        <v>1478</v>
      </c>
      <c r="E40" s="31">
        <f t="shared" si="37"/>
        <v>3.14</v>
      </c>
      <c r="F40" s="35">
        <v>502</v>
      </c>
      <c r="G40" s="40">
        <f t="shared" si="38"/>
        <v>2.85</v>
      </c>
      <c r="H40" s="15">
        <v>834</v>
      </c>
      <c r="I40" s="23">
        <v>847</v>
      </c>
      <c r="J40" s="27">
        <f t="shared" si="39"/>
        <v>1681</v>
      </c>
      <c r="K40" s="31">
        <f t="shared" si="40"/>
        <v>3.57</v>
      </c>
      <c r="L40" s="35">
        <v>587</v>
      </c>
      <c r="M40" s="45">
        <f t="shared" si="41"/>
        <v>3.33</v>
      </c>
      <c r="N40" s="15">
        <v>624</v>
      </c>
      <c r="O40" s="23">
        <v>668</v>
      </c>
      <c r="P40" s="27">
        <f t="shared" si="42"/>
        <v>1292</v>
      </c>
      <c r="Q40" s="31">
        <f t="shared" si="43"/>
        <v>2.74</v>
      </c>
      <c r="R40" s="35">
        <v>424</v>
      </c>
      <c r="S40" s="40">
        <f t="shared" si="44"/>
        <v>2.41</v>
      </c>
      <c r="T40" s="15">
        <v>503</v>
      </c>
      <c r="U40" s="23">
        <v>530</v>
      </c>
      <c r="V40" s="27">
        <f t="shared" si="45"/>
        <v>1033</v>
      </c>
      <c r="W40" s="31">
        <f t="shared" si="46"/>
        <v>2.19</v>
      </c>
      <c r="X40" s="35">
        <v>360</v>
      </c>
      <c r="Y40" s="45">
        <f t="shared" si="47"/>
        <v>2.04</v>
      </c>
      <c r="Z40" s="15">
        <v>168</v>
      </c>
      <c r="AA40" s="23">
        <v>189</v>
      </c>
      <c r="AB40" s="27">
        <f t="shared" si="48"/>
        <v>357</v>
      </c>
      <c r="AC40" s="31">
        <f t="shared" si="49"/>
        <v>0.76</v>
      </c>
      <c r="AD40" s="35">
        <v>156</v>
      </c>
      <c r="AE40" s="45">
        <f t="shared" si="50"/>
        <v>0.89</v>
      </c>
      <c r="AF40" s="50">
        <f t="shared" si="51"/>
        <v>20424</v>
      </c>
      <c r="AG40" s="23">
        <f t="shared" si="51"/>
        <v>21308</v>
      </c>
      <c r="AH40" s="27">
        <f t="shared" si="52"/>
        <v>41732</v>
      </c>
      <c r="AI40" s="31">
        <f t="shared" si="53"/>
        <v>88.61</v>
      </c>
      <c r="AJ40" s="35">
        <f t="shared" si="53"/>
        <v>15647</v>
      </c>
      <c r="AK40" s="45">
        <f t="shared" si="53"/>
        <v>88.779999999999987</v>
      </c>
    </row>
    <row r="41" spans="1:96">
      <c r="A41" s="10" t="s">
        <v>33</v>
      </c>
      <c r="B41" s="15">
        <v>718</v>
      </c>
      <c r="C41" s="23">
        <v>759</v>
      </c>
      <c r="D41" s="27">
        <f t="shared" si="36"/>
        <v>1477</v>
      </c>
      <c r="E41" s="31">
        <f t="shared" si="37"/>
        <v>3.14</v>
      </c>
      <c r="F41" s="35">
        <v>502</v>
      </c>
      <c r="G41" s="40">
        <f t="shared" si="38"/>
        <v>2.84</v>
      </c>
      <c r="H41" s="15">
        <v>837</v>
      </c>
      <c r="I41" s="23">
        <v>849</v>
      </c>
      <c r="J41" s="27">
        <f t="shared" si="39"/>
        <v>1686</v>
      </c>
      <c r="K41" s="31">
        <f t="shared" si="40"/>
        <v>3.58</v>
      </c>
      <c r="L41" s="35">
        <v>589</v>
      </c>
      <c r="M41" s="45">
        <f t="shared" si="41"/>
        <v>3.34</v>
      </c>
      <c r="N41" s="15">
        <v>623</v>
      </c>
      <c r="O41" s="23">
        <v>668</v>
      </c>
      <c r="P41" s="27">
        <f t="shared" si="42"/>
        <v>1291</v>
      </c>
      <c r="Q41" s="31">
        <f t="shared" si="43"/>
        <v>2.74</v>
      </c>
      <c r="R41" s="35">
        <v>424</v>
      </c>
      <c r="S41" s="40">
        <f t="shared" si="44"/>
        <v>2.4</v>
      </c>
      <c r="T41" s="15">
        <v>503</v>
      </c>
      <c r="U41" s="23">
        <v>530</v>
      </c>
      <c r="V41" s="27">
        <f t="shared" si="45"/>
        <v>1033</v>
      </c>
      <c r="W41" s="31">
        <f t="shared" si="46"/>
        <v>2.19</v>
      </c>
      <c r="X41" s="35">
        <v>360</v>
      </c>
      <c r="Y41" s="45">
        <f t="shared" si="47"/>
        <v>2.04</v>
      </c>
      <c r="Z41" s="15">
        <v>164</v>
      </c>
      <c r="AA41" s="23">
        <v>188</v>
      </c>
      <c r="AB41" s="27">
        <f t="shared" si="48"/>
        <v>352</v>
      </c>
      <c r="AC41" s="31">
        <f t="shared" si="49"/>
        <v>0.75</v>
      </c>
      <c r="AD41" s="35">
        <v>155</v>
      </c>
      <c r="AE41" s="45">
        <f t="shared" si="50"/>
        <v>0.88</v>
      </c>
      <c r="AF41" s="50">
        <f t="shared" si="51"/>
        <v>20427</v>
      </c>
      <c r="AG41" s="23">
        <f t="shared" si="51"/>
        <v>21316</v>
      </c>
      <c r="AH41" s="27">
        <f t="shared" si="52"/>
        <v>41743</v>
      </c>
      <c r="AI41" s="31">
        <f t="shared" si="53"/>
        <v>88.63</v>
      </c>
      <c r="AJ41" s="35">
        <f t="shared" si="53"/>
        <v>15675</v>
      </c>
      <c r="AK41" s="45">
        <f t="shared" si="53"/>
        <v>88.81</v>
      </c>
    </row>
    <row r="42" spans="1:96">
      <c r="A42" s="10" t="s">
        <v>10</v>
      </c>
      <c r="B42" s="15">
        <v>719</v>
      </c>
      <c r="C42" s="23">
        <v>758</v>
      </c>
      <c r="D42" s="27">
        <f t="shared" si="36"/>
        <v>1477</v>
      </c>
      <c r="E42" s="31">
        <f t="shared" si="37"/>
        <v>3.14</v>
      </c>
      <c r="F42" s="35">
        <v>502</v>
      </c>
      <c r="G42" s="40">
        <f t="shared" si="38"/>
        <v>2.84</v>
      </c>
      <c r="H42" s="15">
        <v>836</v>
      </c>
      <c r="I42" s="23">
        <v>850</v>
      </c>
      <c r="J42" s="27">
        <f t="shared" si="39"/>
        <v>1686</v>
      </c>
      <c r="K42" s="31">
        <f t="shared" si="40"/>
        <v>3.58</v>
      </c>
      <c r="L42" s="35">
        <v>586</v>
      </c>
      <c r="M42" s="45">
        <f t="shared" si="41"/>
        <v>3.32</v>
      </c>
      <c r="N42" s="15">
        <v>617</v>
      </c>
      <c r="O42" s="23">
        <v>659</v>
      </c>
      <c r="P42" s="27">
        <f t="shared" si="42"/>
        <v>1276</v>
      </c>
      <c r="Q42" s="31">
        <f t="shared" si="43"/>
        <v>2.71</v>
      </c>
      <c r="R42" s="35">
        <v>420</v>
      </c>
      <c r="S42" s="40">
        <f t="shared" si="44"/>
        <v>2.38</v>
      </c>
      <c r="T42" s="15">
        <v>502</v>
      </c>
      <c r="U42" s="23">
        <v>530</v>
      </c>
      <c r="V42" s="27">
        <f t="shared" si="45"/>
        <v>1032</v>
      </c>
      <c r="W42" s="31">
        <f t="shared" si="46"/>
        <v>2.19</v>
      </c>
      <c r="X42" s="35">
        <v>360</v>
      </c>
      <c r="Y42" s="45">
        <f t="shared" si="47"/>
        <v>2.04</v>
      </c>
      <c r="Z42" s="15">
        <v>164</v>
      </c>
      <c r="AA42" s="23">
        <v>189</v>
      </c>
      <c r="AB42" s="27">
        <f t="shared" si="48"/>
        <v>353</v>
      </c>
      <c r="AC42" s="31">
        <f t="shared" si="49"/>
        <v>0.75</v>
      </c>
      <c r="AD42" s="35">
        <v>155</v>
      </c>
      <c r="AE42" s="45">
        <f t="shared" si="50"/>
        <v>0.88</v>
      </c>
      <c r="AF42" s="50">
        <f t="shared" si="51"/>
        <v>20412</v>
      </c>
      <c r="AG42" s="23">
        <f t="shared" si="51"/>
        <v>21314</v>
      </c>
      <c r="AH42" s="27">
        <f t="shared" si="52"/>
        <v>41726</v>
      </c>
      <c r="AI42" s="31">
        <f t="shared" si="53"/>
        <v>88.65</v>
      </c>
      <c r="AJ42" s="35">
        <f t="shared" si="53"/>
        <v>15688</v>
      </c>
      <c r="AK42" s="45">
        <f t="shared" si="53"/>
        <v>88.83</v>
      </c>
    </row>
    <row r="43" spans="1:96">
      <c r="A43" s="10" t="s">
        <v>34</v>
      </c>
      <c r="B43" s="15">
        <v>717</v>
      </c>
      <c r="C43" s="23">
        <v>759</v>
      </c>
      <c r="D43" s="27">
        <f t="shared" si="36"/>
        <v>1476</v>
      </c>
      <c r="E43" s="31">
        <f t="shared" si="37"/>
        <v>3.14</v>
      </c>
      <c r="F43" s="35">
        <v>502</v>
      </c>
      <c r="G43" s="40">
        <f t="shared" si="38"/>
        <v>2.84</v>
      </c>
      <c r="H43" s="15">
        <v>838</v>
      </c>
      <c r="I43" s="23">
        <v>847</v>
      </c>
      <c r="J43" s="27">
        <f t="shared" si="39"/>
        <v>1685</v>
      </c>
      <c r="K43" s="31">
        <f t="shared" si="40"/>
        <v>3.58</v>
      </c>
      <c r="L43" s="35">
        <v>585</v>
      </c>
      <c r="M43" s="45">
        <f t="shared" si="41"/>
        <v>3.31</v>
      </c>
      <c r="N43" s="15">
        <v>617</v>
      </c>
      <c r="O43" s="23">
        <v>658</v>
      </c>
      <c r="P43" s="27">
        <f t="shared" si="42"/>
        <v>1275</v>
      </c>
      <c r="Q43" s="31">
        <f t="shared" si="43"/>
        <v>2.71</v>
      </c>
      <c r="R43" s="35">
        <v>421</v>
      </c>
      <c r="S43" s="40">
        <f t="shared" si="44"/>
        <v>2.38</v>
      </c>
      <c r="T43" s="15">
        <v>502</v>
      </c>
      <c r="U43" s="23">
        <v>528</v>
      </c>
      <c r="V43" s="27">
        <f t="shared" si="45"/>
        <v>1030</v>
      </c>
      <c r="W43" s="31">
        <f t="shared" si="46"/>
        <v>2.19</v>
      </c>
      <c r="X43" s="35">
        <v>360</v>
      </c>
      <c r="Y43" s="45">
        <f t="shared" si="47"/>
        <v>2.04</v>
      </c>
      <c r="Z43" s="15">
        <v>163</v>
      </c>
      <c r="AA43" s="23">
        <v>189</v>
      </c>
      <c r="AB43" s="27">
        <f t="shared" si="48"/>
        <v>352</v>
      </c>
      <c r="AC43" s="31">
        <f t="shared" si="49"/>
        <v>0.75</v>
      </c>
      <c r="AD43" s="35">
        <v>154</v>
      </c>
      <c r="AE43" s="45">
        <f t="shared" si="50"/>
        <v>0.87</v>
      </c>
      <c r="AF43" s="50">
        <f t="shared" si="51"/>
        <v>20401</v>
      </c>
      <c r="AG43" s="23">
        <f t="shared" si="51"/>
        <v>21307</v>
      </c>
      <c r="AH43" s="27">
        <f t="shared" si="52"/>
        <v>41708</v>
      </c>
      <c r="AI43" s="31">
        <f t="shared" si="53"/>
        <v>88.699999999999989</v>
      </c>
      <c r="AJ43" s="35">
        <f t="shared" si="53"/>
        <v>15698</v>
      </c>
      <c r="AK43" s="45">
        <f t="shared" si="53"/>
        <v>88.91</v>
      </c>
    </row>
    <row r="44" spans="1:96">
      <c r="A44" s="10" t="str">
        <f>A29</f>
        <v>令和６年1月</v>
      </c>
      <c r="B44" s="15">
        <v>718</v>
      </c>
      <c r="C44" s="23">
        <v>757</v>
      </c>
      <c r="D44" s="27">
        <f t="shared" si="36"/>
        <v>1475</v>
      </c>
      <c r="E44" s="31">
        <f t="shared" si="37"/>
        <v>3.14</v>
      </c>
      <c r="F44" s="35">
        <v>501</v>
      </c>
      <c r="G44" s="40">
        <f t="shared" si="38"/>
        <v>2.83</v>
      </c>
      <c r="H44" s="15">
        <v>841</v>
      </c>
      <c r="I44" s="23">
        <v>852</v>
      </c>
      <c r="J44" s="27">
        <f t="shared" si="39"/>
        <v>1693</v>
      </c>
      <c r="K44" s="31">
        <f t="shared" si="40"/>
        <v>3.6</v>
      </c>
      <c r="L44" s="35">
        <v>588</v>
      </c>
      <c r="M44" s="45">
        <f t="shared" si="41"/>
        <v>3.33</v>
      </c>
      <c r="N44" s="15">
        <v>613</v>
      </c>
      <c r="O44" s="23">
        <v>655</v>
      </c>
      <c r="P44" s="27">
        <f t="shared" si="42"/>
        <v>1268</v>
      </c>
      <c r="Q44" s="31">
        <f t="shared" si="43"/>
        <v>2.7</v>
      </c>
      <c r="R44" s="35">
        <v>419</v>
      </c>
      <c r="S44" s="40">
        <f t="shared" si="44"/>
        <v>2.37</v>
      </c>
      <c r="T44" s="15">
        <v>502</v>
      </c>
      <c r="U44" s="23">
        <v>525</v>
      </c>
      <c r="V44" s="27">
        <f t="shared" si="45"/>
        <v>1027</v>
      </c>
      <c r="W44" s="31">
        <f t="shared" si="46"/>
        <v>2.1800000000000002</v>
      </c>
      <c r="X44" s="35">
        <v>360</v>
      </c>
      <c r="Y44" s="45">
        <f t="shared" si="47"/>
        <v>2.04</v>
      </c>
      <c r="Z44" s="15">
        <v>164</v>
      </c>
      <c r="AA44" s="23">
        <v>189</v>
      </c>
      <c r="AB44" s="27">
        <f t="shared" si="48"/>
        <v>353</v>
      </c>
      <c r="AC44" s="31">
        <f t="shared" si="49"/>
        <v>0.75</v>
      </c>
      <c r="AD44" s="35">
        <v>154</v>
      </c>
      <c r="AE44" s="45">
        <f t="shared" si="50"/>
        <v>0.87</v>
      </c>
      <c r="AF44" s="50">
        <f t="shared" si="51"/>
        <v>20406</v>
      </c>
      <c r="AG44" s="23">
        <f t="shared" si="51"/>
        <v>21312</v>
      </c>
      <c r="AH44" s="27">
        <f t="shared" si="52"/>
        <v>41718</v>
      </c>
      <c r="AI44" s="31">
        <f t="shared" si="53"/>
        <v>88.75</v>
      </c>
      <c r="AJ44" s="35">
        <f t="shared" si="53"/>
        <v>15726</v>
      </c>
      <c r="AK44" s="45">
        <f t="shared" si="53"/>
        <v>88.98</v>
      </c>
    </row>
    <row r="45" spans="1:96">
      <c r="A45" s="10" t="s">
        <v>36</v>
      </c>
      <c r="B45" s="15">
        <v>715</v>
      </c>
      <c r="C45" s="23">
        <v>758</v>
      </c>
      <c r="D45" s="27">
        <f t="shared" si="36"/>
        <v>1473</v>
      </c>
      <c r="E45" s="31">
        <f t="shared" si="37"/>
        <v>3.14</v>
      </c>
      <c r="F45" s="35">
        <v>500</v>
      </c>
      <c r="G45" s="40">
        <f t="shared" si="38"/>
        <v>2.83</v>
      </c>
      <c r="H45" s="15">
        <v>843</v>
      </c>
      <c r="I45" s="23">
        <v>858</v>
      </c>
      <c r="J45" s="27">
        <f t="shared" si="39"/>
        <v>1701</v>
      </c>
      <c r="K45" s="31">
        <f t="shared" si="40"/>
        <v>3.62</v>
      </c>
      <c r="L45" s="35">
        <v>591</v>
      </c>
      <c r="M45" s="45">
        <f t="shared" si="41"/>
        <v>3.35</v>
      </c>
      <c r="N45" s="15">
        <v>608</v>
      </c>
      <c r="O45" s="23">
        <v>656</v>
      </c>
      <c r="P45" s="27">
        <f t="shared" si="42"/>
        <v>1264</v>
      </c>
      <c r="Q45" s="31">
        <f t="shared" si="43"/>
        <v>2.69</v>
      </c>
      <c r="R45" s="35">
        <v>416</v>
      </c>
      <c r="S45" s="40">
        <f t="shared" si="44"/>
        <v>2.36</v>
      </c>
      <c r="T45" s="15">
        <v>505</v>
      </c>
      <c r="U45" s="23">
        <v>525</v>
      </c>
      <c r="V45" s="27">
        <f t="shared" si="45"/>
        <v>1030</v>
      </c>
      <c r="W45" s="31">
        <f t="shared" si="46"/>
        <v>2.19</v>
      </c>
      <c r="X45" s="35">
        <v>364</v>
      </c>
      <c r="Y45" s="45">
        <f t="shared" si="47"/>
        <v>2.06</v>
      </c>
      <c r="Z45" s="15">
        <v>163</v>
      </c>
      <c r="AA45" s="23">
        <v>187</v>
      </c>
      <c r="AB45" s="27">
        <f t="shared" si="48"/>
        <v>350</v>
      </c>
      <c r="AC45" s="31">
        <f t="shared" si="49"/>
        <v>0.75</v>
      </c>
      <c r="AD45" s="35">
        <v>153</v>
      </c>
      <c r="AE45" s="45">
        <f t="shared" si="50"/>
        <v>0.87</v>
      </c>
      <c r="AF45" s="50">
        <f t="shared" si="51"/>
        <v>20377</v>
      </c>
      <c r="AG45" s="23">
        <f t="shared" si="51"/>
        <v>21306</v>
      </c>
      <c r="AH45" s="27">
        <f t="shared" si="52"/>
        <v>41683</v>
      </c>
      <c r="AI45" s="31">
        <f t="shared" si="53"/>
        <v>88.72</v>
      </c>
      <c r="AJ45" s="35">
        <f t="shared" si="53"/>
        <v>15708</v>
      </c>
      <c r="AK45" s="45">
        <f t="shared" si="53"/>
        <v>88.929999999999978</v>
      </c>
    </row>
    <row r="46" spans="1:96">
      <c r="A46" s="11" t="s">
        <v>30</v>
      </c>
      <c r="B46" s="16">
        <v>716</v>
      </c>
      <c r="C46" s="24">
        <v>755</v>
      </c>
      <c r="D46" s="28">
        <f t="shared" si="36"/>
        <v>1471</v>
      </c>
      <c r="E46" s="32">
        <f t="shared" si="37"/>
        <v>3.14</v>
      </c>
      <c r="F46" s="36">
        <v>503</v>
      </c>
      <c r="G46" s="41">
        <f t="shared" si="38"/>
        <v>2.84</v>
      </c>
      <c r="H46" s="16">
        <v>839</v>
      </c>
      <c r="I46" s="24">
        <v>856</v>
      </c>
      <c r="J46" s="28">
        <f t="shared" si="39"/>
        <v>1695</v>
      </c>
      <c r="K46" s="32">
        <f t="shared" si="40"/>
        <v>3.62</v>
      </c>
      <c r="L46" s="36">
        <v>589</v>
      </c>
      <c r="M46" s="46">
        <f t="shared" si="41"/>
        <v>3.33</v>
      </c>
      <c r="N46" s="16">
        <v>612</v>
      </c>
      <c r="O46" s="24">
        <v>652</v>
      </c>
      <c r="P46" s="28">
        <f t="shared" si="42"/>
        <v>1264</v>
      </c>
      <c r="Q46" s="32">
        <f t="shared" si="43"/>
        <v>2.7</v>
      </c>
      <c r="R46" s="36">
        <v>417</v>
      </c>
      <c r="S46" s="41">
        <f t="shared" si="44"/>
        <v>2.36</v>
      </c>
      <c r="T46" s="16">
        <v>501</v>
      </c>
      <c r="U46" s="24">
        <v>523</v>
      </c>
      <c r="V46" s="28">
        <f t="shared" si="45"/>
        <v>1024</v>
      </c>
      <c r="W46" s="32">
        <f t="shared" si="46"/>
        <v>2.19</v>
      </c>
      <c r="X46" s="36">
        <v>363</v>
      </c>
      <c r="Y46" s="46">
        <f t="shared" si="47"/>
        <v>2.0499999999999998</v>
      </c>
      <c r="Z46" s="16">
        <v>158</v>
      </c>
      <c r="AA46" s="24">
        <v>187</v>
      </c>
      <c r="AB46" s="28">
        <f t="shared" si="48"/>
        <v>345</v>
      </c>
      <c r="AC46" s="32">
        <f t="shared" si="49"/>
        <v>0.74</v>
      </c>
      <c r="AD46" s="36">
        <v>153</v>
      </c>
      <c r="AE46" s="46">
        <f t="shared" si="50"/>
        <v>0.86</v>
      </c>
      <c r="AF46" s="51">
        <f t="shared" si="51"/>
        <v>20310</v>
      </c>
      <c r="AG46" s="24">
        <f t="shared" si="51"/>
        <v>21284</v>
      </c>
      <c r="AH46" s="28">
        <f t="shared" si="52"/>
        <v>41594</v>
      </c>
      <c r="AI46" s="32">
        <f t="shared" si="53"/>
        <v>88.780000000000015</v>
      </c>
      <c r="AJ46" s="35">
        <f t="shared" si="53"/>
        <v>15752</v>
      </c>
      <c r="AK46" s="46">
        <f t="shared" si="53"/>
        <v>89.000000000000014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令和5年4月</v>
      </c>
      <c r="B50" s="14">
        <v>844</v>
      </c>
      <c r="C50" s="22">
        <v>939</v>
      </c>
      <c r="D50" s="26">
        <f t="shared" ref="D50:D61" si="54">B50+C50</f>
        <v>1783</v>
      </c>
      <c r="E50" s="30">
        <f t="shared" ref="E50:E61" si="55">IF(D50=0,"",ROUND(D50/$AH50*100,2))</f>
        <v>3.78</v>
      </c>
      <c r="F50" s="34">
        <v>675</v>
      </c>
      <c r="G50" s="44">
        <f t="shared" ref="G50:G61" si="56">IF(F50="","",ROUND(F50/$AJ50*100,2))</f>
        <v>3.84</v>
      </c>
      <c r="H50" s="14">
        <v>875</v>
      </c>
      <c r="I50" s="22">
        <v>991</v>
      </c>
      <c r="J50" s="26">
        <f t="shared" ref="J50:J61" si="57">H50+I50</f>
        <v>1866</v>
      </c>
      <c r="K50" s="30">
        <f t="shared" ref="K50:K61" si="58">IF(J50=0,"",ROUND(J50/$AH50*100,2))</f>
        <v>3.95</v>
      </c>
      <c r="L50" s="34">
        <v>706</v>
      </c>
      <c r="M50" s="39">
        <f t="shared" ref="M50:M61" si="59">IF(L50="","",ROUND(L50/$AJ50*100,2))</f>
        <v>4.0199999999999996</v>
      </c>
      <c r="N50" s="14">
        <v>358</v>
      </c>
      <c r="O50" s="22">
        <v>362</v>
      </c>
      <c r="P50" s="26">
        <f t="shared" ref="P50:P61" si="60">N50+O50</f>
        <v>720</v>
      </c>
      <c r="Q50" s="30">
        <f t="shared" ref="Q50:Q61" si="61">IF(P50=0,"",ROUND(P50/$AH50*100,2))</f>
        <v>1.53</v>
      </c>
      <c r="R50" s="34">
        <v>254</v>
      </c>
      <c r="S50" s="44">
        <f t="shared" ref="S50:S61" si="62">IF(R50="","",ROUND(R50/$AJ50*100,2))</f>
        <v>1.45</v>
      </c>
      <c r="T50" s="14">
        <v>503</v>
      </c>
      <c r="U50" s="22">
        <v>526</v>
      </c>
      <c r="V50" s="26">
        <f t="shared" ref="V50:V61" si="63">T50+U50</f>
        <v>1029</v>
      </c>
      <c r="W50" s="30">
        <f t="shared" ref="W50:W61" si="64">IF(V50=0,"",ROUND(V50/$AH50*100,2))</f>
        <v>2.1800000000000002</v>
      </c>
      <c r="X50" s="34">
        <v>344</v>
      </c>
      <c r="Y50" s="44">
        <f t="shared" ref="Y50:Y61" si="65">IF(X50="","",ROUND(X50/$AJ50*100,2))</f>
        <v>1.96</v>
      </c>
      <c r="Z50" s="49">
        <f t="shared" ref="Z50:AA61" si="66">B50+H50+N50+T50</f>
        <v>2580</v>
      </c>
      <c r="AA50" s="22">
        <f t="shared" si="66"/>
        <v>2818</v>
      </c>
      <c r="AB50" s="26">
        <f t="shared" ref="AB50:AB61" si="67">Z50+AA50</f>
        <v>5398</v>
      </c>
      <c r="AC50" s="30">
        <f t="shared" ref="AC50:AE61" si="68">E50+K50+Q50+W50</f>
        <v>11.44</v>
      </c>
      <c r="AD50" s="35">
        <f t="shared" si="68"/>
        <v>1979</v>
      </c>
      <c r="AE50" s="44">
        <f t="shared" si="68"/>
        <v>11.27</v>
      </c>
      <c r="AF50" s="49">
        <f t="shared" ref="AF50:AG61" si="69">B5+H5+N5+T5+Z5+AF5+B20+H20+N20+T20+Z20+AF20+B35+H35+N35+T35+Z35+B50+H50+N50+T50</f>
        <v>23006</v>
      </c>
      <c r="AG50" s="22">
        <f t="shared" si="69"/>
        <v>24188</v>
      </c>
      <c r="AH50" s="27">
        <f t="shared" ref="AH50:AH61" si="70">IF(AD50="","",AF50+AG50)</f>
        <v>47194</v>
      </c>
      <c r="AI50" s="30">
        <f t="shared" ref="AI50:AI61" si="71">E5+K5+Q5+W5+AC5+AI5+E20+K20+Q20+W20+AC20+AI20+E35+K35+Q35+W35+AC35+E50+K50+Q50+W50</f>
        <v>99.990000000000023</v>
      </c>
      <c r="AJ50" s="35">
        <f t="shared" ref="AJ50:AJ61" si="72">IF(AH50="","",F5+L5+R5+X5+AD5+AJ5+F20+L20+R20+X20+AD20+AJ20+F35+L35+R35+X35+AD35+F50+L50+R50+X50)</f>
        <v>17576</v>
      </c>
      <c r="AK50" s="44">
        <f t="shared" ref="AK50:AK61" si="73">G5+M5+S5+Y5+AE5+AK5+G20+M20+S20+Y20+AE20+AK20+G35+M35+S35+Y35+AE35+G50+M50+S50+Y50</f>
        <v>100.00999999999998</v>
      </c>
      <c r="CP50" s="1"/>
      <c r="CR50" s="1"/>
    </row>
    <row r="51" spans="1:96">
      <c r="A51" s="10" t="str">
        <f>A6</f>
        <v>　　　　5月</v>
      </c>
      <c r="B51" s="15">
        <v>843</v>
      </c>
      <c r="C51" s="23">
        <v>940</v>
      </c>
      <c r="D51" s="27">
        <f t="shared" si="54"/>
        <v>1783</v>
      </c>
      <c r="E51" s="31">
        <f t="shared" si="55"/>
        <v>3.78</v>
      </c>
      <c r="F51" s="35">
        <v>676</v>
      </c>
      <c r="G51" s="45">
        <f t="shared" si="56"/>
        <v>3.84</v>
      </c>
      <c r="H51" s="15">
        <v>873</v>
      </c>
      <c r="I51" s="23">
        <v>990</v>
      </c>
      <c r="J51" s="27">
        <f t="shared" si="57"/>
        <v>1863</v>
      </c>
      <c r="K51" s="31">
        <f t="shared" si="58"/>
        <v>3.95</v>
      </c>
      <c r="L51" s="35">
        <v>705</v>
      </c>
      <c r="M51" s="40">
        <f t="shared" si="59"/>
        <v>4.01</v>
      </c>
      <c r="N51" s="15">
        <v>357</v>
      </c>
      <c r="O51" s="23">
        <v>362</v>
      </c>
      <c r="P51" s="27">
        <f t="shared" si="60"/>
        <v>719</v>
      </c>
      <c r="Q51" s="31">
        <f t="shared" si="61"/>
        <v>1.52</v>
      </c>
      <c r="R51" s="35">
        <v>254</v>
      </c>
      <c r="S51" s="45">
        <f t="shared" si="62"/>
        <v>1.44</v>
      </c>
      <c r="T51" s="15">
        <v>502</v>
      </c>
      <c r="U51" s="23">
        <v>529</v>
      </c>
      <c r="V51" s="27">
        <f t="shared" si="63"/>
        <v>1031</v>
      </c>
      <c r="W51" s="31">
        <f t="shared" si="64"/>
        <v>2.1800000000000002</v>
      </c>
      <c r="X51" s="35">
        <v>344</v>
      </c>
      <c r="Y51" s="45">
        <f t="shared" si="65"/>
        <v>1.96</v>
      </c>
      <c r="Z51" s="50">
        <f t="shared" si="66"/>
        <v>2575</v>
      </c>
      <c r="AA51" s="23">
        <f t="shared" si="66"/>
        <v>2821</v>
      </c>
      <c r="AB51" s="27">
        <f t="shared" si="67"/>
        <v>5396</v>
      </c>
      <c r="AC51" s="31">
        <f t="shared" si="68"/>
        <v>11.43</v>
      </c>
      <c r="AD51" s="35">
        <f t="shared" si="68"/>
        <v>1979</v>
      </c>
      <c r="AE51" s="45">
        <f t="shared" si="68"/>
        <v>11.25</v>
      </c>
      <c r="AF51" s="50">
        <f t="shared" si="69"/>
        <v>23022</v>
      </c>
      <c r="AG51" s="23">
        <f t="shared" si="69"/>
        <v>24181</v>
      </c>
      <c r="AH51" s="27">
        <f t="shared" si="70"/>
        <v>47203</v>
      </c>
      <c r="AI51" s="31">
        <f t="shared" si="71"/>
        <v>99.990000000000023</v>
      </c>
      <c r="AJ51" s="35">
        <f t="shared" si="72"/>
        <v>17591</v>
      </c>
      <c r="AK51" s="45">
        <f t="shared" si="73"/>
        <v>100.01</v>
      </c>
      <c r="CP51" s="1"/>
      <c r="CR51" s="1"/>
    </row>
    <row r="52" spans="1:96">
      <c r="A52" s="10" t="s">
        <v>26</v>
      </c>
      <c r="B52" s="15">
        <v>837</v>
      </c>
      <c r="C52" s="23">
        <v>936</v>
      </c>
      <c r="D52" s="27">
        <f t="shared" si="54"/>
        <v>1773</v>
      </c>
      <c r="E52" s="31">
        <f t="shared" si="55"/>
        <v>3.76</v>
      </c>
      <c r="F52" s="35">
        <v>674</v>
      </c>
      <c r="G52" s="45">
        <f t="shared" si="56"/>
        <v>3.83</v>
      </c>
      <c r="H52" s="15">
        <v>871</v>
      </c>
      <c r="I52" s="23">
        <v>993</v>
      </c>
      <c r="J52" s="27">
        <f t="shared" si="57"/>
        <v>1864</v>
      </c>
      <c r="K52" s="31">
        <f t="shared" si="58"/>
        <v>3.95</v>
      </c>
      <c r="L52" s="35">
        <v>708</v>
      </c>
      <c r="M52" s="40">
        <f t="shared" si="59"/>
        <v>4.0199999999999996</v>
      </c>
      <c r="N52" s="15">
        <v>355</v>
      </c>
      <c r="O52" s="23">
        <v>362</v>
      </c>
      <c r="P52" s="27">
        <f t="shared" si="60"/>
        <v>717</v>
      </c>
      <c r="Q52" s="31">
        <f t="shared" si="61"/>
        <v>1.52</v>
      </c>
      <c r="R52" s="35">
        <v>254</v>
      </c>
      <c r="S52" s="45">
        <f t="shared" si="62"/>
        <v>1.44</v>
      </c>
      <c r="T52" s="15">
        <v>503</v>
      </c>
      <c r="U52" s="23">
        <v>530</v>
      </c>
      <c r="V52" s="27">
        <f t="shared" si="63"/>
        <v>1033</v>
      </c>
      <c r="W52" s="31">
        <f t="shared" si="64"/>
        <v>2.19</v>
      </c>
      <c r="X52" s="35">
        <v>342</v>
      </c>
      <c r="Y52" s="45">
        <f t="shared" si="65"/>
        <v>1.94</v>
      </c>
      <c r="Z52" s="50">
        <f t="shared" si="66"/>
        <v>2566</v>
      </c>
      <c r="AA52" s="23">
        <f t="shared" si="66"/>
        <v>2821</v>
      </c>
      <c r="AB52" s="27">
        <f t="shared" si="67"/>
        <v>5387</v>
      </c>
      <c r="AC52" s="31">
        <f t="shared" si="68"/>
        <v>11.42</v>
      </c>
      <c r="AD52" s="35">
        <f t="shared" si="68"/>
        <v>1978</v>
      </c>
      <c r="AE52" s="45">
        <f t="shared" si="68"/>
        <v>11.229999999999999</v>
      </c>
      <c r="AF52" s="50">
        <f t="shared" si="69"/>
        <v>23018</v>
      </c>
      <c r="AG52" s="23">
        <f t="shared" si="69"/>
        <v>24170</v>
      </c>
      <c r="AH52" s="27">
        <f t="shared" si="70"/>
        <v>47188</v>
      </c>
      <c r="AI52" s="31">
        <f t="shared" si="71"/>
        <v>100.01</v>
      </c>
      <c r="AJ52" s="35">
        <f t="shared" si="72"/>
        <v>17600</v>
      </c>
      <c r="AK52" s="45">
        <f t="shared" si="73"/>
        <v>100.01</v>
      </c>
      <c r="CP52" s="1"/>
      <c r="CR52" s="1"/>
    </row>
    <row r="53" spans="1:96">
      <c r="A53" s="10" t="s">
        <v>28</v>
      </c>
      <c r="B53" s="15">
        <v>837</v>
      </c>
      <c r="C53" s="23">
        <v>937</v>
      </c>
      <c r="D53" s="27">
        <f t="shared" si="54"/>
        <v>1774</v>
      </c>
      <c r="E53" s="31">
        <f t="shared" si="55"/>
        <v>3.76</v>
      </c>
      <c r="F53" s="35">
        <v>674</v>
      </c>
      <c r="G53" s="45">
        <f t="shared" si="56"/>
        <v>3.83</v>
      </c>
      <c r="H53" s="15">
        <v>868</v>
      </c>
      <c r="I53" s="23">
        <v>987</v>
      </c>
      <c r="J53" s="27">
        <f t="shared" si="57"/>
        <v>1855</v>
      </c>
      <c r="K53" s="31">
        <f t="shared" si="58"/>
        <v>3.93</v>
      </c>
      <c r="L53" s="35">
        <v>707</v>
      </c>
      <c r="M53" s="40">
        <f t="shared" si="59"/>
        <v>4.0199999999999996</v>
      </c>
      <c r="N53" s="15">
        <v>354</v>
      </c>
      <c r="O53" s="23">
        <v>362</v>
      </c>
      <c r="P53" s="27">
        <f t="shared" si="60"/>
        <v>716</v>
      </c>
      <c r="Q53" s="31">
        <f t="shared" si="61"/>
        <v>1.52</v>
      </c>
      <c r="R53" s="35">
        <v>254</v>
      </c>
      <c r="S53" s="45">
        <f t="shared" si="62"/>
        <v>1.44</v>
      </c>
      <c r="T53" s="15">
        <v>504</v>
      </c>
      <c r="U53" s="23">
        <v>531</v>
      </c>
      <c r="V53" s="27">
        <f t="shared" si="63"/>
        <v>1035</v>
      </c>
      <c r="W53" s="31">
        <f t="shared" si="64"/>
        <v>2.19</v>
      </c>
      <c r="X53" s="35">
        <v>341</v>
      </c>
      <c r="Y53" s="45">
        <f t="shared" si="65"/>
        <v>1.94</v>
      </c>
      <c r="Z53" s="50">
        <f t="shared" si="66"/>
        <v>2563</v>
      </c>
      <c r="AA53" s="23">
        <f t="shared" si="66"/>
        <v>2817</v>
      </c>
      <c r="AB53" s="27">
        <f t="shared" si="67"/>
        <v>5380</v>
      </c>
      <c r="AC53" s="31">
        <f t="shared" si="68"/>
        <v>11.399999999999999</v>
      </c>
      <c r="AD53" s="35">
        <f t="shared" si="68"/>
        <v>1976</v>
      </c>
      <c r="AE53" s="45">
        <f t="shared" si="68"/>
        <v>11.229999999999999</v>
      </c>
      <c r="AF53" s="50">
        <f t="shared" si="69"/>
        <v>23012</v>
      </c>
      <c r="AG53" s="23">
        <f t="shared" si="69"/>
        <v>24148</v>
      </c>
      <c r="AH53" s="27">
        <f t="shared" si="70"/>
        <v>47160</v>
      </c>
      <c r="AI53" s="31">
        <f t="shared" si="71"/>
        <v>100</v>
      </c>
      <c r="AJ53" s="35">
        <f t="shared" si="72"/>
        <v>17595</v>
      </c>
      <c r="AK53" s="45">
        <f t="shared" si="73"/>
        <v>100</v>
      </c>
      <c r="CP53" s="1"/>
      <c r="CR53" s="1"/>
    </row>
    <row r="54" spans="1:96">
      <c r="A54" s="10" t="s">
        <v>31</v>
      </c>
      <c r="B54" s="15">
        <v>831</v>
      </c>
      <c r="C54" s="23">
        <v>931</v>
      </c>
      <c r="D54" s="27">
        <f t="shared" si="54"/>
        <v>1762</v>
      </c>
      <c r="E54" s="31">
        <f t="shared" si="55"/>
        <v>3.74</v>
      </c>
      <c r="F54" s="35">
        <v>672</v>
      </c>
      <c r="G54" s="45">
        <f t="shared" si="56"/>
        <v>3.82</v>
      </c>
      <c r="H54" s="15">
        <v>868</v>
      </c>
      <c r="I54" s="23">
        <v>986</v>
      </c>
      <c r="J54" s="27">
        <f t="shared" si="57"/>
        <v>1854</v>
      </c>
      <c r="K54" s="31">
        <f t="shared" si="58"/>
        <v>3.94</v>
      </c>
      <c r="L54" s="35">
        <v>709</v>
      </c>
      <c r="M54" s="40">
        <f t="shared" si="59"/>
        <v>4.03</v>
      </c>
      <c r="N54" s="15">
        <v>355</v>
      </c>
      <c r="O54" s="23">
        <v>363</v>
      </c>
      <c r="P54" s="27">
        <f t="shared" si="60"/>
        <v>718</v>
      </c>
      <c r="Q54" s="31">
        <f t="shared" si="61"/>
        <v>1.52</v>
      </c>
      <c r="R54" s="35">
        <v>256</v>
      </c>
      <c r="S54" s="45">
        <f t="shared" si="62"/>
        <v>1.45</v>
      </c>
      <c r="T54" s="15">
        <v>506</v>
      </c>
      <c r="U54" s="23">
        <v>532</v>
      </c>
      <c r="V54" s="27">
        <f t="shared" si="63"/>
        <v>1038</v>
      </c>
      <c r="W54" s="31">
        <f t="shared" si="64"/>
        <v>2.2000000000000002</v>
      </c>
      <c r="X54" s="35">
        <v>342</v>
      </c>
      <c r="Y54" s="45">
        <f t="shared" si="65"/>
        <v>1.94</v>
      </c>
      <c r="Z54" s="50">
        <f t="shared" si="66"/>
        <v>2560</v>
      </c>
      <c r="AA54" s="23">
        <f t="shared" si="66"/>
        <v>2812</v>
      </c>
      <c r="AB54" s="27">
        <f t="shared" si="67"/>
        <v>5372</v>
      </c>
      <c r="AC54" s="31">
        <f t="shared" si="68"/>
        <v>11.399999999999999</v>
      </c>
      <c r="AD54" s="35">
        <f t="shared" si="68"/>
        <v>1979</v>
      </c>
      <c r="AE54" s="45">
        <f t="shared" si="68"/>
        <v>11.239999999999998</v>
      </c>
      <c r="AF54" s="50">
        <f t="shared" si="69"/>
        <v>22979</v>
      </c>
      <c r="AG54" s="23">
        <f t="shared" si="69"/>
        <v>24127</v>
      </c>
      <c r="AH54" s="27">
        <f t="shared" si="70"/>
        <v>47106</v>
      </c>
      <c r="AI54" s="31">
        <f t="shared" si="71"/>
        <v>100</v>
      </c>
      <c r="AJ54" s="35">
        <f t="shared" si="72"/>
        <v>17602</v>
      </c>
      <c r="AK54" s="45">
        <f t="shared" si="73"/>
        <v>100.01999999999998</v>
      </c>
      <c r="CP54" s="1"/>
      <c r="CR54" s="1"/>
    </row>
    <row r="55" spans="1:96">
      <c r="A55" s="10" t="s">
        <v>15</v>
      </c>
      <c r="B55" s="15">
        <v>828</v>
      </c>
      <c r="C55" s="23">
        <v>924</v>
      </c>
      <c r="D55" s="27">
        <f t="shared" si="54"/>
        <v>1752</v>
      </c>
      <c r="E55" s="31">
        <f t="shared" si="55"/>
        <v>3.72</v>
      </c>
      <c r="F55" s="35">
        <v>669</v>
      </c>
      <c r="G55" s="45">
        <f t="shared" si="56"/>
        <v>3.8</v>
      </c>
      <c r="H55" s="15">
        <v>865</v>
      </c>
      <c r="I55" s="23">
        <v>985</v>
      </c>
      <c r="J55" s="27">
        <f t="shared" si="57"/>
        <v>1850</v>
      </c>
      <c r="K55" s="31">
        <f t="shared" si="58"/>
        <v>3.93</v>
      </c>
      <c r="L55" s="35">
        <v>710</v>
      </c>
      <c r="M55" s="40">
        <f t="shared" si="59"/>
        <v>4.03</v>
      </c>
      <c r="N55" s="15">
        <v>355</v>
      </c>
      <c r="O55" s="23">
        <v>363</v>
      </c>
      <c r="P55" s="27">
        <f t="shared" si="60"/>
        <v>718</v>
      </c>
      <c r="Q55" s="31">
        <f t="shared" si="61"/>
        <v>1.52</v>
      </c>
      <c r="R55" s="35">
        <v>256</v>
      </c>
      <c r="S55" s="45">
        <f t="shared" si="62"/>
        <v>1.45</v>
      </c>
      <c r="T55" s="15">
        <v>507</v>
      </c>
      <c r="U55" s="23">
        <v>532</v>
      </c>
      <c r="V55" s="27">
        <f t="shared" si="63"/>
        <v>1039</v>
      </c>
      <c r="W55" s="31">
        <f t="shared" si="64"/>
        <v>2.21</v>
      </c>
      <c r="X55" s="35">
        <v>343</v>
      </c>
      <c r="Y55" s="45">
        <f t="shared" si="65"/>
        <v>1.95</v>
      </c>
      <c r="Z55" s="50">
        <f t="shared" si="66"/>
        <v>2555</v>
      </c>
      <c r="AA55" s="23">
        <f t="shared" si="66"/>
        <v>2804</v>
      </c>
      <c r="AB55" s="27">
        <f t="shared" si="67"/>
        <v>5359</v>
      </c>
      <c r="AC55" s="31">
        <f t="shared" si="68"/>
        <v>11.38</v>
      </c>
      <c r="AD55" s="35">
        <f t="shared" si="68"/>
        <v>1978</v>
      </c>
      <c r="AE55" s="45">
        <f t="shared" si="68"/>
        <v>11.229999999999999</v>
      </c>
      <c r="AF55" s="50">
        <f t="shared" si="69"/>
        <v>22979</v>
      </c>
      <c r="AG55" s="23">
        <f t="shared" si="69"/>
        <v>24112</v>
      </c>
      <c r="AH55" s="27">
        <f t="shared" si="70"/>
        <v>47091</v>
      </c>
      <c r="AI55" s="31">
        <f t="shared" si="71"/>
        <v>99.99</v>
      </c>
      <c r="AJ55" s="35">
        <f t="shared" si="72"/>
        <v>17625</v>
      </c>
      <c r="AK55" s="45">
        <f t="shared" si="73"/>
        <v>100.01</v>
      </c>
      <c r="CP55" s="1"/>
      <c r="CR55" s="1"/>
    </row>
    <row r="56" spans="1:96">
      <c r="A56" s="10" t="s">
        <v>33</v>
      </c>
      <c r="B56" s="15">
        <v>824</v>
      </c>
      <c r="C56" s="23">
        <v>922</v>
      </c>
      <c r="D56" s="27">
        <f t="shared" si="54"/>
        <v>1746</v>
      </c>
      <c r="E56" s="31">
        <f t="shared" si="55"/>
        <v>3.71</v>
      </c>
      <c r="F56" s="35">
        <v>668</v>
      </c>
      <c r="G56" s="45">
        <f t="shared" si="56"/>
        <v>3.78</v>
      </c>
      <c r="H56" s="15">
        <v>864</v>
      </c>
      <c r="I56" s="23">
        <v>985</v>
      </c>
      <c r="J56" s="27">
        <f t="shared" si="57"/>
        <v>1849</v>
      </c>
      <c r="K56" s="31">
        <f t="shared" si="58"/>
        <v>3.93</v>
      </c>
      <c r="L56" s="35">
        <v>709</v>
      </c>
      <c r="M56" s="40">
        <f t="shared" si="59"/>
        <v>4.0199999999999996</v>
      </c>
      <c r="N56" s="15">
        <v>355</v>
      </c>
      <c r="O56" s="23">
        <v>361</v>
      </c>
      <c r="P56" s="27">
        <f t="shared" si="60"/>
        <v>716</v>
      </c>
      <c r="Q56" s="31">
        <f t="shared" si="61"/>
        <v>1.52</v>
      </c>
      <c r="R56" s="35">
        <v>256</v>
      </c>
      <c r="S56" s="45">
        <f t="shared" si="62"/>
        <v>1.45</v>
      </c>
      <c r="T56" s="15">
        <v>507</v>
      </c>
      <c r="U56" s="23">
        <v>533</v>
      </c>
      <c r="V56" s="27">
        <f t="shared" si="63"/>
        <v>1040</v>
      </c>
      <c r="W56" s="31">
        <f t="shared" si="64"/>
        <v>2.21</v>
      </c>
      <c r="X56" s="35">
        <v>343</v>
      </c>
      <c r="Y56" s="45">
        <f t="shared" si="65"/>
        <v>1.94</v>
      </c>
      <c r="Z56" s="50">
        <f t="shared" si="66"/>
        <v>2550</v>
      </c>
      <c r="AA56" s="23">
        <f t="shared" si="66"/>
        <v>2801</v>
      </c>
      <c r="AB56" s="27">
        <f t="shared" si="67"/>
        <v>5351</v>
      </c>
      <c r="AC56" s="31">
        <f t="shared" si="68"/>
        <v>11.37</v>
      </c>
      <c r="AD56" s="35">
        <f t="shared" si="68"/>
        <v>1976</v>
      </c>
      <c r="AE56" s="45">
        <f t="shared" si="68"/>
        <v>11.189999999999998</v>
      </c>
      <c r="AF56" s="50">
        <f t="shared" si="69"/>
        <v>22977</v>
      </c>
      <c r="AG56" s="23">
        <f t="shared" si="69"/>
        <v>24117</v>
      </c>
      <c r="AH56" s="27">
        <f t="shared" si="70"/>
        <v>47094</v>
      </c>
      <c r="AI56" s="31">
        <f t="shared" si="71"/>
        <v>99.999999999999986</v>
      </c>
      <c r="AJ56" s="35">
        <f t="shared" si="72"/>
        <v>17651</v>
      </c>
      <c r="AK56" s="45">
        <f t="shared" si="73"/>
        <v>100</v>
      </c>
      <c r="CP56" s="1"/>
      <c r="CR56" s="1"/>
    </row>
    <row r="57" spans="1:96">
      <c r="A57" s="10" t="s">
        <v>10</v>
      </c>
      <c r="B57" s="15">
        <v>820</v>
      </c>
      <c r="C57" s="23">
        <v>919</v>
      </c>
      <c r="D57" s="27">
        <f t="shared" si="54"/>
        <v>1739</v>
      </c>
      <c r="E57" s="31">
        <f t="shared" si="55"/>
        <v>3.69</v>
      </c>
      <c r="F57" s="35">
        <v>665</v>
      </c>
      <c r="G57" s="45">
        <f t="shared" si="56"/>
        <v>3.77</v>
      </c>
      <c r="H57" s="15">
        <v>866</v>
      </c>
      <c r="I57" s="23">
        <v>987</v>
      </c>
      <c r="J57" s="27">
        <f t="shared" si="57"/>
        <v>1853</v>
      </c>
      <c r="K57" s="31">
        <f t="shared" si="58"/>
        <v>3.94</v>
      </c>
      <c r="L57" s="35">
        <v>709</v>
      </c>
      <c r="M57" s="40">
        <f t="shared" si="59"/>
        <v>4.01</v>
      </c>
      <c r="N57" s="15">
        <v>353</v>
      </c>
      <c r="O57" s="23">
        <v>359</v>
      </c>
      <c r="P57" s="27">
        <f t="shared" si="60"/>
        <v>712</v>
      </c>
      <c r="Q57" s="31">
        <f t="shared" si="61"/>
        <v>1.51</v>
      </c>
      <c r="R57" s="35">
        <v>255</v>
      </c>
      <c r="S57" s="45">
        <f t="shared" si="62"/>
        <v>1.44</v>
      </c>
      <c r="T57" s="15">
        <v>506</v>
      </c>
      <c r="U57" s="23">
        <v>529</v>
      </c>
      <c r="V57" s="27">
        <f t="shared" si="63"/>
        <v>1035</v>
      </c>
      <c r="W57" s="31">
        <f t="shared" si="64"/>
        <v>2.2000000000000002</v>
      </c>
      <c r="X57" s="35">
        <v>343</v>
      </c>
      <c r="Y57" s="45">
        <f t="shared" si="65"/>
        <v>1.94</v>
      </c>
      <c r="Z57" s="50">
        <f t="shared" si="66"/>
        <v>2545</v>
      </c>
      <c r="AA57" s="23">
        <f t="shared" si="66"/>
        <v>2794</v>
      </c>
      <c r="AB57" s="27">
        <f t="shared" si="67"/>
        <v>5339</v>
      </c>
      <c r="AC57" s="31">
        <f t="shared" si="68"/>
        <v>11.34</v>
      </c>
      <c r="AD57" s="35">
        <f t="shared" si="68"/>
        <v>1972</v>
      </c>
      <c r="AE57" s="45">
        <f t="shared" si="68"/>
        <v>11.159999999999998</v>
      </c>
      <c r="AF57" s="50">
        <f t="shared" si="69"/>
        <v>22957</v>
      </c>
      <c r="AG57" s="23">
        <f t="shared" si="69"/>
        <v>24108</v>
      </c>
      <c r="AH57" s="27">
        <f t="shared" si="70"/>
        <v>47065</v>
      </c>
      <c r="AI57" s="31">
        <f t="shared" si="71"/>
        <v>99.99</v>
      </c>
      <c r="AJ57" s="35">
        <f t="shared" si="72"/>
        <v>17660</v>
      </c>
      <c r="AK57" s="45">
        <f t="shared" si="73"/>
        <v>99.99</v>
      </c>
      <c r="CP57" s="1"/>
      <c r="CR57" s="1"/>
    </row>
    <row r="58" spans="1:96">
      <c r="A58" s="10" t="s">
        <v>34</v>
      </c>
      <c r="B58" s="15">
        <v>818</v>
      </c>
      <c r="C58" s="23">
        <v>913</v>
      </c>
      <c r="D58" s="27">
        <f t="shared" si="54"/>
        <v>1731</v>
      </c>
      <c r="E58" s="31">
        <f t="shared" si="55"/>
        <v>3.68</v>
      </c>
      <c r="F58" s="35">
        <v>662</v>
      </c>
      <c r="G58" s="45">
        <f t="shared" si="56"/>
        <v>3.75</v>
      </c>
      <c r="H58" s="15">
        <v>865</v>
      </c>
      <c r="I58" s="23">
        <v>978</v>
      </c>
      <c r="J58" s="27">
        <f t="shared" si="57"/>
        <v>1843</v>
      </c>
      <c r="K58" s="31">
        <f t="shared" si="58"/>
        <v>3.92</v>
      </c>
      <c r="L58" s="35">
        <v>700</v>
      </c>
      <c r="M58" s="40">
        <f t="shared" si="59"/>
        <v>3.96</v>
      </c>
      <c r="N58" s="15">
        <v>350</v>
      </c>
      <c r="O58" s="23">
        <v>359</v>
      </c>
      <c r="P58" s="27">
        <f t="shared" si="60"/>
        <v>709</v>
      </c>
      <c r="Q58" s="31">
        <f t="shared" si="61"/>
        <v>1.51</v>
      </c>
      <c r="R58" s="35">
        <v>253</v>
      </c>
      <c r="S58" s="45">
        <f t="shared" si="62"/>
        <v>1.43</v>
      </c>
      <c r="T58" s="15">
        <v>505</v>
      </c>
      <c r="U58" s="23">
        <v>528</v>
      </c>
      <c r="V58" s="27">
        <f t="shared" si="63"/>
        <v>1033</v>
      </c>
      <c r="W58" s="31">
        <f t="shared" si="64"/>
        <v>2.2000000000000002</v>
      </c>
      <c r="X58" s="35">
        <v>343</v>
      </c>
      <c r="Y58" s="45">
        <f t="shared" si="65"/>
        <v>1.94</v>
      </c>
      <c r="Z58" s="50">
        <f t="shared" si="66"/>
        <v>2538</v>
      </c>
      <c r="AA58" s="23">
        <f t="shared" si="66"/>
        <v>2778</v>
      </c>
      <c r="AB58" s="27">
        <f t="shared" si="67"/>
        <v>5316</v>
      </c>
      <c r="AC58" s="31">
        <f t="shared" si="68"/>
        <v>11.309999999999999</v>
      </c>
      <c r="AD58" s="35">
        <f t="shared" si="68"/>
        <v>1958</v>
      </c>
      <c r="AE58" s="45">
        <f t="shared" si="68"/>
        <v>11.08</v>
      </c>
      <c r="AF58" s="50">
        <f t="shared" si="69"/>
        <v>22939</v>
      </c>
      <c r="AG58" s="23">
        <f t="shared" si="69"/>
        <v>24085</v>
      </c>
      <c r="AH58" s="27">
        <f t="shared" si="70"/>
        <v>47024</v>
      </c>
      <c r="AI58" s="31">
        <f t="shared" si="71"/>
        <v>100.01</v>
      </c>
      <c r="AJ58" s="35">
        <f t="shared" si="72"/>
        <v>17656</v>
      </c>
      <c r="AK58" s="45">
        <f t="shared" si="73"/>
        <v>99.99</v>
      </c>
      <c r="CP58" s="1"/>
      <c r="CR58" s="1"/>
    </row>
    <row r="59" spans="1:96">
      <c r="A59" s="10" t="str">
        <f>A44</f>
        <v>令和６年1月</v>
      </c>
      <c r="B59" s="15">
        <v>818</v>
      </c>
      <c r="C59" s="23">
        <v>909</v>
      </c>
      <c r="D59" s="27">
        <f t="shared" si="54"/>
        <v>1727</v>
      </c>
      <c r="E59" s="31">
        <f t="shared" si="55"/>
        <v>3.67</v>
      </c>
      <c r="F59" s="35">
        <v>660</v>
      </c>
      <c r="G59" s="45">
        <f t="shared" si="56"/>
        <v>3.73</v>
      </c>
      <c r="H59" s="15">
        <v>868</v>
      </c>
      <c r="I59" s="23">
        <v>971</v>
      </c>
      <c r="J59" s="27">
        <f t="shared" si="57"/>
        <v>1839</v>
      </c>
      <c r="K59" s="31">
        <f t="shared" si="58"/>
        <v>3.91</v>
      </c>
      <c r="L59" s="35">
        <v>695</v>
      </c>
      <c r="M59" s="40">
        <f t="shared" si="59"/>
        <v>3.93</v>
      </c>
      <c r="N59" s="15">
        <v>346</v>
      </c>
      <c r="O59" s="23">
        <v>355</v>
      </c>
      <c r="P59" s="27">
        <f t="shared" si="60"/>
        <v>701</v>
      </c>
      <c r="Q59" s="31">
        <f t="shared" si="61"/>
        <v>1.49</v>
      </c>
      <c r="R59" s="35">
        <v>252</v>
      </c>
      <c r="S59" s="45">
        <f t="shared" si="62"/>
        <v>1.43</v>
      </c>
      <c r="T59" s="15">
        <v>503</v>
      </c>
      <c r="U59" s="23">
        <v>524</v>
      </c>
      <c r="V59" s="27">
        <f t="shared" si="63"/>
        <v>1027</v>
      </c>
      <c r="W59" s="31">
        <f t="shared" si="64"/>
        <v>2.1800000000000002</v>
      </c>
      <c r="X59" s="35">
        <v>343</v>
      </c>
      <c r="Y59" s="45">
        <f t="shared" si="65"/>
        <v>1.94</v>
      </c>
      <c r="Z59" s="50">
        <f t="shared" si="66"/>
        <v>2535</v>
      </c>
      <c r="AA59" s="23">
        <f t="shared" si="66"/>
        <v>2759</v>
      </c>
      <c r="AB59" s="27">
        <f t="shared" si="67"/>
        <v>5294</v>
      </c>
      <c r="AC59" s="31">
        <f t="shared" si="68"/>
        <v>11.25</v>
      </c>
      <c r="AD59" s="35">
        <f t="shared" si="68"/>
        <v>1950</v>
      </c>
      <c r="AE59" s="45">
        <f t="shared" si="68"/>
        <v>11.03</v>
      </c>
      <c r="AF59" s="50">
        <f t="shared" si="69"/>
        <v>22941</v>
      </c>
      <c r="AG59" s="23">
        <f t="shared" si="69"/>
        <v>24071</v>
      </c>
      <c r="AH59" s="27">
        <f t="shared" si="70"/>
        <v>47012</v>
      </c>
      <c r="AI59" s="31">
        <f t="shared" si="71"/>
        <v>100</v>
      </c>
      <c r="AJ59" s="35">
        <f t="shared" si="72"/>
        <v>17676</v>
      </c>
      <c r="AK59" s="45">
        <f t="shared" si="73"/>
        <v>100.01000000000002</v>
      </c>
      <c r="CP59" s="1"/>
      <c r="CR59" s="1"/>
    </row>
    <row r="60" spans="1:96">
      <c r="A60" s="10" t="s">
        <v>36</v>
      </c>
      <c r="B60" s="15">
        <v>818</v>
      </c>
      <c r="C60" s="23">
        <v>910</v>
      </c>
      <c r="D60" s="27">
        <f t="shared" si="54"/>
        <v>1728</v>
      </c>
      <c r="E60" s="31">
        <f t="shared" si="55"/>
        <v>3.68</v>
      </c>
      <c r="F60" s="35">
        <v>661</v>
      </c>
      <c r="G60" s="45">
        <f t="shared" si="56"/>
        <v>3.74</v>
      </c>
      <c r="H60" s="15">
        <v>868</v>
      </c>
      <c r="I60" s="23">
        <v>970</v>
      </c>
      <c r="J60" s="27">
        <f t="shared" si="57"/>
        <v>1838</v>
      </c>
      <c r="K60" s="31">
        <f t="shared" si="58"/>
        <v>3.91</v>
      </c>
      <c r="L60" s="35">
        <v>696</v>
      </c>
      <c r="M60" s="40">
        <f t="shared" si="59"/>
        <v>3.94</v>
      </c>
      <c r="N60" s="15">
        <v>346</v>
      </c>
      <c r="O60" s="23">
        <v>356</v>
      </c>
      <c r="P60" s="27">
        <f t="shared" si="60"/>
        <v>702</v>
      </c>
      <c r="Q60" s="31">
        <f t="shared" si="61"/>
        <v>1.49</v>
      </c>
      <c r="R60" s="35">
        <v>254</v>
      </c>
      <c r="S60" s="45">
        <f t="shared" si="62"/>
        <v>1.44</v>
      </c>
      <c r="T60" s="15">
        <v>503</v>
      </c>
      <c r="U60" s="23">
        <v>525</v>
      </c>
      <c r="V60" s="27">
        <f t="shared" si="63"/>
        <v>1028</v>
      </c>
      <c r="W60" s="31">
        <f t="shared" si="64"/>
        <v>2.19</v>
      </c>
      <c r="X60" s="35">
        <v>344</v>
      </c>
      <c r="Y60" s="45">
        <f t="shared" si="65"/>
        <v>1.95</v>
      </c>
      <c r="Z60" s="50">
        <f t="shared" si="66"/>
        <v>2535</v>
      </c>
      <c r="AA60" s="23">
        <f t="shared" si="66"/>
        <v>2761</v>
      </c>
      <c r="AB60" s="27">
        <f t="shared" si="67"/>
        <v>5296</v>
      </c>
      <c r="AC60" s="31">
        <f t="shared" si="68"/>
        <v>11.27</v>
      </c>
      <c r="AD60" s="35">
        <f t="shared" si="68"/>
        <v>1955</v>
      </c>
      <c r="AE60" s="45">
        <f t="shared" si="68"/>
        <v>11.069999999999999</v>
      </c>
      <c r="AF60" s="50">
        <f t="shared" si="69"/>
        <v>22912</v>
      </c>
      <c r="AG60" s="23">
        <f t="shared" si="69"/>
        <v>24067</v>
      </c>
      <c r="AH60" s="27">
        <f t="shared" si="70"/>
        <v>46979</v>
      </c>
      <c r="AI60" s="31">
        <f t="shared" si="71"/>
        <v>99.99</v>
      </c>
      <c r="AJ60" s="35">
        <f t="shared" si="72"/>
        <v>17663</v>
      </c>
      <c r="AK60" s="45">
        <f t="shared" si="73"/>
        <v>99.999999999999972</v>
      </c>
      <c r="CP60" s="1"/>
      <c r="CR60" s="1"/>
    </row>
    <row r="61" spans="1:96">
      <c r="A61" s="11" t="s">
        <v>30</v>
      </c>
      <c r="B61" s="16">
        <v>815</v>
      </c>
      <c r="C61" s="24">
        <v>904</v>
      </c>
      <c r="D61" s="28">
        <f t="shared" si="54"/>
        <v>1719</v>
      </c>
      <c r="E61" s="32">
        <f t="shared" si="55"/>
        <v>3.67</v>
      </c>
      <c r="F61" s="36">
        <v>659</v>
      </c>
      <c r="G61" s="46">
        <f t="shared" si="56"/>
        <v>3.72</v>
      </c>
      <c r="H61" s="16">
        <v>867</v>
      </c>
      <c r="I61" s="24">
        <v>958</v>
      </c>
      <c r="J61" s="28">
        <f t="shared" si="57"/>
        <v>1825</v>
      </c>
      <c r="K61" s="32">
        <f t="shared" si="58"/>
        <v>3.89</v>
      </c>
      <c r="L61" s="36">
        <v>690</v>
      </c>
      <c r="M61" s="41">
        <f t="shared" si="59"/>
        <v>3.9</v>
      </c>
      <c r="N61" s="16">
        <v>346</v>
      </c>
      <c r="O61" s="24">
        <v>356</v>
      </c>
      <c r="P61" s="28">
        <f t="shared" si="60"/>
        <v>702</v>
      </c>
      <c r="Q61" s="32">
        <f t="shared" si="61"/>
        <v>1.5</v>
      </c>
      <c r="R61" s="36">
        <v>254</v>
      </c>
      <c r="S61" s="46">
        <f t="shared" si="62"/>
        <v>1.44</v>
      </c>
      <c r="T61" s="16">
        <v>501</v>
      </c>
      <c r="U61" s="24">
        <v>520</v>
      </c>
      <c r="V61" s="28">
        <f t="shared" si="63"/>
        <v>1021</v>
      </c>
      <c r="W61" s="32">
        <f t="shared" si="64"/>
        <v>2.1800000000000002</v>
      </c>
      <c r="X61" s="36">
        <v>344</v>
      </c>
      <c r="Y61" s="46">
        <f t="shared" si="65"/>
        <v>1.94</v>
      </c>
      <c r="Z61" s="51">
        <f t="shared" si="66"/>
        <v>2529</v>
      </c>
      <c r="AA61" s="24">
        <f t="shared" si="66"/>
        <v>2738</v>
      </c>
      <c r="AB61" s="28">
        <f t="shared" si="67"/>
        <v>5267</v>
      </c>
      <c r="AC61" s="32">
        <f t="shared" si="68"/>
        <v>11.24</v>
      </c>
      <c r="AD61" s="36">
        <f t="shared" si="68"/>
        <v>1947</v>
      </c>
      <c r="AE61" s="46">
        <f t="shared" si="68"/>
        <v>11</v>
      </c>
      <c r="AF61" s="51">
        <f t="shared" si="69"/>
        <v>22839</v>
      </c>
      <c r="AG61" s="24">
        <f t="shared" si="69"/>
        <v>24022</v>
      </c>
      <c r="AH61" s="27">
        <f t="shared" si="70"/>
        <v>46861</v>
      </c>
      <c r="AI61" s="32">
        <f t="shared" si="71"/>
        <v>100.02000000000002</v>
      </c>
      <c r="AJ61" s="35">
        <f t="shared" si="72"/>
        <v>17699</v>
      </c>
      <c r="AK61" s="46">
        <f t="shared" si="73"/>
        <v>100.00000000000001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47" zoomScaleSheetLayoutView="100" workbookViewId="0">
      <selection activeCell="Z62" sqref="Z62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45</v>
      </c>
      <c r="B5" s="14">
        <v>4360</v>
      </c>
      <c r="C5" s="22">
        <v>4639</v>
      </c>
      <c r="D5" s="26">
        <f t="shared" ref="D5:D16" si="0">B5+C5</f>
        <v>8999</v>
      </c>
      <c r="E5" s="30">
        <f t="shared" ref="E5:E16" si="1">IF(D5=0,"",ROUND(D5/$AH50*100,2))</f>
        <v>18.97</v>
      </c>
      <c r="F5" s="34">
        <v>3783</v>
      </c>
      <c r="G5" s="39">
        <f t="shared" ref="G5:G16" si="2">IF(F5="","",ROUND(F5/$AJ50*100,2))</f>
        <v>21.78</v>
      </c>
      <c r="H5" s="14">
        <v>1128</v>
      </c>
      <c r="I5" s="22">
        <v>1133</v>
      </c>
      <c r="J5" s="26">
        <f t="shared" ref="J5:J16" si="3">H5+I5</f>
        <v>2261</v>
      </c>
      <c r="K5" s="30">
        <f t="shared" ref="K5:K16" si="4">IF(J5=0,"",ROUND(J5/$AH50*100,2))</f>
        <v>4.7699999999999996</v>
      </c>
      <c r="L5" s="34">
        <v>830</v>
      </c>
      <c r="M5" s="44">
        <f t="shared" ref="M5:M16" si="5">IF(L5="","",ROUND(L5/$AJ50*100,2))</f>
        <v>4.78</v>
      </c>
      <c r="N5" s="14">
        <v>777</v>
      </c>
      <c r="O5" s="22">
        <v>868</v>
      </c>
      <c r="P5" s="26">
        <f t="shared" ref="P5:P16" si="6">N5+O5</f>
        <v>1645</v>
      </c>
      <c r="Q5" s="30">
        <f t="shared" ref="Q5:Q16" si="7">IF(P5=0,"",ROUND(P5/$AH50*100,2))</f>
        <v>3.47</v>
      </c>
      <c r="R5" s="34">
        <v>513</v>
      </c>
      <c r="S5" s="39">
        <f t="shared" ref="S5:S16" si="8">IF(R5="","",ROUND(R5/$AJ50*100,2))</f>
        <v>2.95</v>
      </c>
      <c r="T5" s="14">
        <v>1013</v>
      </c>
      <c r="U5" s="22">
        <v>1076</v>
      </c>
      <c r="V5" s="26">
        <f t="shared" ref="V5:V16" si="9">T5+U5</f>
        <v>2089</v>
      </c>
      <c r="W5" s="30">
        <f t="shared" ref="W5:W16" si="10">IF(V5=0,"",ROUND(V5/$AH50*100,2))</f>
        <v>4.4000000000000004</v>
      </c>
      <c r="X5" s="34">
        <v>700</v>
      </c>
      <c r="Y5" s="44">
        <f t="shared" ref="Y5:Y16" si="11">IF(X5="","",ROUND(X5/$AJ50*100,2))</f>
        <v>4.03</v>
      </c>
      <c r="Z5" s="14">
        <v>955</v>
      </c>
      <c r="AA5" s="22">
        <v>986</v>
      </c>
      <c r="AB5" s="26">
        <f t="shared" ref="AB5:AB16" si="12">Z5+AA5</f>
        <v>1941</v>
      </c>
      <c r="AC5" s="30">
        <f t="shared" ref="AC5:AC16" si="13">IF(AB5=0,"",ROUND(AB5/$AH50*100,2))</f>
        <v>4.09</v>
      </c>
      <c r="AD5" s="34">
        <v>656</v>
      </c>
      <c r="AE5" s="39">
        <f t="shared" ref="AE5:AE16" si="14">IF(AD5="","",ROUND(AD5/$AJ50*100,2))</f>
        <v>3.78</v>
      </c>
      <c r="AF5" s="14">
        <v>1368</v>
      </c>
      <c r="AG5" s="22">
        <v>1445</v>
      </c>
      <c r="AH5" s="26">
        <f t="shared" ref="AH5:AH16" si="15">AF5+AG5</f>
        <v>2813</v>
      </c>
      <c r="AI5" s="30">
        <f t="shared" ref="AI5:AI16" si="16">IF(AH5=0,"",ROUND(AH5/$AH50*100,2))</f>
        <v>5.93</v>
      </c>
      <c r="AJ5" s="34">
        <v>946</v>
      </c>
      <c r="AK5" s="44">
        <f t="shared" ref="AK5:AK16" si="17">IF(AJ5="","",ROUND(AJ5/$AJ50*100,2))</f>
        <v>5.45</v>
      </c>
    </row>
    <row r="6" spans="1:90" s="4" customFormat="1">
      <c r="A6" s="10" t="s">
        <v>52</v>
      </c>
      <c r="B6" s="15">
        <v>4378</v>
      </c>
      <c r="C6" s="23">
        <v>4661</v>
      </c>
      <c r="D6" s="27">
        <f t="shared" si="0"/>
        <v>9039</v>
      </c>
      <c r="E6" s="31">
        <f t="shared" si="1"/>
        <v>19.04</v>
      </c>
      <c r="F6" s="35">
        <v>3821</v>
      </c>
      <c r="G6" s="40">
        <f t="shared" si="2"/>
        <v>21.93</v>
      </c>
      <c r="H6" s="15">
        <v>1126</v>
      </c>
      <c r="I6" s="23">
        <v>1122</v>
      </c>
      <c r="J6" s="27">
        <f t="shared" si="3"/>
        <v>2248</v>
      </c>
      <c r="K6" s="31">
        <f t="shared" si="4"/>
        <v>4.74</v>
      </c>
      <c r="L6" s="35">
        <v>831</v>
      </c>
      <c r="M6" s="45">
        <f t="shared" si="5"/>
        <v>4.7699999999999996</v>
      </c>
      <c r="N6" s="15">
        <v>775</v>
      </c>
      <c r="O6" s="23">
        <v>865</v>
      </c>
      <c r="P6" s="27">
        <f t="shared" si="6"/>
        <v>1640</v>
      </c>
      <c r="Q6" s="31">
        <f t="shared" si="7"/>
        <v>3.46</v>
      </c>
      <c r="R6" s="35">
        <v>514</v>
      </c>
      <c r="S6" s="40">
        <f t="shared" si="8"/>
        <v>2.95</v>
      </c>
      <c r="T6" s="15">
        <v>1012</v>
      </c>
      <c r="U6" s="23">
        <v>1074</v>
      </c>
      <c r="V6" s="27">
        <f t="shared" si="9"/>
        <v>2086</v>
      </c>
      <c r="W6" s="31">
        <f t="shared" si="10"/>
        <v>4.4000000000000004</v>
      </c>
      <c r="X6" s="35">
        <v>699</v>
      </c>
      <c r="Y6" s="45">
        <f t="shared" si="11"/>
        <v>4.01</v>
      </c>
      <c r="Z6" s="15">
        <v>955</v>
      </c>
      <c r="AA6" s="23">
        <v>986</v>
      </c>
      <c r="AB6" s="27">
        <f t="shared" si="12"/>
        <v>1941</v>
      </c>
      <c r="AC6" s="31">
        <f t="shared" si="13"/>
        <v>4.09</v>
      </c>
      <c r="AD6" s="35">
        <v>657</v>
      </c>
      <c r="AE6" s="40">
        <f t="shared" si="14"/>
        <v>3.77</v>
      </c>
      <c r="AF6" s="15">
        <v>1367</v>
      </c>
      <c r="AG6" s="23">
        <v>1446</v>
      </c>
      <c r="AH6" s="27">
        <f t="shared" si="15"/>
        <v>2813</v>
      </c>
      <c r="AI6" s="31">
        <f t="shared" si="16"/>
        <v>5.93</v>
      </c>
      <c r="AJ6" s="35">
        <v>946</v>
      </c>
      <c r="AK6" s="45">
        <f t="shared" si="17"/>
        <v>5.43</v>
      </c>
    </row>
    <row r="7" spans="1:90" s="4" customFormat="1">
      <c r="A7" s="10" t="s">
        <v>26</v>
      </c>
      <c r="B7" s="15">
        <v>4378</v>
      </c>
      <c r="C7" s="23">
        <v>4649</v>
      </c>
      <c r="D7" s="27">
        <f t="shared" si="0"/>
        <v>9027</v>
      </c>
      <c r="E7" s="31">
        <f t="shared" si="1"/>
        <v>19.04</v>
      </c>
      <c r="F7" s="35">
        <v>3813</v>
      </c>
      <c r="G7" s="40">
        <f t="shared" si="2"/>
        <v>21.89</v>
      </c>
      <c r="H7" s="15">
        <v>1128</v>
      </c>
      <c r="I7" s="23">
        <v>1123</v>
      </c>
      <c r="J7" s="27">
        <f t="shared" si="3"/>
        <v>2251</v>
      </c>
      <c r="K7" s="31">
        <f t="shared" si="4"/>
        <v>4.75</v>
      </c>
      <c r="L7" s="35">
        <v>829</v>
      </c>
      <c r="M7" s="45">
        <f t="shared" si="5"/>
        <v>4.76</v>
      </c>
      <c r="N7" s="15">
        <v>774</v>
      </c>
      <c r="O7" s="23">
        <v>866</v>
      </c>
      <c r="P7" s="27">
        <f t="shared" si="6"/>
        <v>1640</v>
      </c>
      <c r="Q7" s="31">
        <f t="shared" si="7"/>
        <v>3.46</v>
      </c>
      <c r="R7" s="35">
        <v>514</v>
      </c>
      <c r="S7" s="40">
        <f t="shared" si="8"/>
        <v>2.95</v>
      </c>
      <c r="T7" s="15">
        <v>1015</v>
      </c>
      <c r="U7" s="23">
        <v>1072</v>
      </c>
      <c r="V7" s="27">
        <f t="shared" si="9"/>
        <v>2087</v>
      </c>
      <c r="W7" s="31">
        <f t="shared" si="10"/>
        <v>4.4000000000000004</v>
      </c>
      <c r="X7" s="35">
        <v>698</v>
      </c>
      <c r="Y7" s="45">
        <f t="shared" si="11"/>
        <v>4.01</v>
      </c>
      <c r="Z7" s="15">
        <v>954</v>
      </c>
      <c r="AA7" s="23">
        <v>986</v>
      </c>
      <c r="AB7" s="27">
        <f t="shared" si="12"/>
        <v>1940</v>
      </c>
      <c r="AC7" s="31">
        <f t="shared" si="13"/>
        <v>4.09</v>
      </c>
      <c r="AD7" s="35">
        <v>661</v>
      </c>
      <c r="AE7" s="40">
        <f t="shared" si="14"/>
        <v>3.8</v>
      </c>
      <c r="AF7" s="15">
        <v>1367</v>
      </c>
      <c r="AG7" s="23">
        <v>1445</v>
      </c>
      <c r="AH7" s="27">
        <f t="shared" si="15"/>
        <v>2812</v>
      </c>
      <c r="AI7" s="31">
        <f t="shared" si="16"/>
        <v>5.93</v>
      </c>
      <c r="AJ7" s="35">
        <v>945</v>
      </c>
      <c r="AK7" s="45">
        <f t="shared" si="17"/>
        <v>5.43</v>
      </c>
    </row>
    <row r="8" spans="1:90" s="4" customFormat="1">
      <c r="A8" s="10" t="s">
        <v>28</v>
      </c>
      <c r="B8" s="15">
        <v>4390</v>
      </c>
      <c r="C8" s="23">
        <v>4656</v>
      </c>
      <c r="D8" s="27">
        <f t="shared" si="0"/>
        <v>9046</v>
      </c>
      <c r="E8" s="31">
        <f t="shared" si="1"/>
        <v>19.09</v>
      </c>
      <c r="F8" s="35">
        <v>3822</v>
      </c>
      <c r="G8" s="40">
        <f t="shared" si="2"/>
        <v>21.96</v>
      </c>
      <c r="H8" s="15">
        <v>1128</v>
      </c>
      <c r="I8" s="23">
        <v>1122</v>
      </c>
      <c r="J8" s="27">
        <f t="shared" si="3"/>
        <v>2250</v>
      </c>
      <c r="K8" s="31">
        <f t="shared" si="4"/>
        <v>4.75</v>
      </c>
      <c r="L8" s="35">
        <v>829</v>
      </c>
      <c r="M8" s="45">
        <f t="shared" si="5"/>
        <v>4.76</v>
      </c>
      <c r="N8" s="15">
        <v>775</v>
      </c>
      <c r="O8" s="23">
        <v>865</v>
      </c>
      <c r="P8" s="27">
        <f t="shared" si="6"/>
        <v>1640</v>
      </c>
      <c r="Q8" s="31">
        <f t="shared" si="7"/>
        <v>3.46</v>
      </c>
      <c r="R8" s="35">
        <v>514</v>
      </c>
      <c r="S8" s="40">
        <f t="shared" si="8"/>
        <v>2.95</v>
      </c>
      <c r="T8" s="15">
        <v>1017</v>
      </c>
      <c r="U8" s="23">
        <v>1072</v>
      </c>
      <c r="V8" s="27">
        <f t="shared" si="9"/>
        <v>2089</v>
      </c>
      <c r="W8" s="31">
        <f t="shared" si="10"/>
        <v>4.41</v>
      </c>
      <c r="X8" s="35">
        <v>699</v>
      </c>
      <c r="Y8" s="45">
        <f t="shared" si="11"/>
        <v>4.0199999999999996</v>
      </c>
      <c r="Z8" s="15">
        <v>950</v>
      </c>
      <c r="AA8" s="23">
        <v>982</v>
      </c>
      <c r="AB8" s="27">
        <f t="shared" si="12"/>
        <v>1932</v>
      </c>
      <c r="AC8" s="31">
        <f t="shared" si="13"/>
        <v>4.08</v>
      </c>
      <c r="AD8" s="35">
        <v>656</v>
      </c>
      <c r="AE8" s="40">
        <f t="shared" si="14"/>
        <v>3.77</v>
      </c>
      <c r="AF8" s="15">
        <v>1369</v>
      </c>
      <c r="AG8" s="23">
        <v>1443</v>
      </c>
      <c r="AH8" s="27">
        <f t="shared" si="15"/>
        <v>2812</v>
      </c>
      <c r="AI8" s="31">
        <f t="shared" si="16"/>
        <v>5.93</v>
      </c>
      <c r="AJ8" s="35">
        <v>945</v>
      </c>
      <c r="AK8" s="45">
        <f t="shared" si="17"/>
        <v>5.43</v>
      </c>
    </row>
    <row r="9" spans="1:90" s="4" customFormat="1">
      <c r="A9" s="10" t="s">
        <v>31</v>
      </c>
      <c r="B9" s="15">
        <v>4401</v>
      </c>
      <c r="C9" s="23">
        <v>4663</v>
      </c>
      <c r="D9" s="27">
        <f t="shared" si="0"/>
        <v>9064</v>
      </c>
      <c r="E9" s="31">
        <f t="shared" si="1"/>
        <v>19.11</v>
      </c>
      <c r="F9" s="35">
        <v>3849</v>
      </c>
      <c r="G9" s="40">
        <f t="shared" si="2"/>
        <v>22.07</v>
      </c>
      <c r="H9" s="15">
        <v>1128</v>
      </c>
      <c r="I9" s="23">
        <v>1123</v>
      </c>
      <c r="J9" s="27">
        <f t="shared" si="3"/>
        <v>2251</v>
      </c>
      <c r="K9" s="31">
        <f t="shared" si="4"/>
        <v>4.75</v>
      </c>
      <c r="L9" s="35">
        <v>830</v>
      </c>
      <c r="M9" s="45">
        <f t="shared" si="5"/>
        <v>4.76</v>
      </c>
      <c r="N9" s="15">
        <v>774</v>
      </c>
      <c r="O9" s="23">
        <v>859</v>
      </c>
      <c r="P9" s="27">
        <f t="shared" si="6"/>
        <v>1633</v>
      </c>
      <c r="Q9" s="31">
        <f t="shared" si="7"/>
        <v>3.44</v>
      </c>
      <c r="R9" s="35">
        <v>511</v>
      </c>
      <c r="S9" s="40">
        <f t="shared" si="8"/>
        <v>2.93</v>
      </c>
      <c r="T9" s="15">
        <v>1019</v>
      </c>
      <c r="U9" s="23">
        <v>1076</v>
      </c>
      <c r="V9" s="27">
        <f t="shared" si="9"/>
        <v>2095</v>
      </c>
      <c r="W9" s="31">
        <f t="shared" si="10"/>
        <v>4.42</v>
      </c>
      <c r="X9" s="35">
        <v>701</v>
      </c>
      <c r="Y9" s="45">
        <f t="shared" si="11"/>
        <v>4.0199999999999996</v>
      </c>
      <c r="Z9" s="15">
        <v>951</v>
      </c>
      <c r="AA9" s="23">
        <v>983</v>
      </c>
      <c r="AB9" s="27">
        <f t="shared" si="12"/>
        <v>1934</v>
      </c>
      <c r="AC9" s="31">
        <f t="shared" si="13"/>
        <v>4.08</v>
      </c>
      <c r="AD9" s="35">
        <v>662</v>
      </c>
      <c r="AE9" s="40">
        <f t="shared" si="14"/>
        <v>3.8</v>
      </c>
      <c r="AF9" s="15">
        <v>1366</v>
      </c>
      <c r="AG9" s="23">
        <v>1442</v>
      </c>
      <c r="AH9" s="27">
        <f t="shared" si="15"/>
        <v>2808</v>
      </c>
      <c r="AI9" s="31">
        <f t="shared" si="16"/>
        <v>5.92</v>
      </c>
      <c r="AJ9" s="35">
        <v>942</v>
      </c>
      <c r="AK9" s="45">
        <f t="shared" si="17"/>
        <v>5.4</v>
      </c>
    </row>
    <row r="10" spans="1:90" s="4" customFormat="1">
      <c r="A10" s="10" t="s">
        <v>15</v>
      </c>
      <c r="B10" s="15">
        <v>4397</v>
      </c>
      <c r="C10" s="23">
        <v>4663</v>
      </c>
      <c r="D10" s="27">
        <f t="shared" si="0"/>
        <v>9060</v>
      </c>
      <c r="E10" s="31">
        <f t="shared" si="1"/>
        <v>19.11</v>
      </c>
      <c r="F10" s="35">
        <v>3847</v>
      </c>
      <c r="G10" s="40">
        <f t="shared" si="2"/>
        <v>22.04</v>
      </c>
      <c r="H10" s="15">
        <v>1126</v>
      </c>
      <c r="I10" s="23">
        <v>1124</v>
      </c>
      <c r="J10" s="27">
        <f t="shared" si="3"/>
        <v>2250</v>
      </c>
      <c r="K10" s="31">
        <f t="shared" si="4"/>
        <v>4.75</v>
      </c>
      <c r="L10" s="35">
        <v>831</v>
      </c>
      <c r="M10" s="45">
        <f t="shared" si="5"/>
        <v>4.76</v>
      </c>
      <c r="N10" s="15">
        <v>776</v>
      </c>
      <c r="O10" s="23">
        <v>860</v>
      </c>
      <c r="P10" s="27">
        <f t="shared" si="6"/>
        <v>1636</v>
      </c>
      <c r="Q10" s="31">
        <f t="shared" si="7"/>
        <v>3.45</v>
      </c>
      <c r="R10" s="35">
        <v>511</v>
      </c>
      <c r="S10" s="40">
        <f t="shared" si="8"/>
        <v>2.93</v>
      </c>
      <c r="T10" s="15">
        <v>1015</v>
      </c>
      <c r="U10" s="23">
        <v>1076</v>
      </c>
      <c r="V10" s="27">
        <f t="shared" si="9"/>
        <v>2091</v>
      </c>
      <c r="W10" s="31">
        <f t="shared" si="10"/>
        <v>4.41</v>
      </c>
      <c r="X10" s="35">
        <v>700</v>
      </c>
      <c r="Y10" s="45">
        <f t="shared" si="11"/>
        <v>4.01</v>
      </c>
      <c r="Z10" s="15">
        <v>947</v>
      </c>
      <c r="AA10" s="23">
        <v>985</v>
      </c>
      <c r="AB10" s="27">
        <f t="shared" si="12"/>
        <v>1932</v>
      </c>
      <c r="AC10" s="31">
        <f t="shared" si="13"/>
        <v>4.07</v>
      </c>
      <c r="AD10" s="35">
        <v>660</v>
      </c>
      <c r="AE10" s="40">
        <f t="shared" si="14"/>
        <v>3.78</v>
      </c>
      <c r="AF10" s="15">
        <v>1370</v>
      </c>
      <c r="AG10" s="23">
        <v>1438</v>
      </c>
      <c r="AH10" s="27">
        <f t="shared" si="15"/>
        <v>2808</v>
      </c>
      <c r="AI10" s="31">
        <f t="shared" si="16"/>
        <v>5.92</v>
      </c>
      <c r="AJ10" s="35">
        <v>942</v>
      </c>
      <c r="AK10" s="45">
        <f t="shared" si="17"/>
        <v>5.4</v>
      </c>
    </row>
    <row r="11" spans="1:90" s="4" customFormat="1">
      <c r="A11" s="10" t="s">
        <v>33</v>
      </c>
      <c r="B11" s="15">
        <v>4403</v>
      </c>
      <c r="C11" s="23">
        <v>4663</v>
      </c>
      <c r="D11" s="27">
        <f t="shared" si="0"/>
        <v>9066</v>
      </c>
      <c r="E11" s="31">
        <f t="shared" si="1"/>
        <v>19.12</v>
      </c>
      <c r="F11" s="35">
        <v>3858</v>
      </c>
      <c r="G11" s="40">
        <f t="shared" si="2"/>
        <v>22.05</v>
      </c>
      <c r="H11" s="15">
        <v>1121</v>
      </c>
      <c r="I11" s="23">
        <v>1126</v>
      </c>
      <c r="J11" s="27">
        <f t="shared" si="3"/>
        <v>2247</v>
      </c>
      <c r="K11" s="31">
        <f t="shared" si="4"/>
        <v>4.74</v>
      </c>
      <c r="L11" s="35">
        <v>836</v>
      </c>
      <c r="M11" s="45">
        <f t="shared" si="5"/>
        <v>4.78</v>
      </c>
      <c r="N11" s="15">
        <v>778</v>
      </c>
      <c r="O11" s="23">
        <v>866</v>
      </c>
      <c r="P11" s="27">
        <f t="shared" si="6"/>
        <v>1644</v>
      </c>
      <c r="Q11" s="31">
        <f t="shared" si="7"/>
        <v>3.47</v>
      </c>
      <c r="R11" s="35">
        <v>515</v>
      </c>
      <c r="S11" s="40">
        <f t="shared" si="8"/>
        <v>2.94</v>
      </c>
      <c r="T11" s="15">
        <v>1011</v>
      </c>
      <c r="U11" s="23">
        <v>1072</v>
      </c>
      <c r="V11" s="27">
        <f t="shared" si="9"/>
        <v>2083</v>
      </c>
      <c r="W11" s="31">
        <f t="shared" si="10"/>
        <v>4.3899999999999997</v>
      </c>
      <c r="X11" s="35">
        <v>697</v>
      </c>
      <c r="Y11" s="45">
        <f t="shared" si="11"/>
        <v>3.98</v>
      </c>
      <c r="Z11" s="15">
        <v>950</v>
      </c>
      <c r="AA11" s="23">
        <v>982</v>
      </c>
      <c r="AB11" s="27">
        <f t="shared" si="12"/>
        <v>1932</v>
      </c>
      <c r="AC11" s="31">
        <f t="shared" si="13"/>
        <v>4.07</v>
      </c>
      <c r="AD11" s="35">
        <v>658</v>
      </c>
      <c r="AE11" s="40">
        <f t="shared" si="14"/>
        <v>3.76</v>
      </c>
      <c r="AF11" s="15">
        <v>1366</v>
      </c>
      <c r="AG11" s="23">
        <v>1436</v>
      </c>
      <c r="AH11" s="27">
        <f t="shared" si="15"/>
        <v>2802</v>
      </c>
      <c r="AI11" s="31">
        <f t="shared" si="16"/>
        <v>5.91</v>
      </c>
      <c r="AJ11" s="35">
        <v>940</v>
      </c>
      <c r="AK11" s="45">
        <f t="shared" si="17"/>
        <v>5.37</v>
      </c>
    </row>
    <row r="12" spans="1:90" s="4" customFormat="1">
      <c r="A12" s="10" t="s">
        <v>10</v>
      </c>
      <c r="B12" s="15">
        <v>4404</v>
      </c>
      <c r="C12" s="23">
        <v>4667</v>
      </c>
      <c r="D12" s="27">
        <f t="shared" si="0"/>
        <v>9071</v>
      </c>
      <c r="E12" s="31">
        <f t="shared" si="1"/>
        <v>19.13</v>
      </c>
      <c r="F12" s="35">
        <v>3863</v>
      </c>
      <c r="G12" s="40">
        <f t="shared" si="2"/>
        <v>22.05</v>
      </c>
      <c r="H12" s="15">
        <v>1118</v>
      </c>
      <c r="I12" s="23">
        <v>1123</v>
      </c>
      <c r="J12" s="27">
        <f t="shared" si="3"/>
        <v>2241</v>
      </c>
      <c r="K12" s="31">
        <f t="shared" si="4"/>
        <v>4.7300000000000004</v>
      </c>
      <c r="L12" s="35">
        <v>834</v>
      </c>
      <c r="M12" s="45">
        <f t="shared" si="5"/>
        <v>4.76</v>
      </c>
      <c r="N12" s="15">
        <v>777</v>
      </c>
      <c r="O12" s="23">
        <v>868</v>
      </c>
      <c r="P12" s="27">
        <f t="shared" si="6"/>
        <v>1645</v>
      </c>
      <c r="Q12" s="31">
        <f t="shared" si="7"/>
        <v>3.47</v>
      </c>
      <c r="R12" s="35">
        <v>518</v>
      </c>
      <c r="S12" s="40">
        <f t="shared" si="8"/>
        <v>2.96</v>
      </c>
      <c r="T12" s="15">
        <v>1014</v>
      </c>
      <c r="U12" s="23">
        <v>1077</v>
      </c>
      <c r="V12" s="27">
        <f t="shared" si="9"/>
        <v>2091</v>
      </c>
      <c r="W12" s="31">
        <f t="shared" si="10"/>
        <v>4.41</v>
      </c>
      <c r="X12" s="35">
        <v>700</v>
      </c>
      <c r="Y12" s="45">
        <f t="shared" si="11"/>
        <v>4</v>
      </c>
      <c r="Z12" s="15">
        <v>955</v>
      </c>
      <c r="AA12" s="23">
        <v>983</v>
      </c>
      <c r="AB12" s="27">
        <f t="shared" si="12"/>
        <v>1938</v>
      </c>
      <c r="AC12" s="31">
        <f t="shared" si="13"/>
        <v>4.09</v>
      </c>
      <c r="AD12" s="35">
        <v>664</v>
      </c>
      <c r="AE12" s="40">
        <f t="shared" si="14"/>
        <v>3.79</v>
      </c>
      <c r="AF12" s="15">
        <v>1365</v>
      </c>
      <c r="AG12" s="23">
        <v>1433</v>
      </c>
      <c r="AH12" s="27">
        <f t="shared" si="15"/>
        <v>2798</v>
      </c>
      <c r="AI12" s="31">
        <f t="shared" si="16"/>
        <v>5.9</v>
      </c>
      <c r="AJ12" s="35">
        <v>939</v>
      </c>
      <c r="AK12" s="45">
        <f t="shared" si="17"/>
        <v>5.36</v>
      </c>
    </row>
    <row r="13" spans="1:90" s="4" customFormat="1">
      <c r="A13" s="10" t="s">
        <v>34</v>
      </c>
      <c r="B13" s="15">
        <v>4405</v>
      </c>
      <c r="C13" s="23">
        <v>4668</v>
      </c>
      <c r="D13" s="27">
        <f t="shared" si="0"/>
        <v>9073</v>
      </c>
      <c r="E13" s="31">
        <f t="shared" si="1"/>
        <v>19.16</v>
      </c>
      <c r="F13" s="35">
        <v>3871</v>
      </c>
      <c r="G13" s="40">
        <f t="shared" si="2"/>
        <v>22.11</v>
      </c>
      <c r="H13" s="15">
        <v>1111</v>
      </c>
      <c r="I13" s="23">
        <v>1117</v>
      </c>
      <c r="J13" s="27">
        <f t="shared" si="3"/>
        <v>2228</v>
      </c>
      <c r="K13" s="31">
        <f t="shared" si="4"/>
        <v>4.71</v>
      </c>
      <c r="L13" s="35">
        <v>829</v>
      </c>
      <c r="M13" s="45">
        <f t="shared" si="5"/>
        <v>4.74</v>
      </c>
      <c r="N13" s="15">
        <v>776</v>
      </c>
      <c r="O13" s="23">
        <v>865</v>
      </c>
      <c r="P13" s="27">
        <f t="shared" si="6"/>
        <v>1641</v>
      </c>
      <c r="Q13" s="31">
        <f t="shared" si="7"/>
        <v>3.47</v>
      </c>
      <c r="R13" s="35">
        <v>518</v>
      </c>
      <c r="S13" s="40">
        <f t="shared" si="8"/>
        <v>2.96</v>
      </c>
      <c r="T13" s="15">
        <v>1014</v>
      </c>
      <c r="U13" s="23">
        <v>1076</v>
      </c>
      <c r="V13" s="27">
        <f t="shared" si="9"/>
        <v>2090</v>
      </c>
      <c r="W13" s="31">
        <f t="shared" si="10"/>
        <v>4.41</v>
      </c>
      <c r="X13" s="35">
        <v>700</v>
      </c>
      <c r="Y13" s="45">
        <f t="shared" si="11"/>
        <v>4</v>
      </c>
      <c r="Z13" s="15">
        <v>953</v>
      </c>
      <c r="AA13" s="23">
        <v>982</v>
      </c>
      <c r="AB13" s="27">
        <f t="shared" si="12"/>
        <v>1935</v>
      </c>
      <c r="AC13" s="31">
        <f t="shared" si="13"/>
        <v>4.09</v>
      </c>
      <c r="AD13" s="35">
        <v>664</v>
      </c>
      <c r="AE13" s="40">
        <f t="shared" si="14"/>
        <v>3.79</v>
      </c>
      <c r="AF13" s="15">
        <v>1364</v>
      </c>
      <c r="AG13" s="23">
        <v>1432</v>
      </c>
      <c r="AH13" s="27">
        <f t="shared" si="15"/>
        <v>2796</v>
      </c>
      <c r="AI13" s="31">
        <f t="shared" si="16"/>
        <v>5.91</v>
      </c>
      <c r="AJ13" s="35">
        <v>938</v>
      </c>
      <c r="AK13" s="45">
        <f t="shared" si="17"/>
        <v>5.36</v>
      </c>
    </row>
    <row r="14" spans="1:90" s="4" customFormat="1">
      <c r="A14" s="10" t="s">
        <v>55</v>
      </c>
      <c r="B14" s="15">
        <v>4406</v>
      </c>
      <c r="C14" s="23">
        <v>4668</v>
      </c>
      <c r="D14" s="27">
        <f t="shared" si="0"/>
        <v>9074</v>
      </c>
      <c r="E14" s="31">
        <f t="shared" si="1"/>
        <v>19.170000000000002</v>
      </c>
      <c r="F14" s="35">
        <v>3874</v>
      </c>
      <c r="G14" s="40">
        <f t="shared" si="2"/>
        <v>22.13</v>
      </c>
      <c r="H14" s="15">
        <v>1111</v>
      </c>
      <c r="I14" s="23">
        <v>1121</v>
      </c>
      <c r="J14" s="27">
        <f t="shared" si="3"/>
        <v>2232</v>
      </c>
      <c r="K14" s="31">
        <f t="shared" si="4"/>
        <v>4.72</v>
      </c>
      <c r="L14" s="35">
        <v>827</v>
      </c>
      <c r="M14" s="45">
        <f t="shared" si="5"/>
        <v>4.72</v>
      </c>
      <c r="N14" s="15">
        <v>777</v>
      </c>
      <c r="O14" s="23">
        <v>860</v>
      </c>
      <c r="P14" s="27">
        <f t="shared" si="6"/>
        <v>1637</v>
      </c>
      <c r="Q14" s="31">
        <f t="shared" si="7"/>
        <v>3.46</v>
      </c>
      <c r="R14" s="35">
        <v>517</v>
      </c>
      <c r="S14" s="40">
        <f t="shared" si="8"/>
        <v>2.95</v>
      </c>
      <c r="T14" s="15">
        <v>1012</v>
      </c>
      <c r="U14" s="23">
        <v>1076</v>
      </c>
      <c r="V14" s="27">
        <f t="shared" si="9"/>
        <v>2088</v>
      </c>
      <c r="W14" s="31">
        <f t="shared" si="10"/>
        <v>4.41</v>
      </c>
      <c r="X14" s="35">
        <v>703</v>
      </c>
      <c r="Y14" s="45">
        <f t="shared" si="11"/>
        <v>4.0199999999999996</v>
      </c>
      <c r="Z14" s="15">
        <v>954</v>
      </c>
      <c r="AA14" s="23">
        <v>981</v>
      </c>
      <c r="AB14" s="27">
        <f t="shared" si="12"/>
        <v>1935</v>
      </c>
      <c r="AC14" s="31">
        <f t="shared" si="13"/>
        <v>4.09</v>
      </c>
      <c r="AD14" s="35">
        <v>661</v>
      </c>
      <c r="AE14" s="40">
        <f t="shared" si="14"/>
        <v>3.78</v>
      </c>
      <c r="AF14" s="15">
        <v>1364</v>
      </c>
      <c r="AG14" s="23">
        <v>1429</v>
      </c>
      <c r="AH14" s="27">
        <f t="shared" si="15"/>
        <v>2793</v>
      </c>
      <c r="AI14" s="31">
        <f t="shared" si="16"/>
        <v>5.9</v>
      </c>
      <c r="AJ14" s="35">
        <v>936</v>
      </c>
      <c r="AK14" s="45">
        <f t="shared" si="17"/>
        <v>5.35</v>
      </c>
    </row>
    <row r="15" spans="1:90" s="4" customFormat="1">
      <c r="A15" s="10" t="s">
        <v>36</v>
      </c>
      <c r="B15" s="15">
        <v>4403</v>
      </c>
      <c r="C15" s="23">
        <v>4659</v>
      </c>
      <c r="D15" s="27">
        <f t="shared" si="0"/>
        <v>9062</v>
      </c>
      <c r="E15" s="31">
        <f t="shared" si="1"/>
        <v>19.16</v>
      </c>
      <c r="F15" s="35">
        <v>3861</v>
      </c>
      <c r="G15" s="40">
        <f t="shared" si="2"/>
        <v>22.05</v>
      </c>
      <c r="H15" s="15">
        <v>1113</v>
      </c>
      <c r="I15" s="23">
        <v>1119</v>
      </c>
      <c r="J15" s="27">
        <f t="shared" si="3"/>
        <v>2232</v>
      </c>
      <c r="K15" s="31">
        <f t="shared" si="4"/>
        <v>4.72</v>
      </c>
      <c r="L15" s="35">
        <v>829</v>
      </c>
      <c r="M15" s="45">
        <f t="shared" si="5"/>
        <v>4.7300000000000004</v>
      </c>
      <c r="N15" s="15">
        <v>774</v>
      </c>
      <c r="O15" s="23">
        <v>858</v>
      </c>
      <c r="P15" s="27">
        <f t="shared" si="6"/>
        <v>1632</v>
      </c>
      <c r="Q15" s="31">
        <f t="shared" si="7"/>
        <v>3.45</v>
      </c>
      <c r="R15" s="35">
        <v>517</v>
      </c>
      <c r="S15" s="40">
        <f t="shared" si="8"/>
        <v>2.95</v>
      </c>
      <c r="T15" s="15">
        <v>1012</v>
      </c>
      <c r="U15" s="23">
        <v>1076</v>
      </c>
      <c r="V15" s="27">
        <f t="shared" si="9"/>
        <v>2088</v>
      </c>
      <c r="W15" s="31">
        <f t="shared" si="10"/>
        <v>4.42</v>
      </c>
      <c r="X15" s="35">
        <v>703</v>
      </c>
      <c r="Y15" s="45">
        <f t="shared" si="11"/>
        <v>4.0199999999999996</v>
      </c>
      <c r="Z15" s="15">
        <v>951</v>
      </c>
      <c r="AA15" s="23">
        <v>978</v>
      </c>
      <c r="AB15" s="27">
        <f t="shared" si="12"/>
        <v>1929</v>
      </c>
      <c r="AC15" s="31">
        <f t="shared" si="13"/>
        <v>4.08</v>
      </c>
      <c r="AD15" s="35">
        <v>661</v>
      </c>
      <c r="AE15" s="40">
        <f t="shared" si="14"/>
        <v>3.78</v>
      </c>
      <c r="AF15" s="15">
        <v>1362</v>
      </c>
      <c r="AG15" s="23">
        <v>1429</v>
      </c>
      <c r="AH15" s="27">
        <f t="shared" si="15"/>
        <v>2791</v>
      </c>
      <c r="AI15" s="31">
        <f t="shared" si="16"/>
        <v>5.9</v>
      </c>
      <c r="AJ15" s="35">
        <v>934</v>
      </c>
      <c r="AK15" s="45">
        <f t="shared" si="17"/>
        <v>5.33</v>
      </c>
    </row>
    <row r="16" spans="1:90" s="4" customFormat="1">
      <c r="A16" s="11" t="s">
        <v>30</v>
      </c>
      <c r="B16" s="16">
        <v>4416</v>
      </c>
      <c r="C16" s="24">
        <v>4657</v>
      </c>
      <c r="D16" s="28">
        <f t="shared" si="0"/>
        <v>9073</v>
      </c>
      <c r="E16" s="32">
        <f t="shared" si="1"/>
        <v>19.21</v>
      </c>
      <c r="F16" s="36">
        <v>3881</v>
      </c>
      <c r="G16" s="41">
        <f t="shared" si="2"/>
        <v>22.12</v>
      </c>
      <c r="H16" s="16">
        <v>1109</v>
      </c>
      <c r="I16" s="24">
        <v>1115</v>
      </c>
      <c r="J16" s="28">
        <f t="shared" si="3"/>
        <v>2224</v>
      </c>
      <c r="K16" s="32">
        <f t="shared" si="4"/>
        <v>4.71</v>
      </c>
      <c r="L16" s="36">
        <v>826</v>
      </c>
      <c r="M16" s="46">
        <f t="shared" si="5"/>
        <v>4.71</v>
      </c>
      <c r="N16" s="16">
        <v>771</v>
      </c>
      <c r="O16" s="24">
        <v>853</v>
      </c>
      <c r="P16" s="28">
        <f t="shared" si="6"/>
        <v>1624</v>
      </c>
      <c r="Q16" s="32">
        <f t="shared" si="7"/>
        <v>3.44</v>
      </c>
      <c r="R16" s="36">
        <v>517</v>
      </c>
      <c r="S16" s="41">
        <f t="shared" si="8"/>
        <v>2.95</v>
      </c>
      <c r="T16" s="16">
        <v>1004</v>
      </c>
      <c r="U16" s="24">
        <v>1068</v>
      </c>
      <c r="V16" s="28">
        <f t="shared" si="9"/>
        <v>2072</v>
      </c>
      <c r="W16" s="32">
        <f t="shared" si="10"/>
        <v>4.3899999999999997</v>
      </c>
      <c r="X16" s="36">
        <v>703</v>
      </c>
      <c r="Y16" s="46">
        <f t="shared" si="11"/>
        <v>4.01</v>
      </c>
      <c r="Z16" s="16">
        <v>956</v>
      </c>
      <c r="AA16" s="24">
        <v>981</v>
      </c>
      <c r="AB16" s="28">
        <f t="shared" si="12"/>
        <v>1937</v>
      </c>
      <c r="AC16" s="32">
        <f t="shared" si="13"/>
        <v>4.0999999999999996</v>
      </c>
      <c r="AD16" s="36">
        <v>664</v>
      </c>
      <c r="AE16" s="41">
        <f t="shared" si="14"/>
        <v>3.78</v>
      </c>
      <c r="AF16" s="16">
        <v>1355</v>
      </c>
      <c r="AG16" s="24">
        <v>1428</v>
      </c>
      <c r="AH16" s="28">
        <f t="shared" si="15"/>
        <v>2783</v>
      </c>
      <c r="AI16" s="32">
        <f t="shared" si="16"/>
        <v>5.89</v>
      </c>
      <c r="AJ16" s="36">
        <v>935</v>
      </c>
      <c r="AK16" s="46">
        <f t="shared" si="17"/>
        <v>5.33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令和４年4月</v>
      </c>
      <c r="B20" s="14">
        <v>347</v>
      </c>
      <c r="C20" s="22">
        <v>368</v>
      </c>
      <c r="D20" s="26">
        <f t="shared" ref="D20:D31" si="18">B20+C20</f>
        <v>715</v>
      </c>
      <c r="E20" s="30">
        <f t="shared" ref="E20:E31" si="19">IF(D20=0,"",ROUND(D20/$AH50*100,2))</f>
        <v>1.51</v>
      </c>
      <c r="F20" s="34">
        <v>220</v>
      </c>
      <c r="G20" s="39">
        <f t="shared" ref="G20:G31" si="20">IF(F20="","",ROUND(F20/$AJ50*100,2))</f>
        <v>1.27</v>
      </c>
      <c r="H20" s="14">
        <v>2164</v>
      </c>
      <c r="I20" s="22">
        <v>2316</v>
      </c>
      <c r="J20" s="26">
        <f t="shared" ref="J20:J31" si="21">H20+I20</f>
        <v>4480</v>
      </c>
      <c r="K20" s="30">
        <f t="shared" ref="K20:K31" si="22">IF(J20=0,"",ROUND(J20/$AH50*100,2))</f>
        <v>9.4499999999999993</v>
      </c>
      <c r="L20" s="34">
        <v>1621</v>
      </c>
      <c r="M20" s="44">
        <f t="shared" ref="M20:M31" si="23">IF(L20="","",ROUND(L20/$AJ50*100,2))</f>
        <v>9.33</v>
      </c>
      <c r="N20" s="14">
        <v>658</v>
      </c>
      <c r="O20" s="22">
        <v>690</v>
      </c>
      <c r="P20" s="26">
        <f t="shared" ref="P20:P31" si="24">N20+O20</f>
        <v>1348</v>
      </c>
      <c r="Q20" s="30">
        <f t="shared" ref="Q20:Q31" si="25">IF(P20=0,"",ROUND(P20/$AH50*100,2))</f>
        <v>2.84</v>
      </c>
      <c r="R20" s="34">
        <v>427</v>
      </c>
      <c r="S20" s="39">
        <f t="shared" ref="S20:S31" si="26">IF(R20="","",ROUND(R20/$AJ50*100,2))</f>
        <v>2.46</v>
      </c>
      <c r="T20" s="14">
        <v>2425</v>
      </c>
      <c r="U20" s="22">
        <v>2452</v>
      </c>
      <c r="V20" s="26">
        <f t="shared" ref="V20:V31" si="27">T20+U20</f>
        <v>4877</v>
      </c>
      <c r="W20" s="30">
        <f t="shared" ref="W20:W31" si="28">IF(V20=0,"",ROUND(V20/$AH50*100,2))</f>
        <v>10.28</v>
      </c>
      <c r="X20" s="34">
        <v>2022</v>
      </c>
      <c r="Y20" s="44">
        <f t="shared" ref="Y20:Y31" si="29">IF(X20="","",ROUND(X20/$AJ50*100,2))</f>
        <v>11.64</v>
      </c>
      <c r="Z20" s="14">
        <v>1307</v>
      </c>
      <c r="AA20" s="22">
        <v>1361</v>
      </c>
      <c r="AB20" s="26">
        <f t="shared" ref="AB20:AB31" si="30">Z20+AA20</f>
        <v>2668</v>
      </c>
      <c r="AC20" s="30">
        <f t="shared" ref="AC20:AC31" si="31">IF(AB20=0,"",ROUND(AB20/$AH50*100,2))</f>
        <v>5.62</v>
      </c>
      <c r="AD20" s="34">
        <v>914</v>
      </c>
      <c r="AE20" s="39">
        <f t="shared" ref="AE20:AE31" si="32">IF(AD20="","",ROUND(AD20/$AJ50*100,2))</f>
        <v>5.26</v>
      </c>
      <c r="AF20" s="14">
        <v>1001</v>
      </c>
      <c r="AG20" s="22">
        <v>1087</v>
      </c>
      <c r="AH20" s="26">
        <f t="shared" ref="AH20:AH31" si="33">AF20+AG20</f>
        <v>2088</v>
      </c>
      <c r="AI20" s="30">
        <f t="shared" ref="AI20:AI31" si="34">IF(AH20=0,"",ROUND(AH20/$AH50*100,2))</f>
        <v>4.4000000000000004</v>
      </c>
      <c r="AJ20" s="34">
        <v>721</v>
      </c>
      <c r="AK20" s="44">
        <f t="shared" ref="AK20:AK31" si="35">IF(AJ20="","",ROUND(AJ20/$AJ50*100,2))</f>
        <v>4.1500000000000004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　　　　5月</v>
      </c>
      <c r="B21" s="15">
        <v>344</v>
      </c>
      <c r="C21" s="23">
        <v>368</v>
      </c>
      <c r="D21" s="27">
        <f t="shared" si="18"/>
        <v>712</v>
      </c>
      <c r="E21" s="31">
        <f t="shared" si="19"/>
        <v>1.5</v>
      </c>
      <c r="F21" s="35">
        <v>220</v>
      </c>
      <c r="G21" s="40">
        <f t="shared" si="20"/>
        <v>1.26</v>
      </c>
      <c r="H21" s="15">
        <v>2167</v>
      </c>
      <c r="I21" s="23">
        <v>2312</v>
      </c>
      <c r="J21" s="27">
        <f t="shared" si="21"/>
        <v>4479</v>
      </c>
      <c r="K21" s="31">
        <f t="shared" si="22"/>
        <v>9.44</v>
      </c>
      <c r="L21" s="35">
        <v>1619</v>
      </c>
      <c r="M21" s="45">
        <f t="shared" si="23"/>
        <v>9.2899999999999991</v>
      </c>
      <c r="N21" s="15">
        <v>658</v>
      </c>
      <c r="O21" s="23">
        <v>687</v>
      </c>
      <c r="P21" s="27">
        <f t="shared" si="24"/>
        <v>1345</v>
      </c>
      <c r="Q21" s="31">
        <f t="shared" si="25"/>
        <v>2.83</v>
      </c>
      <c r="R21" s="35">
        <v>426</v>
      </c>
      <c r="S21" s="40">
        <f t="shared" si="26"/>
        <v>2.4500000000000002</v>
      </c>
      <c r="T21" s="15">
        <v>2452</v>
      </c>
      <c r="U21" s="23">
        <v>2466</v>
      </c>
      <c r="V21" s="27">
        <f t="shared" si="27"/>
        <v>4918</v>
      </c>
      <c r="W21" s="31">
        <f t="shared" si="28"/>
        <v>10.36</v>
      </c>
      <c r="X21" s="35">
        <v>2044</v>
      </c>
      <c r="Y21" s="45">
        <f t="shared" si="29"/>
        <v>11.73</v>
      </c>
      <c r="Z21" s="15">
        <v>1310</v>
      </c>
      <c r="AA21" s="23">
        <v>1364</v>
      </c>
      <c r="AB21" s="27">
        <f t="shared" si="30"/>
        <v>2674</v>
      </c>
      <c r="AC21" s="31">
        <f t="shared" si="31"/>
        <v>5.63</v>
      </c>
      <c r="AD21" s="35">
        <v>917</v>
      </c>
      <c r="AE21" s="40">
        <f t="shared" si="32"/>
        <v>5.26</v>
      </c>
      <c r="AF21" s="15">
        <v>1003</v>
      </c>
      <c r="AG21" s="23">
        <v>1089</v>
      </c>
      <c r="AH21" s="27">
        <f t="shared" si="33"/>
        <v>2092</v>
      </c>
      <c r="AI21" s="31">
        <f t="shared" si="34"/>
        <v>4.41</v>
      </c>
      <c r="AJ21" s="35">
        <v>723</v>
      </c>
      <c r="AK21" s="45">
        <f t="shared" si="35"/>
        <v>4.1500000000000004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343</v>
      </c>
      <c r="C22" s="23">
        <v>367</v>
      </c>
      <c r="D22" s="27">
        <f t="shared" si="18"/>
        <v>710</v>
      </c>
      <c r="E22" s="31">
        <f t="shared" si="19"/>
        <v>1.5</v>
      </c>
      <c r="F22" s="35">
        <v>219</v>
      </c>
      <c r="G22" s="40">
        <f t="shared" si="20"/>
        <v>1.26</v>
      </c>
      <c r="H22" s="15">
        <v>2162</v>
      </c>
      <c r="I22" s="23">
        <v>2310</v>
      </c>
      <c r="J22" s="27">
        <f t="shared" si="21"/>
        <v>4472</v>
      </c>
      <c r="K22" s="31">
        <f t="shared" si="22"/>
        <v>9.43</v>
      </c>
      <c r="L22" s="35">
        <v>1620</v>
      </c>
      <c r="M22" s="45">
        <f t="shared" si="23"/>
        <v>9.3000000000000007</v>
      </c>
      <c r="N22" s="15">
        <v>655</v>
      </c>
      <c r="O22" s="23">
        <v>687</v>
      </c>
      <c r="P22" s="27">
        <f t="shared" si="24"/>
        <v>1342</v>
      </c>
      <c r="Q22" s="31">
        <f t="shared" si="25"/>
        <v>2.83</v>
      </c>
      <c r="R22" s="35">
        <v>426</v>
      </c>
      <c r="S22" s="40">
        <f t="shared" si="26"/>
        <v>2.4500000000000002</v>
      </c>
      <c r="T22" s="15">
        <v>2451</v>
      </c>
      <c r="U22" s="23">
        <v>2468</v>
      </c>
      <c r="V22" s="27">
        <f t="shared" si="27"/>
        <v>4919</v>
      </c>
      <c r="W22" s="31">
        <f t="shared" si="28"/>
        <v>10.37</v>
      </c>
      <c r="X22" s="35">
        <v>2047</v>
      </c>
      <c r="Y22" s="45">
        <f t="shared" si="29"/>
        <v>11.75</v>
      </c>
      <c r="Z22" s="15">
        <v>1307</v>
      </c>
      <c r="AA22" s="23">
        <v>1361</v>
      </c>
      <c r="AB22" s="27">
        <f t="shared" si="30"/>
        <v>2668</v>
      </c>
      <c r="AC22" s="31">
        <f t="shared" si="31"/>
        <v>5.63</v>
      </c>
      <c r="AD22" s="35">
        <v>916</v>
      </c>
      <c r="AE22" s="40">
        <f t="shared" si="32"/>
        <v>5.26</v>
      </c>
      <c r="AF22" s="15">
        <v>1002</v>
      </c>
      <c r="AG22" s="23">
        <v>1092</v>
      </c>
      <c r="AH22" s="27">
        <f t="shared" si="33"/>
        <v>2094</v>
      </c>
      <c r="AI22" s="31">
        <f t="shared" si="34"/>
        <v>4.42</v>
      </c>
      <c r="AJ22" s="35">
        <v>725</v>
      </c>
      <c r="AK22" s="45">
        <f t="shared" si="35"/>
        <v>4.16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343</v>
      </c>
      <c r="C23" s="23">
        <v>365</v>
      </c>
      <c r="D23" s="27">
        <f t="shared" si="18"/>
        <v>708</v>
      </c>
      <c r="E23" s="31">
        <f t="shared" si="19"/>
        <v>1.49</v>
      </c>
      <c r="F23" s="35">
        <v>219</v>
      </c>
      <c r="G23" s="40">
        <f t="shared" si="20"/>
        <v>1.26</v>
      </c>
      <c r="H23" s="15">
        <v>2159</v>
      </c>
      <c r="I23" s="23">
        <v>2309</v>
      </c>
      <c r="J23" s="27">
        <f t="shared" si="21"/>
        <v>4468</v>
      </c>
      <c r="K23" s="31">
        <f t="shared" si="22"/>
        <v>9.43</v>
      </c>
      <c r="L23" s="35">
        <v>1619</v>
      </c>
      <c r="M23" s="45">
        <f t="shared" si="23"/>
        <v>9.3000000000000007</v>
      </c>
      <c r="N23" s="15">
        <v>654</v>
      </c>
      <c r="O23" s="23">
        <v>687</v>
      </c>
      <c r="P23" s="27">
        <f t="shared" si="24"/>
        <v>1341</v>
      </c>
      <c r="Q23" s="31">
        <f t="shared" si="25"/>
        <v>2.83</v>
      </c>
      <c r="R23" s="35">
        <v>424</v>
      </c>
      <c r="S23" s="40">
        <f t="shared" si="26"/>
        <v>2.44</v>
      </c>
      <c r="T23" s="15">
        <v>2454</v>
      </c>
      <c r="U23" s="23">
        <v>2466</v>
      </c>
      <c r="V23" s="27">
        <f t="shared" si="27"/>
        <v>4920</v>
      </c>
      <c r="W23" s="31">
        <f t="shared" si="28"/>
        <v>10.38</v>
      </c>
      <c r="X23" s="35">
        <v>2047</v>
      </c>
      <c r="Y23" s="45">
        <f t="shared" si="29"/>
        <v>11.76</v>
      </c>
      <c r="Z23" s="15">
        <v>1303</v>
      </c>
      <c r="AA23" s="23">
        <v>1358</v>
      </c>
      <c r="AB23" s="27">
        <f t="shared" si="30"/>
        <v>2661</v>
      </c>
      <c r="AC23" s="31">
        <f t="shared" si="31"/>
        <v>5.61</v>
      </c>
      <c r="AD23" s="35">
        <v>915</v>
      </c>
      <c r="AE23" s="40">
        <f t="shared" si="32"/>
        <v>5.26</v>
      </c>
      <c r="AF23" s="15">
        <v>1002</v>
      </c>
      <c r="AG23" s="23">
        <v>1091</v>
      </c>
      <c r="AH23" s="27">
        <f t="shared" si="33"/>
        <v>2093</v>
      </c>
      <c r="AI23" s="31">
        <f t="shared" si="34"/>
        <v>4.42</v>
      </c>
      <c r="AJ23" s="35">
        <v>724</v>
      </c>
      <c r="AK23" s="45">
        <f t="shared" si="35"/>
        <v>4.16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343</v>
      </c>
      <c r="C24" s="23">
        <v>361</v>
      </c>
      <c r="D24" s="27">
        <f t="shared" si="18"/>
        <v>704</v>
      </c>
      <c r="E24" s="31">
        <f t="shared" si="19"/>
        <v>1.48</v>
      </c>
      <c r="F24" s="35">
        <v>219</v>
      </c>
      <c r="G24" s="40">
        <f t="shared" si="20"/>
        <v>1.26</v>
      </c>
      <c r="H24" s="15">
        <v>2163</v>
      </c>
      <c r="I24" s="23">
        <v>2310</v>
      </c>
      <c r="J24" s="27">
        <f t="shared" si="21"/>
        <v>4473</v>
      </c>
      <c r="K24" s="31">
        <f t="shared" si="22"/>
        <v>9.43</v>
      </c>
      <c r="L24" s="35">
        <v>1619</v>
      </c>
      <c r="M24" s="45">
        <f t="shared" si="23"/>
        <v>9.2799999999999994</v>
      </c>
      <c r="N24" s="15">
        <v>654</v>
      </c>
      <c r="O24" s="23">
        <v>687</v>
      </c>
      <c r="P24" s="27">
        <f t="shared" si="24"/>
        <v>1341</v>
      </c>
      <c r="Q24" s="31">
        <f t="shared" si="25"/>
        <v>2.83</v>
      </c>
      <c r="R24" s="35">
        <v>423</v>
      </c>
      <c r="S24" s="40">
        <f t="shared" si="26"/>
        <v>2.4300000000000002</v>
      </c>
      <c r="T24" s="15">
        <v>2462</v>
      </c>
      <c r="U24" s="23">
        <v>2487</v>
      </c>
      <c r="V24" s="27">
        <f t="shared" si="27"/>
        <v>4949</v>
      </c>
      <c r="W24" s="31">
        <f t="shared" si="28"/>
        <v>10.44</v>
      </c>
      <c r="X24" s="35">
        <v>2056</v>
      </c>
      <c r="Y24" s="45">
        <f t="shared" si="29"/>
        <v>11.79</v>
      </c>
      <c r="Z24" s="15">
        <v>1301</v>
      </c>
      <c r="AA24" s="23">
        <v>1357</v>
      </c>
      <c r="AB24" s="27">
        <f t="shared" si="30"/>
        <v>2658</v>
      </c>
      <c r="AC24" s="31">
        <f t="shared" si="31"/>
        <v>5.6</v>
      </c>
      <c r="AD24" s="35">
        <v>914</v>
      </c>
      <c r="AE24" s="40">
        <f t="shared" si="32"/>
        <v>5.24</v>
      </c>
      <c r="AF24" s="15">
        <v>999</v>
      </c>
      <c r="AG24" s="23">
        <v>1086</v>
      </c>
      <c r="AH24" s="27">
        <f t="shared" si="33"/>
        <v>2085</v>
      </c>
      <c r="AI24" s="31">
        <f t="shared" si="34"/>
        <v>4.4000000000000004</v>
      </c>
      <c r="AJ24" s="35">
        <v>721</v>
      </c>
      <c r="AK24" s="45">
        <f t="shared" si="35"/>
        <v>4.13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343</v>
      </c>
      <c r="C25" s="23">
        <v>359</v>
      </c>
      <c r="D25" s="27">
        <f t="shared" si="18"/>
        <v>702</v>
      </c>
      <c r="E25" s="31">
        <f t="shared" si="19"/>
        <v>1.48</v>
      </c>
      <c r="F25" s="35">
        <v>219</v>
      </c>
      <c r="G25" s="40">
        <f t="shared" si="20"/>
        <v>1.25</v>
      </c>
      <c r="H25" s="15">
        <v>2159</v>
      </c>
      <c r="I25" s="23">
        <v>2304</v>
      </c>
      <c r="J25" s="27">
        <f t="shared" si="21"/>
        <v>4463</v>
      </c>
      <c r="K25" s="31">
        <f t="shared" si="22"/>
        <v>9.41</v>
      </c>
      <c r="L25" s="35">
        <v>1619</v>
      </c>
      <c r="M25" s="45">
        <f t="shared" si="23"/>
        <v>9.27</v>
      </c>
      <c r="N25" s="15">
        <v>657</v>
      </c>
      <c r="O25" s="23">
        <v>689</v>
      </c>
      <c r="P25" s="27">
        <f t="shared" si="24"/>
        <v>1346</v>
      </c>
      <c r="Q25" s="31">
        <f t="shared" si="25"/>
        <v>2.84</v>
      </c>
      <c r="R25" s="35">
        <v>424</v>
      </c>
      <c r="S25" s="40">
        <f t="shared" si="26"/>
        <v>2.4300000000000002</v>
      </c>
      <c r="T25" s="15">
        <v>2475</v>
      </c>
      <c r="U25" s="23">
        <v>2491</v>
      </c>
      <c r="V25" s="27">
        <f t="shared" si="27"/>
        <v>4966</v>
      </c>
      <c r="W25" s="31">
        <f t="shared" si="28"/>
        <v>10.47</v>
      </c>
      <c r="X25" s="35">
        <v>2071</v>
      </c>
      <c r="Y25" s="45">
        <f t="shared" si="29"/>
        <v>11.86</v>
      </c>
      <c r="Z25" s="15">
        <v>1297</v>
      </c>
      <c r="AA25" s="23">
        <v>1358</v>
      </c>
      <c r="AB25" s="27">
        <f t="shared" si="30"/>
        <v>2655</v>
      </c>
      <c r="AC25" s="31">
        <f t="shared" si="31"/>
        <v>5.6</v>
      </c>
      <c r="AD25" s="35">
        <v>914</v>
      </c>
      <c r="AE25" s="40">
        <f t="shared" si="32"/>
        <v>5.24</v>
      </c>
      <c r="AF25" s="15">
        <v>999</v>
      </c>
      <c r="AG25" s="23">
        <v>1087</v>
      </c>
      <c r="AH25" s="27">
        <f t="shared" si="33"/>
        <v>2086</v>
      </c>
      <c r="AI25" s="31">
        <f t="shared" si="34"/>
        <v>4.4000000000000004</v>
      </c>
      <c r="AJ25" s="35">
        <v>725</v>
      </c>
      <c r="AK25" s="45">
        <f t="shared" si="35"/>
        <v>4.1500000000000004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344</v>
      </c>
      <c r="C26" s="23">
        <v>359</v>
      </c>
      <c r="D26" s="27">
        <f t="shared" si="18"/>
        <v>703</v>
      </c>
      <c r="E26" s="31">
        <f t="shared" si="19"/>
        <v>1.48</v>
      </c>
      <c r="F26" s="35">
        <v>219</v>
      </c>
      <c r="G26" s="40">
        <f t="shared" si="20"/>
        <v>1.25</v>
      </c>
      <c r="H26" s="15">
        <v>2161</v>
      </c>
      <c r="I26" s="23">
        <v>2302</v>
      </c>
      <c r="J26" s="27">
        <f t="shared" si="21"/>
        <v>4463</v>
      </c>
      <c r="K26" s="31">
        <f t="shared" si="22"/>
        <v>9.41</v>
      </c>
      <c r="L26" s="35">
        <v>1622</v>
      </c>
      <c r="M26" s="45">
        <f t="shared" si="23"/>
        <v>9.27</v>
      </c>
      <c r="N26" s="15">
        <v>658</v>
      </c>
      <c r="O26" s="23">
        <v>688</v>
      </c>
      <c r="P26" s="27">
        <f t="shared" si="24"/>
        <v>1346</v>
      </c>
      <c r="Q26" s="31">
        <f t="shared" si="25"/>
        <v>2.84</v>
      </c>
      <c r="R26" s="35">
        <v>424</v>
      </c>
      <c r="S26" s="40">
        <f t="shared" si="26"/>
        <v>2.42</v>
      </c>
      <c r="T26" s="15">
        <v>2483</v>
      </c>
      <c r="U26" s="23">
        <v>2500</v>
      </c>
      <c r="V26" s="27">
        <f t="shared" si="27"/>
        <v>4983</v>
      </c>
      <c r="W26" s="31">
        <f t="shared" si="28"/>
        <v>10.51</v>
      </c>
      <c r="X26" s="35">
        <v>2087</v>
      </c>
      <c r="Y26" s="45">
        <f t="shared" si="29"/>
        <v>11.93</v>
      </c>
      <c r="Z26" s="15">
        <v>1296</v>
      </c>
      <c r="AA26" s="23">
        <v>1355</v>
      </c>
      <c r="AB26" s="27">
        <f t="shared" si="30"/>
        <v>2651</v>
      </c>
      <c r="AC26" s="31">
        <f t="shared" si="31"/>
        <v>5.59</v>
      </c>
      <c r="AD26" s="35">
        <v>914</v>
      </c>
      <c r="AE26" s="40">
        <f t="shared" si="32"/>
        <v>5.22</v>
      </c>
      <c r="AF26" s="15">
        <v>996</v>
      </c>
      <c r="AG26" s="23">
        <v>1081</v>
      </c>
      <c r="AH26" s="27">
        <f t="shared" si="33"/>
        <v>2077</v>
      </c>
      <c r="AI26" s="31">
        <f t="shared" si="34"/>
        <v>4.38</v>
      </c>
      <c r="AJ26" s="35">
        <v>722</v>
      </c>
      <c r="AK26" s="45">
        <f t="shared" si="35"/>
        <v>4.13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341</v>
      </c>
      <c r="C27" s="23">
        <v>359</v>
      </c>
      <c r="D27" s="27">
        <f t="shared" si="18"/>
        <v>700</v>
      </c>
      <c r="E27" s="31">
        <f t="shared" si="19"/>
        <v>1.48</v>
      </c>
      <c r="F27" s="35">
        <v>218</v>
      </c>
      <c r="G27" s="40">
        <f t="shared" si="20"/>
        <v>1.24</v>
      </c>
      <c r="H27" s="15">
        <v>2162</v>
      </c>
      <c r="I27" s="23">
        <v>2300</v>
      </c>
      <c r="J27" s="27">
        <f t="shared" si="21"/>
        <v>4462</v>
      </c>
      <c r="K27" s="31">
        <f t="shared" si="22"/>
        <v>9.41</v>
      </c>
      <c r="L27" s="35">
        <v>1624</v>
      </c>
      <c r="M27" s="45">
        <f t="shared" si="23"/>
        <v>9.27</v>
      </c>
      <c r="N27" s="15">
        <v>656</v>
      </c>
      <c r="O27" s="23">
        <v>684</v>
      </c>
      <c r="P27" s="27">
        <f t="shared" si="24"/>
        <v>1340</v>
      </c>
      <c r="Q27" s="31">
        <f t="shared" si="25"/>
        <v>2.83</v>
      </c>
      <c r="R27" s="35">
        <v>424</v>
      </c>
      <c r="S27" s="40">
        <f t="shared" si="26"/>
        <v>2.42</v>
      </c>
      <c r="T27" s="15">
        <v>2489</v>
      </c>
      <c r="U27" s="23">
        <v>2506</v>
      </c>
      <c r="V27" s="27">
        <f t="shared" si="27"/>
        <v>4995</v>
      </c>
      <c r="W27" s="31">
        <f t="shared" si="28"/>
        <v>10.54</v>
      </c>
      <c r="X27" s="35">
        <v>2098</v>
      </c>
      <c r="Y27" s="45">
        <f t="shared" si="29"/>
        <v>11.98</v>
      </c>
      <c r="Z27" s="15">
        <v>1289</v>
      </c>
      <c r="AA27" s="23">
        <v>1352</v>
      </c>
      <c r="AB27" s="27">
        <f t="shared" si="30"/>
        <v>2641</v>
      </c>
      <c r="AC27" s="31">
        <f t="shared" si="31"/>
        <v>5.57</v>
      </c>
      <c r="AD27" s="35">
        <v>913</v>
      </c>
      <c r="AE27" s="40">
        <f t="shared" si="32"/>
        <v>5.21</v>
      </c>
      <c r="AF27" s="15">
        <v>997</v>
      </c>
      <c r="AG27" s="23">
        <v>1082</v>
      </c>
      <c r="AH27" s="27">
        <f t="shared" si="33"/>
        <v>2079</v>
      </c>
      <c r="AI27" s="31">
        <f t="shared" si="34"/>
        <v>4.3899999999999997</v>
      </c>
      <c r="AJ27" s="35">
        <v>722</v>
      </c>
      <c r="AK27" s="45">
        <f t="shared" si="35"/>
        <v>4.12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339</v>
      </c>
      <c r="C28" s="23">
        <v>356</v>
      </c>
      <c r="D28" s="27">
        <f t="shared" si="18"/>
        <v>695</v>
      </c>
      <c r="E28" s="31">
        <f t="shared" si="19"/>
        <v>1.47</v>
      </c>
      <c r="F28" s="35">
        <v>217</v>
      </c>
      <c r="G28" s="40">
        <f t="shared" si="20"/>
        <v>1.24</v>
      </c>
      <c r="H28" s="15">
        <v>2165</v>
      </c>
      <c r="I28" s="23">
        <v>2297</v>
      </c>
      <c r="J28" s="27">
        <f t="shared" si="21"/>
        <v>4462</v>
      </c>
      <c r="K28" s="31">
        <f t="shared" si="22"/>
        <v>9.42</v>
      </c>
      <c r="L28" s="35">
        <v>1627</v>
      </c>
      <c r="M28" s="45">
        <f t="shared" si="23"/>
        <v>9.3000000000000007</v>
      </c>
      <c r="N28" s="15">
        <v>656</v>
      </c>
      <c r="O28" s="23">
        <v>678</v>
      </c>
      <c r="P28" s="27">
        <f t="shared" si="24"/>
        <v>1334</v>
      </c>
      <c r="Q28" s="31">
        <f t="shared" si="25"/>
        <v>2.82</v>
      </c>
      <c r="R28" s="35">
        <v>424</v>
      </c>
      <c r="S28" s="40">
        <f t="shared" si="26"/>
        <v>2.42</v>
      </c>
      <c r="T28" s="15">
        <v>2499</v>
      </c>
      <c r="U28" s="23">
        <v>2516</v>
      </c>
      <c r="V28" s="27">
        <f t="shared" si="27"/>
        <v>5015</v>
      </c>
      <c r="W28" s="31">
        <f t="shared" si="28"/>
        <v>10.59</v>
      </c>
      <c r="X28" s="35">
        <v>2098</v>
      </c>
      <c r="Y28" s="45">
        <f t="shared" si="29"/>
        <v>11.99</v>
      </c>
      <c r="Z28" s="15">
        <v>1284</v>
      </c>
      <c r="AA28" s="23">
        <v>1346</v>
      </c>
      <c r="AB28" s="27">
        <f t="shared" si="30"/>
        <v>2630</v>
      </c>
      <c r="AC28" s="31">
        <f t="shared" si="31"/>
        <v>5.55</v>
      </c>
      <c r="AD28" s="35">
        <v>911</v>
      </c>
      <c r="AE28" s="40">
        <f t="shared" si="32"/>
        <v>5.2</v>
      </c>
      <c r="AF28" s="15">
        <v>993</v>
      </c>
      <c r="AG28" s="23">
        <v>1083</v>
      </c>
      <c r="AH28" s="27">
        <f t="shared" si="33"/>
        <v>2076</v>
      </c>
      <c r="AI28" s="31">
        <f t="shared" si="34"/>
        <v>4.38</v>
      </c>
      <c r="AJ28" s="35">
        <v>723</v>
      </c>
      <c r="AK28" s="45">
        <f t="shared" si="35"/>
        <v>4.13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令和５年1月</v>
      </c>
      <c r="B29" s="15">
        <v>339</v>
      </c>
      <c r="C29" s="23">
        <v>355</v>
      </c>
      <c r="D29" s="27">
        <f t="shared" si="18"/>
        <v>694</v>
      </c>
      <c r="E29" s="31">
        <f t="shared" si="19"/>
        <v>1.47</v>
      </c>
      <c r="F29" s="35">
        <v>217</v>
      </c>
      <c r="G29" s="40">
        <f t="shared" si="20"/>
        <v>1.24</v>
      </c>
      <c r="H29" s="15">
        <v>2162</v>
      </c>
      <c r="I29" s="23">
        <v>2299</v>
      </c>
      <c r="J29" s="27">
        <f t="shared" si="21"/>
        <v>4461</v>
      </c>
      <c r="K29" s="31">
        <f t="shared" si="22"/>
        <v>9.43</v>
      </c>
      <c r="L29" s="35">
        <v>1625</v>
      </c>
      <c r="M29" s="45">
        <f t="shared" si="23"/>
        <v>9.2799999999999994</v>
      </c>
      <c r="N29" s="15">
        <v>655</v>
      </c>
      <c r="O29" s="23">
        <v>675</v>
      </c>
      <c r="P29" s="27">
        <f t="shared" si="24"/>
        <v>1330</v>
      </c>
      <c r="Q29" s="31">
        <f t="shared" si="25"/>
        <v>2.81</v>
      </c>
      <c r="R29" s="35">
        <v>423</v>
      </c>
      <c r="S29" s="40">
        <f t="shared" si="26"/>
        <v>2.42</v>
      </c>
      <c r="T29" s="15">
        <v>2512</v>
      </c>
      <c r="U29" s="23">
        <v>2514</v>
      </c>
      <c r="V29" s="27">
        <f t="shared" si="27"/>
        <v>5026</v>
      </c>
      <c r="W29" s="31">
        <f t="shared" si="28"/>
        <v>10.62</v>
      </c>
      <c r="X29" s="35">
        <v>2103</v>
      </c>
      <c r="Y29" s="45">
        <f t="shared" si="29"/>
        <v>12.01</v>
      </c>
      <c r="Z29" s="15">
        <v>1285</v>
      </c>
      <c r="AA29" s="23">
        <v>1353</v>
      </c>
      <c r="AB29" s="27">
        <f t="shared" si="30"/>
        <v>2638</v>
      </c>
      <c r="AC29" s="31">
        <f t="shared" si="31"/>
        <v>5.57</v>
      </c>
      <c r="AD29" s="35">
        <v>913</v>
      </c>
      <c r="AE29" s="40">
        <f t="shared" si="32"/>
        <v>5.22</v>
      </c>
      <c r="AF29" s="15">
        <v>992</v>
      </c>
      <c r="AG29" s="23">
        <v>1076</v>
      </c>
      <c r="AH29" s="27">
        <f t="shared" si="33"/>
        <v>2068</v>
      </c>
      <c r="AI29" s="31">
        <f t="shared" si="34"/>
        <v>4.37</v>
      </c>
      <c r="AJ29" s="35">
        <v>719</v>
      </c>
      <c r="AK29" s="45">
        <f t="shared" si="35"/>
        <v>4.1100000000000003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338</v>
      </c>
      <c r="C30" s="23">
        <v>355</v>
      </c>
      <c r="D30" s="27">
        <f t="shared" si="18"/>
        <v>693</v>
      </c>
      <c r="E30" s="31">
        <f t="shared" si="19"/>
        <v>1.47</v>
      </c>
      <c r="F30" s="35">
        <v>217</v>
      </c>
      <c r="G30" s="40">
        <f t="shared" si="20"/>
        <v>1.24</v>
      </c>
      <c r="H30" s="15">
        <v>2163</v>
      </c>
      <c r="I30" s="23">
        <v>2301</v>
      </c>
      <c r="J30" s="27">
        <f t="shared" si="21"/>
        <v>4464</v>
      </c>
      <c r="K30" s="31">
        <f t="shared" si="22"/>
        <v>9.44</v>
      </c>
      <c r="L30" s="35">
        <v>1627</v>
      </c>
      <c r="M30" s="45">
        <f t="shared" si="23"/>
        <v>9.2899999999999991</v>
      </c>
      <c r="N30" s="15">
        <v>653</v>
      </c>
      <c r="O30" s="23">
        <v>677</v>
      </c>
      <c r="P30" s="27">
        <f t="shared" si="24"/>
        <v>1330</v>
      </c>
      <c r="Q30" s="31">
        <f t="shared" si="25"/>
        <v>2.81</v>
      </c>
      <c r="R30" s="35">
        <v>424</v>
      </c>
      <c r="S30" s="40">
        <f t="shared" si="26"/>
        <v>2.42</v>
      </c>
      <c r="T30" s="15">
        <v>2513</v>
      </c>
      <c r="U30" s="23">
        <v>2519</v>
      </c>
      <c r="V30" s="27">
        <f t="shared" si="27"/>
        <v>5032</v>
      </c>
      <c r="W30" s="31">
        <f t="shared" si="28"/>
        <v>10.64</v>
      </c>
      <c r="X30" s="35">
        <v>2114</v>
      </c>
      <c r="Y30" s="45">
        <f t="shared" si="29"/>
        <v>12.07</v>
      </c>
      <c r="Z30" s="15">
        <v>1284</v>
      </c>
      <c r="AA30" s="23">
        <v>1350</v>
      </c>
      <c r="AB30" s="27">
        <f t="shared" si="30"/>
        <v>2634</v>
      </c>
      <c r="AC30" s="31">
        <f t="shared" si="31"/>
        <v>5.57</v>
      </c>
      <c r="AD30" s="35">
        <v>914</v>
      </c>
      <c r="AE30" s="40">
        <f t="shared" si="32"/>
        <v>5.22</v>
      </c>
      <c r="AF30" s="15">
        <v>993</v>
      </c>
      <c r="AG30" s="23">
        <v>1073</v>
      </c>
      <c r="AH30" s="27">
        <f t="shared" si="33"/>
        <v>2066</v>
      </c>
      <c r="AI30" s="31">
        <f t="shared" si="34"/>
        <v>4.37</v>
      </c>
      <c r="AJ30" s="35">
        <v>718</v>
      </c>
      <c r="AK30" s="45">
        <f t="shared" si="35"/>
        <v>4.0999999999999996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338</v>
      </c>
      <c r="C31" s="24">
        <v>355</v>
      </c>
      <c r="D31" s="28">
        <f t="shared" si="18"/>
        <v>693</v>
      </c>
      <c r="E31" s="32">
        <f t="shared" si="19"/>
        <v>1.47</v>
      </c>
      <c r="F31" s="36">
        <v>217</v>
      </c>
      <c r="G31" s="41">
        <f t="shared" si="20"/>
        <v>1.24</v>
      </c>
      <c r="H31" s="16">
        <v>2167</v>
      </c>
      <c r="I31" s="24">
        <v>2293</v>
      </c>
      <c r="J31" s="28">
        <f t="shared" si="21"/>
        <v>4460</v>
      </c>
      <c r="K31" s="32">
        <f t="shared" si="22"/>
        <v>9.44</v>
      </c>
      <c r="L31" s="36">
        <v>1624</v>
      </c>
      <c r="M31" s="46">
        <f t="shared" si="23"/>
        <v>9.26</v>
      </c>
      <c r="N31" s="16">
        <v>649</v>
      </c>
      <c r="O31" s="24">
        <v>674</v>
      </c>
      <c r="P31" s="28">
        <f t="shared" si="24"/>
        <v>1323</v>
      </c>
      <c r="Q31" s="32">
        <f t="shared" si="25"/>
        <v>2.8</v>
      </c>
      <c r="R31" s="36">
        <v>425</v>
      </c>
      <c r="S31" s="41">
        <f t="shared" si="26"/>
        <v>2.42</v>
      </c>
      <c r="T31" s="16">
        <v>2519</v>
      </c>
      <c r="U31" s="24">
        <v>2531</v>
      </c>
      <c r="V31" s="28">
        <f t="shared" si="27"/>
        <v>5050</v>
      </c>
      <c r="W31" s="32">
        <f t="shared" si="28"/>
        <v>10.69</v>
      </c>
      <c r="X31" s="36">
        <v>2120</v>
      </c>
      <c r="Y31" s="46">
        <f t="shared" si="29"/>
        <v>12.08</v>
      </c>
      <c r="Z31" s="16">
        <v>1278</v>
      </c>
      <c r="AA31" s="24">
        <v>1340</v>
      </c>
      <c r="AB31" s="28">
        <f t="shared" si="30"/>
        <v>2618</v>
      </c>
      <c r="AC31" s="32">
        <f t="shared" si="31"/>
        <v>5.54</v>
      </c>
      <c r="AD31" s="36">
        <v>914</v>
      </c>
      <c r="AE31" s="41">
        <f t="shared" si="32"/>
        <v>5.21</v>
      </c>
      <c r="AF31" s="16">
        <v>992</v>
      </c>
      <c r="AG31" s="24">
        <v>1076</v>
      </c>
      <c r="AH31" s="28">
        <f t="shared" si="33"/>
        <v>2068</v>
      </c>
      <c r="AI31" s="32">
        <f t="shared" si="34"/>
        <v>4.38</v>
      </c>
      <c r="AJ31" s="36">
        <v>721</v>
      </c>
      <c r="AK31" s="46">
        <f t="shared" si="35"/>
        <v>4.1100000000000003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令和４年4月</v>
      </c>
      <c r="B35" s="14">
        <v>745</v>
      </c>
      <c r="C35" s="22">
        <v>779</v>
      </c>
      <c r="D35" s="26">
        <f t="shared" ref="D35:D46" si="36">B35+C35</f>
        <v>1524</v>
      </c>
      <c r="E35" s="30">
        <f t="shared" ref="E35:E46" si="37">IF(D35=0,"",ROUND(D35/$AH50*100,2))</f>
        <v>3.21</v>
      </c>
      <c r="F35" s="34">
        <v>501</v>
      </c>
      <c r="G35" s="39">
        <f t="shared" ref="G35:G46" si="38">IF(F35="","",ROUND(F35/$AJ50*100,2))</f>
        <v>2.88</v>
      </c>
      <c r="H35" s="14">
        <v>844</v>
      </c>
      <c r="I35" s="22">
        <v>855</v>
      </c>
      <c r="J35" s="26">
        <f t="shared" ref="J35:J46" si="39">H35+I35</f>
        <v>1699</v>
      </c>
      <c r="K35" s="30">
        <f t="shared" ref="K35:K46" si="40">IF(J35=0,"",ROUND(J35/$AH50*100,2))</f>
        <v>3.58</v>
      </c>
      <c r="L35" s="34">
        <v>573</v>
      </c>
      <c r="M35" s="44">
        <f t="shared" ref="M35:M46" si="41">IF(L35="","",ROUND(L35/$AJ50*100,2))</f>
        <v>3.3</v>
      </c>
      <c r="N35" s="14">
        <v>619</v>
      </c>
      <c r="O35" s="22">
        <v>685</v>
      </c>
      <c r="P35" s="26">
        <f t="shared" ref="P35:P46" si="42">N35+O35</f>
        <v>1304</v>
      </c>
      <c r="Q35" s="30">
        <f t="shared" ref="Q35:Q46" si="43">IF(P35=0,"",ROUND(P35/$AH50*100,2))</f>
        <v>2.75</v>
      </c>
      <c r="R35" s="34">
        <v>418</v>
      </c>
      <c r="S35" s="39">
        <f t="shared" ref="S35:S46" si="44">IF(R35="","",ROUND(R35/$AJ50*100,2))</f>
        <v>2.41</v>
      </c>
      <c r="T35" s="14">
        <v>534</v>
      </c>
      <c r="U35" s="22">
        <v>552</v>
      </c>
      <c r="V35" s="26">
        <f t="shared" ref="V35:V46" si="45">T35+U35</f>
        <v>1086</v>
      </c>
      <c r="W35" s="30">
        <f t="shared" ref="W35:W46" si="46">IF(V35=0,"",ROUND(V35/$AH50*100,2))</f>
        <v>2.29</v>
      </c>
      <c r="X35" s="34">
        <v>362</v>
      </c>
      <c r="Y35" s="44">
        <f t="shared" ref="Y35:Y46" si="47">IF(X35="","",ROUND(X35/$AJ50*100,2))</f>
        <v>2.08</v>
      </c>
      <c r="Z35" s="14">
        <v>177</v>
      </c>
      <c r="AA35" s="22">
        <v>194</v>
      </c>
      <c r="AB35" s="26">
        <f t="shared" ref="AB35:AB46" si="48">Z35+AA35</f>
        <v>371</v>
      </c>
      <c r="AC35" s="30">
        <f t="shared" ref="AC35:AC46" si="49">IF(AB35=0,"",ROUND(AB35/$AH50*100,2))</f>
        <v>0.78</v>
      </c>
      <c r="AD35" s="34">
        <v>160</v>
      </c>
      <c r="AE35" s="44">
        <f t="shared" ref="AE35:AE46" si="50">IF(AD35="","",ROUND(AD35/$AJ50*100,2))</f>
        <v>0.92</v>
      </c>
      <c r="AF35" s="49">
        <f t="shared" ref="AF35:AG46" si="51">B5+H5+N5+T5+Z5+AF5+B20+H20+N20+T20+Z20+AF20+B35+H35+N35+T35+Z35</f>
        <v>20422</v>
      </c>
      <c r="AG35" s="22">
        <f t="shared" si="51"/>
        <v>21486</v>
      </c>
      <c r="AH35" s="27">
        <f t="shared" ref="AH35:AH46" si="52">IF(Z35="","",AF35+AG35)</f>
        <v>41908</v>
      </c>
      <c r="AI35" s="30">
        <f t="shared" ref="AI35:AK46" si="53">E5+K5+Q5+W5+AC5+AI5+E20+K20+Q20+W20+AC20+AI20+E35+K35+Q35+W35+AC35</f>
        <v>88.340000000000018</v>
      </c>
      <c r="AJ35" s="34">
        <f t="shared" si="53"/>
        <v>15367</v>
      </c>
      <c r="AK35" s="44">
        <f t="shared" si="53"/>
        <v>88.47</v>
      </c>
    </row>
    <row r="36" spans="1:96">
      <c r="A36" s="10" t="str">
        <f>A6</f>
        <v>　　　　5月</v>
      </c>
      <c r="B36" s="15">
        <v>743</v>
      </c>
      <c r="C36" s="23">
        <v>778</v>
      </c>
      <c r="D36" s="27">
        <f t="shared" si="36"/>
        <v>1521</v>
      </c>
      <c r="E36" s="31">
        <f t="shared" si="37"/>
        <v>3.2</v>
      </c>
      <c r="F36" s="35">
        <v>500</v>
      </c>
      <c r="G36" s="40">
        <f t="shared" si="38"/>
        <v>2.87</v>
      </c>
      <c r="H36" s="15">
        <v>843</v>
      </c>
      <c r="I36" s="23">
        <v>853</v>
      </c>
      <c r="J36" s="27">
        <f t="shared" si="39"/>
        <v>1696</v>
      </c>
      <c r="K36" s="31">
        <f t="shared" si="40"/>
        <v>3.57</v>
      </c>
      <c r="L36" s="35">
        <v>572</v>
      </c>
      <c r="M36" s="45">
        <f t="shared" si="41"/>
        <v>3.28</v>
      </c>
      <c r="N36" s="15">
        <v>618</v>
      </c>
      <c r="O36" s="23">
        <v>687</v>
      </c>
      <c r="P36" s="27">
        <f t="shared" si="42"/>
        <v>1305</v>
      </c>
      <c r="Q36" s="31">
        <f t="shared" si="43"/>
        <v>2.75</v>
      </c>
      <c r="R36" s="35">
        <v>418</v>
      </c>
      <c r="S36" s="40">
        <f t="shared" si="44"/>
        <v>2.4</v>
      </c>
      <c r="T36" s="15">
        <v>531</v>
      </c>
      <c r="U36" s="23">
        <v>547</v>
      </c>
      <c r="V36" s="27">
        <f t="shared" si="45"/>
        <v>1078</v>
      </c>
      <c r="W36" s="31">
        <f t="shared" si="46"/>
        <v>2.27</v>
      </c>
      <c r="X36" s="35">
        <v>359</v>
      </c>
      <c r="Y36" s="45">
        <f t="shared" si="47"/>
        <v>2.06</v>
      </c>
      <c r="Z36" s="15">
        <v>176</v>
      </c>
      <c r="AA36" s="23">
        <v>193</v>
      </c>
      <c r="AB36" s="27">
        <f t="shared" si="48"/>
        <v>369</v>
      </c>
      <c r="AC36" s="31">
        <f t="shared" si="49"/>
        <v>0.78</v>
      </c>
      <c r="AD36" s="35">
        <v>159</v>
      </c>
      <c r="AE36" s="45">
        <f t="shared" si="50"/>
        <v>0.91</v>
      </c>
      <c r="AF36" s="50">
        <f t="shared" si="51"/>
        <v>20458</v>
      </c>
      <c r="AG36" s="23">
        <f t="shared" si="51"/>
        <v>21498</v>
      </c>
      <c r="AH36" s="27">
        <f t="shared" si="52"/>
        <v>41956</v>
      </c>
      <c r="AI36" s="31">
        <f t="shared" si="53"/>
        <v>88.399999999999977</v>
      </c>
      <c r="AJ36" s="35">
        <f t="shared" si="53"/>
        <v>15425</v>
      </c>
      <c r="AK36" s="45">
        <f t="shared" si="53"/>
        <v>88.520000000000024</v>
      </c>
    </row>
    <row r="37" spans="1:96">
      <c r="A37" s="10" t="s">
        <v>26</v>
      </c>
      <c r="B37" s="15">
        <v>744</v>
      </c>
      <c r="C37" s="23">
        <v>772</v>
      </c>
      <c r="D37" s="27">
        <f t="shared" si="36"/>
        <v>1516</v>
      </c>
      <c r="E37" s="31">
        <f t="shared" si="37"/>
        <v>3.2</v>
      </c>
      <c r="F37" s="35">
        <v>499</v>
      </c>
      <c r="G37" s="40">
        <f t="shared" si="38"/>
        <v>2.87</v>
      </c>
      <c r="H37" s="15">
        <v>839</v>
      </c>
      <c r="I37" s="23">
        <v>847</v>
      </c>
      <c r="J37" s="27">
        <f t="shared" si="39"/>
        <v>1686</v>
      </c>
      <c r="K37" s="31">
        <f t="shared" si="40"/>
        <v>3.56</v>
      </c>
      <c r="L37" s="35">
        <v>572</v>
      </c>
      <c r="M37" s="45">
        <f t="shared" si="41"/>
        <v>3.28</v>
      </c>
      <c r="N37" s="15">
        <v>619</v>
      </c>
      <c r="O37" s="23">
        <v>685</v>
      </c>
      <c r="P37" s="27">
        <f t="shared" si="42"/>
        <v>1304</v>
      </c>
      <c r="Q37" s="31">
        <f t="shared" si="43"/>
        <v>2.75</v>
      </c>
      <c r="R37" s="35">
        <v>418</v>
      </c>
      <c r="S37" s="40">
        <f t="shared" si="44"/>
        <v>2.4</v>
      </c>
      <c r="T37" s="15">
        <v>532</v>
      </c>
      <c r="U37" s="23">
        <v>543</v>
      </c>
      <c r="V37" s="27">
        <f t="shared" si="45"/>
        <v>1075</v>
      </c>
      <c r="W37" s="31">
        <f t="shared" si="46"/>
        <v>2.27</v>
      </c>
      <c r="X37" s="35">
        <v>362</v>
      </c>
      <c r="Y37" s="45">
        <f t="shared" si="47"/>
        <v>2.08</v>
      </c>
      <c r="Z37" s="15">
        <v>177</v>
      </c>
      <c r="AA37" s="23">
        <v>193</v>
      </c>
      <c r="AB37" s="27">
        <f t="shared" si="48"/>
        <v>370</v>
      </c>
      <c r="AC37" s="31">
        <f t="shared" si="49"/>
        <v>0.78</v>
      </c>
      <c r="AD37" s="35">
        <v>160</v>
      </c>
      <c r="AE37" s="45">
        <f t="shared" si="50"/>
        <v>0.92</v>
      </c>
      <c r="AF37" s="50">
        <f t="shared" si="51"/>
        <v>20447</v>
      </c>
      <c r="AG37" s="23">
        <f t="shared" si="51"/>
        <v>21466</v>
      </c>
      <c r="AH37" s="27">
        <f t="shared" si="52"/>
        <v>41913</v>
      </c>
      <c r="AI37" s="31">
        <f t="shared" si="53"/>
        <v>88.41</v>
      </c>
      <c r="AJ37" s="35">
        <f t="shared" si="53"/>
        <v>15424</v>
      </c>
      <c r="AK37" s="45">
        <f t="shared" si="53"/>
        <v>88.57</v>
      </c>
    </row>
    <row r="38" spans="1:96">
      <c r="A38" s="10" t="s">
        <v>28</v>
      </c>
      <c r="B38" s="15">
        <v>742</v>
      </c>
      <c r="C38" s="23">
        <v>772</v>
      </c>
      <c r="D38" s="27">
        <f t="shared" si="36"/>
        <v>1514</v>
      </c>
      <c r="E38" s="31">
        <f t="shared" si="37"/>
        <v>3.19</v>
      </c>
      <c r="F38" s="35">
        <v>498</v>
      </c>
      <c r="G38" s="40">
        <f t="shared" si="38"/>
        <v>2.86</v>
      </c>
      <c r="H38" s="15">
        <v>841</v>
      </c>
      <c r="I38" s="23">
        <v>846</v>
      </c>
      <c r="J38" s="27">
        <f t="shared" si="39"/>
        <v>1687</v>
      </c>
      <c r="K38" s="31">
        <f t="shared" si="40"/>
        <v>3.56</v>
      </c>
      <c r="L38" s="35">
        <v>572</v>
      </c>
      <c r="M38" s="45">
        <f t="shared" si="41"/>
        <v>3.29</v>
      </c>
      <c r="N38" s="15">
        <v>618</v>
      </c>
      <c r="O38" s="23">
        <v>687</v>
      </c>
      <c r="P38" s="27">
        <f t="shared" si="42"/>
        <v>1305</v>
      </c>
      <c r="Q38" s="31">
        <f t="shared" si="43"/>
        <v>2.75</v>
      </c>
      <c r="R38" s="35">
        <v>418</v>
      </c>
      <c r="S38" s="40">
        <f t="shared" si="44"/>
        <v>2.4</v>
      </c>
      <c r="T38" s="15">
        <v>531</v>
      </c>
      <c r="U38" s="23">
        <v>543</v>
      </c>
      <c r="V38" s="27">
        <f t="shared" si="45"/>
        <v>1074</v>
      </c>
      <c r="W38" s="31">
        <f t="shared" si="46"/>
        <v>2.27</v>
      </c>
      <c r="X38" s="35">
        <v>363</v>
      </c>
      <c r="Y38" s="45">
        <f t="shared" si="47"/>
        <v>2.09</v>
      </c>
      <c r="Z38" s="15">
        <v>177</v>
      </c>
      <c r="AA38" s="23">
        <v>193</v>
      </c>
      <c r="AB38" s="27">
        <f t="shared" si="48"/>
        <v>370</v>
      </c>
      <c r="AC38" s="31">
        <f t="shared" si="49"/>
        <v>0.78</v>
      </c>
      <c r="AD38" s="35">
        <v>160</v>
      </c>
      <c r="AE38" s="45">
        <f t="shared" si="50"/>
        <v>0.92</v>
      </c>
      <c r="AF38" s="50">
        <f t="shared" si="51"/>
        <v>20453</v>
      </c>
      <c r="AG38" s="23">
        <f t="shared" si="51"/>
        <v>21457</v>
      </c>
      <c r="AH38" s="27">
        <f t="shared" si="52"/>
        <v>41910</v>
      </c>
      <c r="AI38" s="31">
        <f t="shared" si="53"/>
        <v>88.43</v>
      </c>
      <c r="AJ38" s="35">
        <f t="shared" si="53"/>
        <v>15424</v>
      </c>
      <c r="AK38" s="45">
        <f t="shared" si="53"/>
        <v>88.630000000000024</v>
      </c>
    </row>
    <row r="39" spans="1:96">
      <c r="A39" s="10" t="s">
        <v>31</v>
      </c>
      <c r="B39" s="15">
        <v>743</v>
      </c>
      <c r="C39" s="23">
        <v>769</v>
      </c>
      <c r="D39" s="27">
        <f t="shared" si="36"/>
        <v>1512</v>
      </c>
      <c r="E39" s="31">
        <f t="shared" si="37"/>
        <v>3.19</v>
      </c>
      <c r="F39" s="35">
        <v>497</v>
      </c>
      <c r="G39" s="40">
        <f t="shared" si="38"/>
        <v>2.85</v>
      </c>
      <c r="H39" s="15">
        <v>842</v>
      </c>
      <c r="I39" s="23">
        <v>849</v>
      </c>
      <c r="J39" s="27">
        <f t="shared" si="39"/>
        <v>1691</v>
      </c>
      <c r="K39" s="31">
        <f t="shared" si="40"/>
        <v>3.57</v>
      </c>
      <c r="L39" s="35">
        <v>574</v>
      </c>
      <c r="M39" s="45">
        <f t="shared" si="41"/>
        <v>3.29</v>
      </c>
      <c r="N39" s="15">
        <v>619</v>
      </c>
      <c r="O39" s="23">
        <v>685</v>
      </c>
      <c r="P39" s="27">
        <f t="shared" si="42"/>
        <v>1304</v>
      </c>
      <c r="Q39" s="31">
        <f t="shared" si="43"/>
        <v>2.75</v>
      </c>
      <c r="R39" s="35">
        <v>419</v>
      </c>
      <c r="S39" s="40">
        <f t="shared" si="44"/>
        <v>2.4</v>
      </c>
      <c r="T39" s="15">
        <v>529</v>
      </c>
      <c r="U39" s="23">
        <v>543</v>
      </c>
      <c r="V39" s="27">
        <f t="shared" si="45"/>
        <v>1072</v>
      </c>
      <c r="W39" s="31">
        <f t="shared" si="46"/>
        <v>2.2599999999999998</v>
      </c>
      <c r="X39" s="35">
        <v>363</v>
      </c>
      <c r="Y39" s="45">
        <f t="shared" si="47"/>
        <v>2.08</v>
      </c>
      <c r="Z39" s="15">
        <v>178</v>
      </c>
      <c r="AA39" s="23">
        <v>193</v>
      </c>
      <c r="AB39" s="27">
        <f t="shared" si="48"/>
        <v>371</v>
      </c>
      <c r="AC39" s="31">
        <f t="shared" si="49"/>
        <v>0.78</v>
      </c>
      <c r="AD39" s="35">
        <v>161</v>
      </c>
      <c r="AE39" s="45">
        <f t="shared" si="50"/>
        <v>0.92</v>
      </c>
      <c r="AF39" s="50">
        <f t="shared" si="51"/>
        <v>20472</v>
      </c>
      <c r="AG39" s="23">
        <f t="shared" si="51"/>
        <v>21473</v>
      </c>
      <c r="AH39" s="27">
        <f t="shared" si="52"/>
        <v>41945</v>
      </c>
      <c r="AI39" s="31">
        <f t="shared" si="53"/>
        <v>88.449999999999989</v>
      </c>
      <c r="AJ39" s="35">
        <f t="shared" si="53"/>
        <v>15461</v>
      </c>
      <c r="AK39" s="45">
        <f t="shared" si="53"/>
        <v>88.65</v>
      </c>
    </row>
    <row r="40" spans="1:96">
      <c r="A40" s="10" t="s">
        <v>15</v>
      </c>
      <c r="B40" s="15">
        <v>742</v>
      </c>
      <c r="C40" s="23">
        <v>770</v>
      </c>
      <c r="D40" s="27">
        <f t="shared" si="36"/>
        <v>1512</v>
      </c>
      <c r="E40" s="31">
        <f t="shared" si="37"/>
        <v>3.19</v>
      </c>
      <c r="F40" s="35">
        <v>495</v>
      </c>
      <c r="G40" s="40">
        <f t="shared" si="38"/>
        <v>2.84</v>
      </c>
      <c r="H40" s="15">
        <v>839</v>
      </c>
      <c r="I40" s="23">
        <v>850</v>
      </c>
      <c r="J40" s="27">
        <f t="shared" si="39"/>
        <v>1689</v>
      </c>
      <c r="K40" s="31">
        <f t="shared" si="40"/>
        <v>3.56</v>
      </c>
      <c r="L40" s="35">
        <v>574</v>
      </c>
      <c r="M40" s="45">
        <f t="shared" si="41"/>
        <v>3.29</v>
      </c>
      <c r="N40" s="15">
        <v>618</v>
      </c>
      <c r="O40" s="23">
        <v>684</v>
      </c>
      <c r="P40" s="27">
        <f t="shared" si="42"/>
        <v>1302</v>
      </c>
      <c r="Q40" s="31">
        <f t="shared" si="43"/>
        <v>2.75</v>
      </c>
      <c r="R40" s="35">
        <v>419</v>
      </c>
      <c r="S40" s="40">
        <f t="shared" si="44"/>
        <v>2.4</v>
      </c>
      <c r="T40" s="15">
        <v>527</v>
      </c>
      <c r="U40" s="23">
        <v>544</v>
      </c>
      <c r="V40" s="27">
        <f t="shared" si="45"/>
        <v>1071</v>
      </c>
      <c r="W40" s="31">
        <f t="shared" si="46"/>
        <v>2.2599999999999998</v>
      </c>
      <c r="X40" s="35">
        <v>364</v>
      </c>
      <c r="Y40" s="45">
        <f t="shared" si="47"/>
        <v>2.09</v>
      </c>
      <c r="Z40" s="15">
        <v>178</v>
      </c>
      <c r="AA40" s="23">
        <v>193</v>
      </c>
      <c r="AB40" s="27">
        <f t="shared" si="48"/>
        <v>371</v>
      </c>
      <c r="AC40" s="31">
        <f t="shared" si="49"/>
        <v>0.78</v>
      </c>
      <c r="AD40" s="35">
        <v>161</v>
      </c>
      <c r="AE40" s="45">
        <f t="shared" si="50"/>
        <v>0.92</v>
      </c>
      <c r="AF40" s="50">
        <f t="shared" si="51"/>
        <v>20465</v>
      </c>
      <c r="AG40" s="23">
        <f t="shared" si="51"/>
        <v>21475</v>
      </c>
      <c r="AH40" s="27">
        <f t="shared" si="52"/>
        <v>41940</v>
      </c>
      <c r="AI40" s="31">
        <f t="shared" si="53"/>
        <v>88.45</v>
      </c>
      <c r="AJ40" s="35">
        <f t="shared" si="53"/>
        <v>15476</v>
      </c>
      <c r="AK40" s="45">
        <f t="shared" si="53"/>
        <v>88.660000000000011</v>
      </c>
    </row>
    <row r="41" spans="1:96">
      <c r="A41" s="10" t="s">
        <v>33</v>
      </c>
      <c r="B41" s="15">
        <v>737</v>
      </c>
      <c r="C41" s="23">
        <v>768</v>
      </c>
      <c r="D41" s="27">
        <f t="shared" si="36"/>
        <v>1505</v>
      </c>
      <c r="E41" s="31">
        <f t="shared" si="37"/>
        <v>3.17</v>
      </c>
      <c r="F41" s="35">
        <v>492</v>
      </c>
      <c r="G41" s="40">
        <f t="shared" si="38"/>
        <v>2.81</v>
      </c>
      <c r="H41" s="15">
        <v>839</v>
      </c>
      <c r="I41" s="23">
        <v>854</v>
      </c>
      <c r="J41" s="27">
        <f t="shared" si="39"/>
        <v>1693</v>
      </c>
      <c r="K41" s="31">
        <f t="shared" si="40"/>
        <v>3.57</v>
      </c>
      <c r="L41" s="35">
        <v>576</v>
      </c>
      <c r="M41" s="45">
        <f t="shared" si="41"/>
        <v>3.29</v>
      </c>
      <c r="N41" s="15">
        <v>617</v>
      </c>
      <c r="O41" s="23">
        <v>684</v>
      </c>
      <c r="P41" s="27">
        <f t="shared" si="42"/>
        <v>1301</v>
      </c>
      <c r="Q41" s="31">
        <f t="shared" si="43"/>
        <v>2.74</v>
      </c>
      <c r="R41" s="35">
        <v>419</v>
      </c>
      <c r="S41" s="40">
        <f t="shared" si="44"/>
        <v>2.4</v>
      </c>
      <c r="T41" s="15">
        <v>526</v>
      </c>
      <c r="U41" s="23">
        <v>543</v>
      </c>
      <c r="V41" s="27">
        <f t="shared" si="45"/>
        <v>1069</v>
      </c>
      <c r="W41" s="31">
        <f t="shared" si="46"/>
        <v>2.25</v>
      </c>
      <c r="X41" s="35">
        <v>365</v>
      </c>
      <c r="Y41" s="45">
        <f t="shared" si="47"/>
        <v>2.09</v>
      </c>
      <c r="Z41" s="15">
        <v>177</v>
      </c>
      <c r="AA41" s="23">
        <v>195</v>
      </c>
      <c r="AB41" s="27">
        <f t="shared" si="48"/>
        <v>372</v>
      </c>
      <c r="AC41" s="31">
        <f t="shared" si="49"/>
        <v>0.78</v>
      </c>
      <c r="AD41" s="35">
        <v>161</v>
      </c>
      <c r="AE41" s="45">
        <f t="shared" si="50"/>
        <v>0.92</v>
      </c>
      <c r="AF41" s="50">
        <f t="shared" si="51"/>
        <v>20463</v>
      </c>
      <c r="AG41" s="23">
        <f t="shared" si="51"/>
        <v>21474</v>
      </c>
      <c r="AH41" s="27">
        <f t="shared" si="52"/>
        <v>41937</v>
      </c>
      <c r="AI41" s="31">
        <f t="shared" si="53"/>
        <v>88.42</v>
      </c>
      <c r="AJ41" s="35">
        <f t="shared" si="53"/>
        <v>15505</v>
      </c>
      <c r="AK41" s="45">
        <f t="shared" si="53"/>
        <v>88.610000000000014</v>
      </c>
    </row>
    <row r="42" spans="1:96">
      <c r="A42" s="10" t="s">
        <v>10</v>
      </c>
      <c r="B42" s="15">
        <v>738</v>
      </c>
      <c r="C42" s="23">
        <v>771</v>
      </c>
      <c r="D42" s="27">
        <f t="shared" si="36"/>
        <v>1509</v>
      </c>
      <c r="E42" s="31">
        <f t="shared" si="37"/>
        <v>3.18</v>
      </c>
      <c r="F42" s="35">
        <v>494</v>
      </c>
      <c r="G42" s="40">
        <f t="shared" si="38"/>
        <v>2.82</v>
      </c>
      <c r="H42" s="15">
        <v>840</v>
      </c>
      <c r="I42" s="23">
        <v>856</v>
      </c>
      <c r="J42" s="27">
        <f t="shared" si="39"/>
        <v>1696</v>
      </c>
      <c r="K42" s="31">
        <f t="shared" si="40"/>
        <v>3.58</v>
      </c>
      <c r="L42" s="35">
        <v>575</v>
      </c>
      <c r="M42" s="45">
        <f t="shared" si="41"/>
        <v>3.28</v>
      </c>
      <c r="N42" s="15">
        <v>618</v>
      </c>
      <c r="O42" s="23">
        <v>683</v>
      </c>
      <c r="P42" s="27">
        <f t="shared" si="42"/>
        <v>1301</v>
      </c>
      <c r="Q42" s="31">
        <f t="shared" si="43"/>
        <v>2.74</v>
      </c>
      <c r="R42" s="35">
        <v>418</v>
      </c>
      <c r="S42" s="40">
        <f t="shared" si="44"/>
        <v>2.39</v>
      </c>
      <c r="T42" s="15">
        <v>524</v>
      </c>
      <c r="U42" s="23">
        <v>541</v>
      </c>
      <c r="V42" s="27">
        <f t="shared" si="45"/>
        <v>1065</v>
      </c>
      <c r="W42" s="31">
        <f t="shared" si="46"/>
        <v>2.25</v>
      </c>
      <c r="X42" s="35">
        <v>365</v>
      </c>
      <c r="Y42" s="45">
        <f t="shared" si="47"/>
        <v>2.08</v>
      </c>
      <c r="Z42" s="15">
        <v>177</v>
      </c>
      <c r="AA42" s="23">
        <v>195</v>
      </c>
      <c r="AB42" s="27">
        <f t="shared" si="48"/>
        <v>372</v>
      </c>
      <c r="AC42" s="31">
        <f t="shared" si="49"/>
        <v>0.78</v>
      </c>
      <c r="AD42" s="35">
        <v>161</v>
      </c>
      <c r="AE42" s="45">
        <f t="shared" si="50"/>
        <v>0.92</v>
      </c>
      <c r="AF42" s="50">
        <f t="shared" si="51"/>
        <v>20464</v>
      </c>
      <c r="AG42" s="23">
        <f t="shared" si="51"/>
        <v>21480</v>
      </c>
      <c r="AH42" s="27">
        <f t="shared" si="52"/>
        <v>41944</v>
      </c>
      <c r="AI42" s="31">
        <f t="shared" si="53"/>
        <v>88.479999999999976</v>
      </c>
      <c r="AJ42" s="35">
        <f t="shared" si="53"/>
        <v>15530</v>
      </c>
      <c r="AK42" s="45">
        <f t="shared" si="53"/>
        <v>88.65</v>
      </c>
    </row>
    <row r="43" spans="1:96">
      <c r="A43" s="10" t="s">
        <v>34</v>
      </c>
      <c r="B43" s="15">
        <v>735</v>
      </c>
      <c r="C43" s="23">
        <v>767</v>
      </c>
      <c r="D43" s="27">
        <f t="shared" si="36"/>
        <v>1502</v>
      </c>
      <c r="E43" s="31">
        <f t="shared" si="37"/>
        <v>3.17</v>
      </c>
      <c r="F43" s="35">
        <v>491</v>
      </c>
      <c r="G43" s="40">
        <f t="shared" si="38"/>
        <v>2.81</v>
      </c>
      <c r="H43" s="15">
        <v>839</v>
      </c>
      <c r="I43" s="23">
        <v>857</v>
      </c>
      <c r="J43" s="27">
        <f t="shared" si="39"/>
        <v>1696</v>
      </c>
      <c r="K43" s="31">
        <f t="shared" si="40"/>
        <v>3.58</v>
      </c>
      <c r="L43" s="35">
        <v>576</v>
      </c>
      <c r="M43" s="45">
        <f t="shared" si="41"/>
        <v>3.29</v>
      </c>
      <c r="N43" s="15">
        <v>617</v>
      </c>
      <c r="O43" s="23">
        <v>682</v>
      </c>
      <c r="P43" s="27">
        <f t="shared" si="42"/>
        <v>1299</v>
      </c>
      <c r="Q43" s="31">
        <f t="shared" si="43"/>
        <v>2.74</v>
      </c>
      <c r="R43" s="35">
        <v>417</v>
      </c>
      <c r="S43" s="40">
        <f t="shared" si="44"/>
        <v>2.38</v>
      </c>
      <c r="T43" s="15">
        <v>519</v>
      </c>
      <c r="U43" s="23">
        <v>540</v>
      </c>
      <c r="V43" s="27">
        <f t="shared" si="45"/>
        <v>1059</v>
      </c>
      <c r="W43" s="31">
        <f t="shared" si="46"/>
        <v>2.2400000000000002</v>
      </c>
      <c r="X43" s="35">
        <v>362</v>
      </c>
      <c r="Y43" s="45">
        <f t="shared" si="47"/>
        <v>2.0699999999999998</v>
      </c>
      <c r="Z43" s="15">
        <v>174</v>
      </c>
      <c r="AA43" s="23">
        <v>194</v>
      </c>
      <c r="AB43" s="27">
        <f t="shared" si="48"/>
        <v>368</v>
      </c>
      <c r="AC43" s="31">
        <f t="shared" si="49"/>
        <v>0.78</v>
      </c>
      <c r="AD43" s="35">
        <v>159</v>
      </c>
      <c r="AE43" s="45">
        <f t="shared" si="50"/>
        <v>0.91</v>
      </c>
      <c r="AF43" s="50">
        <f t="shared" si="51"/>
        <v>20443</v>
      </c>
      <c r="AG43" s="23">
        <f t="shared" si="51"/>
        <v>21456</v>
      </c>
      <c r="AH43" s="27">
        <f t="shared" si="52"/>
        <v>41899</v>
      </c>
      <c r="AI43" s="31">
        <f t="shared" si="53"/>
        <v>88.489999999999981</v>
      </c>
      <c r="AJ43" s="35">
        <f t="shared" si="53"/>
        <v>15525</v>
      </c>
      <c r="AK43" s="45">
        <f t="shared" si="53"/>
        <v>88.699999999999989</v>
      </c>
    </row>
    <row r="44" spans="1:96">
      <c r="A44" s="10" t="str">
        <f>A29</f>
        <v>令和５年1月</v>
      </c>
      <c r="B44" s="15">
        <v>733</v>
      </c>
      <c r="C44" s="23">
        <v>766</v>
      </c>
      <c r="D44" s="27">
        <f t="shared" si="36"/>
        <v>1499</v>
      </c>
      <c r="E44" s="31">
        <f t="shared" si="37"/>
        <v>3.17</v>
      </c>
      <c r="F44" s="35">
        <v>492</v>
      </c>
      <c r="G44" s="40">
        <f t="shared" si="38"/>
        <v>2.81</v>
      </c>
      <c r="H44" s="15">
        <v>845</v>
      </c>
      <c r="I44" s="23">
        <v>861</v>
      </c>
      <c r="J44" s="27">
        <f t="shared" si="39"/>
        <v>1706</v>
      </c>
      <c r="K44" s="31">
        <f t="shared" si="40"/>
        <v>3.6</v>
      </c>
      <c r="L44" s="35">
        <v>583</v>
      </c>
      <c r="M44" s="45">
        <f t="shared" si="41"/>
        <v>3.33</v>
      </c>
      <c r="N44" s="15">
        <v>613</v>
      </c>
      <c r="O44" s="23">
        <v>679</v>
      </c>
      <c r="P44" s="27">
        <f t="shared" si="42"/>
        <v>1292</v>
      </c>
      <c r="Q44" s="31">
        <f t="shared" si="43"/>
        <v>2.73</v>
      </c>
      <c r="R44" s="35">
        <v>416</v>
      </c>
      <c r="S44" s="40">
        <f t="shared" si="44"/>
        <v>2.38</v>
      </c>
      <c r="T44" s="15">
        <v>513</v>
      </c>
      <c r="U44" s="23">
        <v>538</v>
      </c>
      <c r="V44" s="27">
        <f t="shared" si="45"/>
        <v>1051</v>
      </c>
      <c r="W44" s="31">
        <f t="shared" si="46"/>
        <v>2.2200000000000002</v>
      </c>
      <c r="X44" s="35">
        <v>360</v>
      </c>
      <c r="Y44" s="45">
        <f t="shared" si="47"/>
        <v>2.06</v>
      </c>
      <c r="Z44" s="15">
        <v>172</v>
      </c>
      <c r="AA44" s="23">
        <v>190</v>
      </c>
      <c r="AB44" s="27">
        <f t="shared" si="48"/>
        <v>362</v>
      </c>
      <c r="AC44" s="31">
        <f t="shared" si="49"/>
        <v>0.76</v>
      </c>
      <c r="AD44" s="35">
        <v>157</v>
      </c>
      <c r="AE44" s="45">
        <f t="shared" si="50"/>
        <v>0.9</v>
      </c>
      <c r="AF44" s="50">
        <f t="shared" si="51"/>
        <v>20445</v>
      </c>
      <c r="AG44" s="23">
        <f t="shared" si="51"/>
        <v>21441</v>
      </c>
      <c r="AH44" s="27">
        <f t="shared" si="52"/>
        <v>41886</v>
      </c>
      <c r="AI44" s="31">
        <f t="shared" si="53"/>
        <v>88.500000000000014</v>
      </c>
      <c r="AJ44" s="35">
        <f t="shared" si="53"/>
        <v>15526</v>
      </c>
      <c r="AK44" s="45">
        <f t="shared" si="53"/>
        <v>88.71</v>
      </c>
    </row>
    <row r="45" spans="1:96">
      <c r="A45" s="10" t="s">
        <v>36</v>
      </c>
      <c r="B45" s="15">
        <v>730</v>
      </c>
      <c r="C45" s="23">
        <v>766</v>
      </c>
      <c r="D45" s="27">
        <f t="shared" si="36"/>
        <v>1496</v>
      </c>
      <c r="E45" s="31">
        <f t="shared" si="37"/>
        <v>3.16</v>
      </c>
      <c r="F45" s="35">
        <v>492</v>
      </c>
      <c r="G45" s="40">
        <f t="shared" si="38"/>
        <v>2.81</v>
      </c>
      <c r="H45" s="15">
        <v>843</v>
      </c>
      <c r="I45" s="23">
        <v>864</v>
      </c>
      <c r="J45" s="27">
        <f t="shared" si="39"/>
        <v>1707</v>
      </c>
      <c r="K45" s="31">
        <f t="shared" si="40"/>
        <v>3.61</v>
      </c>
      <c r="L45" s="35">
        <v>586</v>
      </c>
      <c r="M45" s="45">
        <f t="shared" si="41"/>
        <v>3.35</v>
      </c>
      <c r="N45" s="15">
        <v>614</v>
      </c>
      <c r="O45" s="23">
        <v>677</v>
      </c>
      <c r="P45" s="27">
        <f t="shared" si="42"/>
        <v>1291</v>
      </c>
      <c r="Q45" s="31">
        <f t="shared" si="43"/>
        <v>2.73</v>
      </c>
      <c r="R45" s="35">
        <v>417</v>
      </c>
      <c r="S45" s="40">
        <f t="shared" si="44"/>
        <v>2.38</v>
      </c>
      <c r="T45" s="15">
        <v>514</v>
      </c>
      <c r="U45" s="23">
        <v>537</v>
      </c>
      <c r="V45" s="27">
        <f t="shared" si="45"/>
        <v>1051</v>
      </c>
      <c r="W45" s="31">
        <f t="shared" si="46"/>
        <v>2.2200000000000002</v>
      </c>
      <c r="X45" s="35">
        <v>361</v>
      </c>
      <c r="Y45" s="45">
        <f t="shared" si="47"/>
        <v>2.06</v>
      </c>
      <c r="Z45" s="15">
        <v>171</v>
      </c>
      <c r="AA45" s="23">
        <v>190</v>
      </c>
      <c r="AB45" s="27">
        <f t="shared" si="48"/>
        <v>361</v>
      </c>
      <c r="AC45" s="31">
        <f t="shared" si="49"/>
        <v>0.76</v>
      </c>
      <c r="AD45" s="35">
        <v>156</v>
      </c>
      <c r="AE45" s="45">
        <f t="shared" si="50"/>
        <v>0.89</v>
      </c>
      <c r="AF45" s="50">
        <f t="shared" si="51"/>
        <v>20431</v>
      </c>
      <c r="AG45" s="23">
        <f t="shared" si="51"/>
        <v>21428</v>
      </c>
      <c r="AH45" s="27">
        <f t="shared" si="52"/>
        <v>41859</v>
      </c>
      <c r="AI45" s="31">
        <f t="shared" si="53"/>
        <v>88.51</v>
      </c>
      <c r="AJ45" s="35">
        <f t="shared" si="53"/>
        <v>15531</v>
      </c>
      <c r="AK45" s="45">
        <f t="shared" si="53"/>
        <v>88.689999999999984</v>
      </c>
    </row>
    <row r="46" spans="1:96">
      <c r="A46" s="11" t="s">
        <v>30</v>
      </c>
      <c r="B46" s="16">
        <v>730</v>
      </c>
      <c r="C46" s="24">
        <v>767</v>
      </c>
      <c r="D46" s="28">
        <f t="shared" si="36"/>
        <v>1497</v>
      </c>
      <c r="E46" s="32">
        <f t="shared" si="37"/>
        <v>3.17</v>
      </c>
      <c r="F46" s="36">
        <v>497</v>
      </c>
      <c r="G46" s="41">
        <f t="shared" si="38"/>
        <v>2.83</v>
      </c>
      <c r="H46" s="16">
        <v>845</v>
      </c>
      <c r="I46" s="24">
        <v>864</v>
      </c>
      <c r="J46" s="28">
        <f t="shared" si="39"/>
        <v>1709</v>
      </c>
      <c r="K46" s="32">
        <f t="shared" si="40"/>
        <v>3.62</v>
      </c>
      <c r="L46" s="36">
        <v>587</v>
      </c>
      <c r="M46" s="46">
        <f t="shared" si="41"/>
        <v>3.35</v>
      </c>
      <c r="N46" s="16">
        <v>613</v>
      </c>
      <c r="O46" s="24">
        <v>674</v>
      </c>
      <c r="P46" s="28">
        <f t="shared" si="42"/>
        <v>1287</v>
      </c>
      <c r="Q46" s="32">
        <f t="shared" si="43"/>
        <v>2.72</v>
      </c>
      <c r="R46" s="36">
        <v>417</v>
      </c>
      <c r="S46" s="41">
        <f t="shared" si="44"/>
        <v>2.38</v>
      </c>
      <c r="T46" s="16">
        <v>509</v>
      </c>
      <c r="U46" s="24">
        <v>534</v>
      </c>
      <c r="V46" s="28">
        <f t="shared" si="45"/>
        <v>1043</v>
      </c>
      <c r="W46" s="32">
        <f t="shared" si="46"/>
        <v>2.21</v>
      </c>
      <c r="X46" s="36">
        <v>360</v>
      </c>
      <c r="Y46" s="46">
        <f t="shared" si="47"/>
        <v>2.0499999999999998</v>
      </c>
      <c r="Z46" s="16">
        <v>171</v>
      </c>
      <c r="AA46" s="24">
        <v>192</v>
      </c>
      <c r="AB46" s="28">
        <f t="shared" si="48"/>
        <v>363</v>
      </c>
      <c r="AC46" s="32">
        <f t="shared" si="49"/>
        <v>0.77</v>
      </c>
      <c r="AD46" s="36">
        <v>158</v>
      </c>
      <c r="AE46" s="46">
        <f t="shared" si="50"/>
        <v>0.9</v>
      </c>
      <c r="AF46" s="51">
        <f t="shared" si="51"/>
        <v>20422</v>
      </c>
      <c r="AG46" s="24">
        <f t="shared" si="51"/>
        <v>21402</v>
      </c>
      <c r="AH46" s="28">
        <f t="shared" si="52"/>
        <v>41824</v>
      </c>
      <c r="AI46" s="32">
        <f t="shared" si="53"/>
        <v>88.55</v>
      </c>
      <c r="AJ46" s="35">
        <f t="shared" si="53"/>
        <v>15566</v>
      </c>
      <c r="AK46" s="46">
        <f t="shared" si="53"/>
        <v>88.72999999999999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令和４年4月</v>
      </c>
      <c r="B50" s="14">
        <v>866</v>
      </c>
      <c r="C50" s="22">
        <v>968</v>
      </c>
      <c r="D50" s="26">
        <f t="shared" ref="D50:D61" si="54">B50+C50</f>
        <v>1834</v>
      </c>
      <c r="E50" s="30">
        <f t="shared" ref="E50:E61" si="55">IF(D50=0,"",ROUND(D50/$AH50*100,2))</f>
        <v>3.87</v>
      </c>
      <c r="F50" s="34">
        <v>687</v>
      </c>
      <c r="G50" s="44">
        <f t="shared" ref="G50:G61" si="56">IF(F50="","",ROUND(F50/$AJ50*100,2))</f>
        <v>3.96</v>
      </c>
      <c r="H50" s="14">
        <v>894</v>
      </c>
      <c r="I50" s="22">
        <v>1017</v>
      </c>
      <c r="J50" s="26">
        <f t="shared" ref="J50:J61" si="57">H50+I50</f>
        <v>1911</v>
      </c>
      <c r="K50" s="30">
        <f t="shared" ref="K50:K61" si="58">IF(J50=0,"",ROUND(J50/$AH50*100,2))</f>
        <v>4.03</v>
      </c>
      <c r="L50" s="34">
        <v>715</v>
      </c>
      <c r="M50" s="39">
        <f t="shared" ref="M50:M61" si="59">IF(L50="","",ROUND(L50/$AJ50*100,2))</f>
        <v>4.12</v>
      </c>
      <c r="N50" s="14">
        <v>360</v>
      </c>
      <c r="O50" s="22">
        <v>383</v>
      </c>
      <c r="P50" s="26">
        <f t="shared" ref="P50:P61" si="60">N50+O50</f>
        <v>743</v>
      </c>
      <c r="Q50" s="30">
        <f t="shared" ref="Q50:Q61" si="61">IF(P50=0,"",ROUND(P50/$AH50*100,2))</f>
        <v>1.57</v>
      </c>
      <c r="R50" s="34">
        <v>256</v>
      </c>
      <c r="S50" s="44">
        <f t="shared" ref="S50:S61" si="62">IF(R50="","",ROUND(R50/$AJ50*100,2))</f>
        <v>1.47</v>
      </c>
      <c r="T50" s="14">
        <v>512</v>
      </c>
      <c r="U50" s="22">
        <v>524</v>
      </c>
      <c r="V50" s="26">
        <f t="shared" ref="V50:V61" si="63">T50+U50</f>
        <v>1036</v>
      </c>
      <c r="W50" s="30">
        <f t="shared" ref="W50:W61" si="64">IF(V50=0,"",ROUND(V50/$AH50*100,2))</f>
        <v>2.1800000000000002</v>
      </c>
      <c r="X50" s="34">
        <v>341</v>
      </c>
      <c r="Y50" s="44">
        <f t="shared" ref="Y50:Y61" si="65">IF(X50="","",ROUND(X50/$AJ50*100,2))</f>
        <v>1.96</v>
      </c>
      <c r="Z50" s="49">
        <f t="shared" ref="Z50:AA61" si="66">B50+H50+N50+T50</f>
        <v>2632</v>
      </c>
      <c r="AA50" s="22">
        <f t="shared" si="66"/>
        <v>2892</v>
      </c>
      <c r="AB50" s="26">
        <f t="shared" ref="AB50:AB61" si="67">Z50+AA50</f>
        <v>5524</v>
      </c>
      <c r="AC50" s="30">
        <f t="shared" ref="AC50:AE61" si="68">E50+K50+Q50+W50</f>
        <v>11.65</v>
      </c>
      <c r="AD50" s="35">
        <f t="shared" si="68"/>
        <v>1999</v>
      </c>
      <c r="AE50" s="44">
        <f t="shared" si="68"/>
        <v>11.510000000000002</v>
      </c>
      <c r="AF50" s="49">
        <f t="shared" ref="AF50:AG61" si="69">B5+H5+N5+T5+Z5+AF5+B20+H20+N20+T20+Z20+AF20+B35+H35+N35+T35+Z35+B50+H50+N50+T50</f>
        <v>23054</v>
      </c>
      <c r="AG50" s="22">
        <f t="shared" si="69"/>
        <v>24378</v>
      </c>
      <c r="AH50" s="27">
        <f t="shared" ref="AH50:AH61" si="70">IF(AD50="","",AF50+AG50)</f>
        <v>47432</v>
      </c>
      <c r="AI50" s="30">
        <f t="shared" ref="AI50:AI61" si="71">E5+K5+Q5+W5+AC5+AI5+E20+K20+Q20+W20+AC20+AI20+E35+K35+Q35+W35+AC35+E50+K50+Q50+W50</f>
        <v>99.990000000000023</v>
      </c>
      <c r="AJ50" s="35">
        <f t="shared" ref="AJ50:AJ61" si="72">IF(AH50="","",F5+L5+R5+X5+AD5+AJ5+F20+L20+R20+X20+AD20+AJ20+F35+L35+R35+X35+AD35+F50+L50+R50+X50)</f>
        <v>17366</v>
      </c>
      <c r="AK50" s="44">
        <f t="shared" ref="AK50:AK61" si="73">G5+M5+S5+Y5+AE5+AK5+G20+M20+S20+Y20+AE20+AK20+G35+M35+S35+Y35+AE35+G50+M50+S50+Y50</f>
        <v>99.97999999999999</v>
      </c>
      <c r="CP50" s="1"/>
      <c r="CR50" s="1"/>
    </row>
    <row r="51" spans="1:96">
      <c r="A51" s="10" t="str">
        <f>A6</f>
        <v>　　　　5月</v>
      </c>
      <c r="B51" s="15">
        <v>860</v>
      </c>
      <c r="C51" s="23">
        <v>960</v>
      </c>
      <c r="D51" s="27">
        <f t="shared" si="54"/>
        <v>1820</v>
      </c>
      <c r="E51" s="31">
        <f t="shared" si="55"/>
        <v>3.83</v>
      </c>
      <c r="F51" s="35">
        <v>685</v>
      </c>
      <c r="G51" s="45">
        <f t="shared" si="56"/>
        <v>3.93</v>
      </c>
      <c r="H51" s="15">
        <v>893</v>
      </c>
      <c r="I51" s="23">
        <v>1013</v>
      </c>
      <c r="J51" s="27">
        <f t="shared" si="57"/>
        <v>1906</v>
      </c>
      <c r="K51" s="31">
        <f t="shared" si="58"/>
        <v>4.0199999999999996</v>
      </c>
      <c r="L51" s="35">
        <v>714</v>
      </c>
      <c r="M51" s="40">
        <f t="shared" si="59"/>
        <v>4.0999999999999996</v>
      </c>
      <c r="N51" s="15">
        <v>360</v>
      </c>
      <c r="O51" s="23">
        <v>382</v>
      </c>
      <c r="P51" s="27">
        <f t="shared" si="60"/>
        <v>742</v>
      </c>
      <c r="Q51" s="31">
        <f t="shared" si="61"/>
        <v>1.56</v>
      </c>
      <c r="R51" s="35">
        <v>256</v>
      </c>
      <c r="S51" s="45">
        <f t="shared" si="62"/>
        <v>1.47</v>
      </c>
      <c r="T51" s="15">
        <v>512</v>
      </c>
      <c r="U51" s="23">
        <v>526</v>
      </c>
      <c r="V51" s="27">
        <f t="shared" si="63"/>
        <v>1038</v>
      </c>
      <c r="W51" s="31">
        <f t="shared" si="64"/>
        <v>2.19</v>
      </c>
      <c r="X51" s="35">
        <v>341</v>
      </c>
      <c r="Y51" s="45">
        <f t="shared" si="65"/>
        <v>1.96</v>
      </c>
      <c r="Z51" s="50">
        <f t="shared" si="66"/>
        <v>2625</v>
      </c>
      <c r="AA51" s="23">
        <f t="shared" si="66"/>
        <v>2881</v>
      </c>
      <c r="AB51" s="27">
        <f t="shared" si="67"/>
        <v>5506</v>
      </c>
      <c r="AC51" s="31">
        <f t="shared" si="68"/>
        <v>11.6</v>
      </c>
      <c r="AD51" s="35">
        <f t="shared" si="68"/>
        <v>1996</v>
      </c>
      <c r="AE51" s="45">
        <f t="shared" si="68"/>
        <v>11.46</v>
      </c>
      <c r="AF51" s="50">
        <f t="shared" si="69"/>
        <v>23083</v>
      </c>
      <c r="AG51" s="23">
        <f t="shared" si="69"/>
        <v>24379</v>
      </c>
      <c r="AH51" s="27">
        <f t="shared" si="70"/>
        <v>47462</v>
      </c>
      <c r="AI51" s="31">
        <f t="shared" si="71"/>
        <v>99.999999999999972</v>
      </c>
      <c r="AJ51" s="35">
        <f t="shared" si="72"/>
        <v>17421</v>
      </c>
      <c r="AK51" s="45">
        <f t="shared" si="73"/>
        <v>99.980000000000018</v>
      </c>
      <c r="CP51" s="1"/>
      <c r="CR51" s="1"/>
    </row>
    <row r="52" spans="1:96">
      <c r="A52" s="10" t="s">
        <v>26</v>
      </c>
      <c r="B52" s="15">
        <v>861</v>
      </c>
      <c r="C52" s="23">
        <v>957</v>
      </c>
      <c r="D52" s="27">
        <f t="shared" si="54"/>
        <v>1818</v>
      </c>
      <c r="E52" s="31">
        <f t="shared" si="55"/>
        <v>3.83</v>
      </c>
      <c r="F52" s="35">
        <v>686</v>
      </c>
      <c r="G52" s="45">
        <f t="shared" si="56"/>
        <v>3.94</v>
      </c>
      <c r="H52" s="15">
        <v>894</v>
      </c>
      <c r="I52" s="23">
        <v>1011</v>
      </c>
      <c r="J52" s="27">
        <f t="shared" si="57"/>
        <v>1905</v>
      </c>
      <c r="K52" s="31">
        <f t="shared" si="58"/>
        <v>4.0199999999999996</v>
      </c>
      <c r="L52" s="35">
        <v>710</v>
      </c>
      <c r="M52" s="40">
        <f t="shared" si="59"/>
        <v>4.08</v>
      </c>
      <c r="N52" s="15">
        <v>360</v>
      </c>
      <c r="O52" s="23">
        <v>383</v>
      </c>
      <c r="P52" s="27">
        <f t="shared" si="60"/>
        <v>743</v>
      </c>
      <c r="Q52" s="31">
        <f t="shared" si="61"/>
        <v>1.57</v>
      </c>
      <c r="R52" s="35">
        <v>256</v>
      </c>
      <c r="S52" s="45">
        <f t="shared" si="62"/>
        <v>1.47</v>
      </c>
      <c r="T52" s="15">
        <v>511</v>
      </c>
      <c r="U52" s="23">
        <v>525</v>
      </c>
      <c r="V52" s="27">
        <f t="shared" si="63"/>
        <v>1036</v>
      </c>
      <c r="W52" s="31">
        <f t="shared" si="64"/>
        <v>2.1800000000000002</v>
      </c>
      <c r="X52" s="35">
        <v>340</v>
      </c>
      <c r="Y52" s="45">
        <f t="shared" si="65"/>
        <v>1.95</v>
      </c>
      <c r="Z52" s="50">
        <f t="shared" si="66"/>
        <v>2626</v>
      </c>
      <c r="AA52" s="23">
        <f t="shared" si="66"/>
        <v>2876</v>
      </c>
      <c r="AB52" s="27">
        <f t="shared" si="67"/>
        <v>5502</v>
      </c>
      <c r="AC52" s="31">
        <f t="shared" si="68"/>
        <v>11.6</v>
      </c>
      <c r="AD52" s="35">
        <f t="shared" si="68"/>
        <v>1992</v>
      </c>
      <c r="AE52" s="45">
        <f t="shared" si="68"/>
        <v>11.44</v>
      </c>
      <c r="AF52" s="50">
        <f t="shared" si="69"/>
        <v>23073</v>
      </c>
      <c r="AG52" s="23">
        <f t="shared" si="69"/>
        <v>24342</v>
      </c>
      <c r="AH52" s="27">
        <f t="shared" si="70"/>
        <v>47415</v>
      </c>
      <c r="AI52" s="31">
        <f t="shared" si="71"/>
        <v>100.01</v>
      </c>
      <c r="AJ52" s="35">
        <f t="shared" si="72"/>
        <v>17416</v>
      </c>
      <c r="AK52" s="45">
        <f t="shared" si="73"/>
        <v>100.01</v>
      </c>
      <c r="CP52" s="1"/>
      <c r="CR52" s="1"/>
    </row>
    <row r="53" spans="1:96">
      <c r="A53" s="10" t="s">
        <v>28</v>
      </c>
      <c r="B53" s="15">
        <v>859</v>
      </c>
      <c r="C53" s="23">
        <v>953</v>
      </c>
      <c r="D53" s="27">
        <f t="shared" si="54"/>
        <v>1812</v>
      </c>
      <c r="E53" s="31">
        <f t="shared" si="55"/>
        <v>3.82</v>
      </c>
      <c r="F53" s="35">
        <v>683</v>
      </c>
      <c r="G53" s="45">
        <f t="shared" si="56"/>
        <v>3.92</v>
      </c>
      <c r="H53" s="15">
        <v>889</v>
      </c>
      <c r="I53" s="23">
        <v>1006</v>
      </c>
      <c r="J53" s="27">
        <f t="shared" si="57"/>
        <v>1895</v>
      </c>
      <c r="K53" s="31">
        <f t="shared" si="58"/>
        <v>4</v>
      </c>
      <c r="L53" s="35">
        <v>703</v>
      </c>
      <c r="M53" s="40">
        <f t="shared" si="59"/>
        <v>4.04</v>
      </c>
      <c r="N53" s="15">
        <v>361</v>
      </c>
      <c r="O53" s="23">
        <v>381</v>
      </c>
      <c r="P53" s="27">
        <f t="shared" si="60"/>
        <v>742</v>
      </c>
      <c r="Q53" s="31">
        <f t="shared" si="61"/>
        <v>1.57</v>
      </c>
      <c r="R53" s="35">
        <v>256</v>
      </c>
      <c r="S53" s="45">
        <f t="shared" si="62"/>
        <v>1.47</v>
      </c>
      <c r="T53" s="15">
        <v>513</v>
      </c>
      <c r="U53" s="23">
        <v>526</v>
      </c>
      <c r="V53" s="27">
        <f t="shared" si="63"/>
        <v>1039</v>
      </c>
      <c r="W53" s="31">
        <f t="shared" si="64"/>
        <v>2.19</v>
      </c>
      <c r="X53" s="35">
        <v>339</v>
      </c>
      <c r="Y53" s="45">
        <f t="shared" si="65"/>
        <v>1.95</v>
      </c>
      <c r="Z53" s="50">
        <f t="shared" si="66"/>
        <v>2622</v>
      </c>
      <c r="AA53" s="23">
        <f t="shared" si="66"/>
        <v>2866</v>
      </c>
      <c r="AB53" s="27">
        <f t="shared" si="67"/>
        <v>5488</v>
      </c>
      <c r="AC53" s="31">
        <f t="shared" si="68"/>
        <v>11.58</v>
      </c>
      <c r="AD53" s="35">
        <f t="shared" si="68"/>
        <v>1981</v>
      </c>
      <c r="AE53" s="45">
        <f t="shared" si="68"/>
        <v>11.38</v>
      </c>
      <c r="AF53" s="50">
        <f t="shared" si="69"/>
        <v>23075</v>
      </c>
      <c r="AG53" s="23">
        <f t="shared" si="69"/>
        <v>24323</v>
      </c>
      <c r="AH53" s="27">
        <f t="shared" si="70"/>
        <v>47398</v>
      </c>
      <c r="AI53" s="31">
        <f t="shared" si="71"/>
        <v>100.00999999999998</v>
      </c>
      <c r="AJ53" s="35">
        <f t="shared" si="72"/>
        <v>17405</v>
      </c>
      <c r="AK53" s="45">
        <f t="shared" si="73"/>
        <v>100.01000000000003</v>
      </c>
      <c r="CP53" s="1"/>
      <c r="CR53" s="1"/>
    </row>
    <row r="54" spans="1:96">
      <c r="A54" s="10" t="s">
        <v>31</v>
      </c>
      <c r="B54" s="15">
        <v>860</v>
      </c>
      <c r="C54" s="23">
        <v>957</v>
      </c>
      <c r="D54" s="27">
        <f t="shared" si="54"/>
        <v>1817</v>
      </c>
      <c r="E54" s="31">
        <f t="shared" si="55"/>
        <v>3.83</v>
      </c>
      <c r="F54" s="35">
        <v>682</v>
      </c>
      <c r="G54" s="45">
        <f t="shared" si="56"/>
        <v>3.91</v>
      </c>
      <c r="H54" s="15">
        <v>886</v>
      </c>
      <c r="I54" s="23">
        <v>999</v>
      </c>
      <c r="J54" s="27">
        <f t="shared" si="57"/>
        <v>1885</v>
      </c>
      <c r="K54" s="31">
        <f t="shared" si="58"/>
        <v>3.97</v>
      </c>
      <c r="L54" s="35">
        <v>702</v>
      </c>
      <c r="M54" s="40">
        <f t="shared" si="59"/>
        <v>4.0199999999999996</v>
      </c>
      <c r="N54" s="15">
        <v>359</v>
      </c>
      <c r="O54" s="23">
        <v>382</v>
      </c>
      <c r="P54" s="27">
        <f t="shared" si="60"/>
        <v>741</v>
      </c>
      <c r="Q54" s="31">
        <f t="shared" si="61"/>
        <v>1.56</v>
      </c>
      <c r="R54" s="35">
        <v>257</v>
      </c>
      <c r="S54" s="45">
        <f t="shared" si="62"/>
        <v>1.47</v>
      </c>
      <c r="T54" s="15">
        <v>510</v>
      </c>
      <c r="U54" s="23">
        <v>527</v>
      </c>
      <c r="V54" s="27">
        <f t="shared" si="63"/>
        <v>1037</v>
      </c>
      <c r="W54" s="31">
        <f t="shared" si="64"/>
        <v>2.19</v>
      </c>
      <c r="X54" s="35">
        <v>340</v>
      </c>
      <c r="Y54" s="45">
        <f t="shared" si="65"/>
        <v>1.95</v>
      </c>
      <c r="Z54" s="50">
        <f t="shared" si="66"/>
        <v>2615</v>
      </c>
      <c r="AA54" s="23">
        <f t="shared" si="66"/>
        <v>2865</v>
      </c>
      <c r="AB54" s="27">
        <f t="shared" si="67"/>
        <v>5480</v>
      </c>
      <c r="AC54" s="31">
        <f t="shared" si="68"/>
        <v>11.55</v>
      </c>
      <c r="AD54" s="35">
        <f t="shared" si="68"/>
        <v>1981</v>
      </c>
      <c r="AE54" s="45">
        <f t="shared" si="68"/>
        <v>11.35</v>
      </c>
      <c r="AF54" s="50">
        <f t="shared" si="69"/>
        <v>23087</v>
      </c>
      <c r="AG54" s="23">
        <f t="shared" si="69"/>
        <v>24338</v>
      </c>
      <c r="AH54" s="27">
        <f t="shared" si="70"/>
        <v>47425</v>
      </c>
      <c r="AI54" s="31">
        <f t="shared" si="71"/>
        <v>99.999999999999986</v>
      </c>
      <c r="AJ54" s="35">
        <f t="shared" si="72"/>
        <v>17442</v>
      </c>
      <c r="AK54" s="45">
        <f t="shared" si="73"/>
        <v>99.999999999999986</v>
      </c>
      <c r="CP54" s="1"/>
      <c r="CR54" s="1"/>
    </row>
    <row r="55" spans="1:96">
      <c r="A55" s="10" t="s">
        <v>15</v>
      </c>
      <c r="B55" s="15">
        <v>857</v>
      </c>
      <c r="C55" s="23">
        <v>956</v>
      </c>
      <c r="D55" s="27">
        <f t="shared" si="54"/>
        <v>1813</v>
      </c>
      <c r="E55" s="31">
        <f t="shared" si="55"/>
        <v>3.82</v>
      </c>
      <c r="F55" s="35">
        <v>678</v>
      </c>
      <c r="G55" s="45">
        <f t="shared" si="56"/>
        <v>3.88</v>
      </c>
      <c r="H55" s="15">
        <v>886</v>
      </c>
      <c r="I55" s="23">
        <v>1001</v>
      </c>
      <c r="J55" s="27">
        <f t="shared" si="57"/>
        <v>1887</v>
      </c>
      <c r="K55" s="31">
        <f t="shared" si="58"/>
        <v>3.98</v>
      </c>
      <c r="L55" s="35">
        <v>704</v>
      </c>
      <c r="M55" s="40">
        <f t="shared" si="59"/>
        <v>4.03</v>
      </c>
      <c r="N55" s="15">
        <v>359</v>
      </c>
      <c r="O55" s="23">
        <v>378</v>
      </c>
      <c r="P55" s="27">
        <f t="shared" si="60"/>
        <v>737</v>
      </c>
      <c r="Q55" s="31">
        <f t="shared" si="61"/>
        <v>1.55</v>
      </c>
      <c r="R55" s="35">
        <v>257</v>
      </c>
      <c r="S55" s="45">
        <f t="shared" si="62"/>
        <v>1.47</v>
      </c>
      <c r="T55" s="15">
        <v>510</v>
      </c>
      <c r="U55" s="23">
        <v>529</v>
      </c>
      <c r="V55" s="27">
        <f t="shared" si="63"/>
        <v>1039</v>
      </c>
      <c r="W55" s="31">
        <f t="shared" si="64"/>
        <v>2.19</v>
      </c>
      <c r="X55" s="35">
        <v>343</v>
      </c>
      <c r="Y55" s="45">
        <f t="shared" si="65"/>
        <v>1.96</v>
      </c>
      <c r="Z55" s="50">
        <f t="shared" si="66"/>
        <v>2612</v>
      </c>
      <c r="AA55" s="23">
        <f t="shared" si="66"/>
        <v>2864</v>
      </c>
      <c r="AB55" s="27">
        <f t="shared" si="67"/>
        <v>5476</v>
      </c>
      <c r="AC55" s="31">
        <f t="shared" si="68"/>
        <v>11.54</v>
      </c>
      <c r="AD55" s="35">
        <f t="shared" si="68"/>
        <v>1982</v>
      </c>
      <c r="AE55" s="45">
        <f t="shared" si="68"/>
        <v>11.34</v>
      </c>
      <c r="AF55" s="50">
        <f t="shared" si="69"/>
        <v>23077</v>
      </c>
      <c r="AG55" s="23">
        <f t="shared" si="69"/>
        <v>24339</v>
      </c>
      <c r="AH55" s="27">
        <f t="shared" si="70"/>
        <v>47416</v>
      </c>
      <c r="AI55" s="31">
        <f t="shared" si="71"/>
        <v>99.99</v>
      </c>
      <c r="AJ55" s="35">
        <f t="shared" si="72"/>
        <v>17458</v>
      </c>
      <c r="AK55" s="45">
        <f t="shared" si="73"/>
        <v>100</v>
      </c>
      <c r="CP55" s="1"/>
      <c r="CR55" s="1"/>
    </row>
    <row r="56" spans="1:96">
      <c r="A56" s="10" t="s">
        <v>33</v>
      </c>
      <c r="B56" s="15">
        <v>853</v>
      </c>
      <c r="C56" s="23">
        <v>953</v>
      </c>
      <c r="D56" s="27">
        <f t="shared" si="54"/>
        <v>1806</v>
      </c>
      <c r="E56" s="31">
        <f t="shared" si="55"/>
        <v>3.81</v>
      </c>
      <c r="F56" s="35">
        <v>676</v>
      </c>
      <c r="G56" s="45">
        <f t="shared" si="56"/>
        <v>3.86</v>
      </c>
      <c r="H56" s="15">
        <v>885</v>
      </c>
      <c r="I56" s="23">
        <v>1010</v>
      </c>
      <c r="J56" s="27">
        <f t="shared" si="57"/>
        <v>1895</v>
      </c>
      <c r="K56" s="31">
        <f t="shared" si="58"/>
        <v>4</v>
      </c>
      <c r="L56" s="35">
        <v>711</v>
      </c>
      <c r="M56" s="40">
        <f t="shared" si="59"/>
        <v>4.0599999999999996</v>
      </c>
      <c r="N56" s="15">
        <v>357</v>
      </c>
      <c r="O56" s="23">
        <v>378</v>
      </c>
      <c r="P56" s="27">
        <f t="shared" si="60"/>
        <v>735</v>
      </c>
      <c r="Q56" s="31">
        <f t="shared" si="61"/>
        <v>1.55</v>
      </c>
      <c r="R56" s="35">
        <v>257</v>
      </c>
      <c r="S56" s="45">
        <f t="shared" si="62"/>
        <v>1.47</v>
      </c>
      <c r="T56" s="15">
        <v>508</v>
      </c>
      <c r="U56" s="23">
        <v>531</v>
      </c>
      <c r="V56" s="27">
        <f t="shared" si="63"/>
        <v>1039</v>
      </c>
      <c r="W56" s="31">
        <f t="shared" si="64"/>
        <v>2.19</v>
      </c>
      <c r="X56" s="35">
        <v>344</v>
      </c>
      <c r="Y56" s="45">
        <f t="shared" si="65"/>
        <v>1.97</v>
      </c>
      <c r="Z56" s="50">
        <f t="shared" si="66"/>
        <v>2603</v>
      </c>
      <c r="AA56" s="23">
        <f t="shared" si="66"/>
        <v>2872</v>
      </c>
      <c r="AB56" s="27">
        <f t="shared" si="67"/>
        <v>5475</v>
      </c>
      <c r="AC56" s="31">
        <f t="shared" si="68"/>
        <v>11.55</v>
      </c>
      <c r="AD56" s="35">
        <f t="shared" si="68"/>
        <v>1988</v>
      </c>
      <c r="AE56" s="45">
        <f t="shared" si="68"/>
        <v>11.360000000000001</v>
      </c>
      <c r="AF56" s="50">
        <f t="shared" si="69"/>
        <v>23066</v>
      </c>
      <c r="AG56" s="23">
        <f t="shared" si="69"/>
        <v>24346</v>
      </c>
      <c r="AH56" s="27">
        <f t="shared" si="70"/>
        <v>47412</v>
      </c>
      <c r="AI56" s="31">
        <f t="shared" si="71"/>
        <v>99.97</v>
      </c>
      <c r="AJ56" s="35">
        <f t="shared" si="72"/>
        <v>17493</v>
      </c>
      <c r="AK56" s="45">
        <f t="shared" si="73"/>
        <v>99.970000000000013</v>
      </c>
      <c r="CP56" s="1"/>
      <c r="CR56" s="1"/>
    </row>
    <row r="57" spans="1:96">
      <c r="A57" s="10" t="s">
        <v>10</v>
      </c>
      <c r="B57" s="15">
        <v>854</v>
      </c>
      <c r="C57" s="23">
        <v>956</v>
      </c>
      <c r="D57" s="27">
        <f t="shared" si="54"/>
        <v>1810</v>
      </c>
      <c r="E57" s="31">
        <f t="shared" si="55"/>
        <v>3.82</v>
      </c>
      <c r="F57" s="35">
        <v>678</v>
      </c>
      <c r="G57" s="45">
        <f t="shared" si="56"/>
        <v>3.87</v>
      </c>
      <c r="H57" s="15">
        <v>883</v>
      </c>
      <c r="I57" s="23">
        <v>1002</v>
      </c>
      <c r="J57" s="27">
        <f t="shared" si="57"/>
        <v>1885</v>
      </c>
      <c r="K57" s="31">
        <f t="shared" si="58"/>
        <v>3.98</v>
      </c>
      <c r="L57" s="35">
        <v>708</v>
      </c>
      <c r="M57" s="40">
        <f t="shared" si="59"/>
        <v>4.04</v>
      </c>
      <c r="N57" s="15">
        <v>357</v>
      </c>
      <c r="O57" s="23">
        <v>375</v>
      </c>
      <c r="P57" s="27">
        <f t="shared" si="60"/>
        <v>732</v>
      </c>
      <c r="Q57" s="31">
        <f t="shared" si="61"/>
        <v>1.54</v>
      </c>
      <c r="R57" s="35">
        <v>256</v>
      </c>
      <c r="S57" s="45">
        <f t="shared" si="62"/>
        <v>1.46</v>
      </c>
      <c r="T57" s="15">
        <v>507</v>
      </c>
      <c r="U57" s="23">
        <v>531</v>
      </c>
      <c r="V57" s="27">
        <f t="shared" si="63"/>
        <v>1038</v>
      </c>
      <c r="W57" s="31">
        <f t="shared" si="64"/>
        <v>2.19</v>
      </c>
      <c r="X57" s="35">
        <v>344</v>
      </c>
      <c r="Y57" s="45">
        <f t="shared" si="65"/>
        <v>1.96</v>
      </c>
      <c r="Z57" s="50">
        <f t="shared" si="66"/>
        <v>2601</v>
      </c>
      <c r="AA57" s="23">
        <f t="shared" si="66"/>
        <v>2864</v>
      </c>
      <c r="AB57" s="27">
        <f t="shared" si="67"/>
        <v>5465</v>
      </c>
      <c r="AC57" s="31">
        <f t="shared" si="68"/>
        <v>11.53</v>
      </c>
      <c r="AD57" s="35">
        <f t="shared" si="68"/>
        <v>1986</v>
      </c>
      <c r="AE57" s="45">
        <f t="shared" si="68"/>
        <v>11.330000000000002</v>
      </c>
      <c r="AF57" s="50">
        <f t="shared" si="69"/>
        <v>23065</v>
      </c>
      <c r="AG57" s="23">
        <f t="shared" si="69"/>
        <v>24344</v>
      </c>
      <c r="AH57" s="27">
        <f t="shared" si="70"/>
        <v>47409</v>
      </c>
      <c r="AI57" s="31">
        <f t="shared" si="71"/>
        <v>100.00999999999998</v>
      </c>
      <c r="AJ57" s="35">
        <f t="shared" si="72"/>
        <v>17516</v>
      </c>
      <c r="AK57" s="45">
        <f t="shared" si="73"/>
        <v>99.98</v>
      </c>
      <c r="CP57" s="1"/>
      <c r="CR57" s="1"/>
    </row>
    <row r="58" spans="1:96">
      <c r="A58" s="10" t="s">
        <v>34</v>
      </c>
      <c r="B58" s="15">
        <v>850</v>
      </c>
      <c r="C58" s="23">
        <v>952</v>
      </c>
      <c r="D58" s="27">
        <f t="shared" si="54"/>
        <v>1802</v>
      </c>
      <c r="E58" s="31">
        <f t="shared" si="55"/>
        <v>3.81</v>
      </c>
      <c r="F58" s="35">
        <v>677</v>
      </c>
      <c r="G58" s="45">
        <f t="shared" si="56"/>
        <v>3.87</v>
      </c>
      <c r="H58" s="15">
        <v>882</v>
      </c>
      <c r="I58" s="23">
        <v>998</v>
      </c>
      <c r="J58" s="27">
        <f t="shared" si="57"/>
        <v>1880</v>
      </c>
      <c r="K58" s="31">
        <f t="shared" si="58"/>
        <v>3.97</v>
      </c>
      <c r="L58" s="35">
        <v>704</v>
      </c>
      <c r="M58" s="40">
        <f t="shared" si="59"/>
        <v>4.0199999999999996</v>
      </c>
      <c r="N58" s="15">
        <v>356</v>
      </c>
      <c r="O58" s="23">
        <v>374</v>
      </c>
      <c r="P58" s="27">
        <f t="shared" si="60"/>
        <v>730</v>
      </c>
      <c r="Q58" s="31">
        <f t="shared" si="61"/>
        <v>1.54</v>
      </c>
      <c r="R58" s="35">
        <v>255</v>
      </c>
      <c r="S58" s="45">
        <f t="shared" si="62"/>
        <v>1.46</v>
      </c>
      <c r="T58" s="15">
        <v>508</v>
      </c>
      <c r="U58" s="23">
        <v>528</v>
      </c>
      <c r="V58" s="27">
        <f t="shared" si="63"/>
        <v>1036</v>
      </c>
      <c r="W58" s="31">
        <f t="shared" si="64"/>
        <v>2.19</v>
      </c>
      <c r="X58" s="35">
        <v>343</v>
      </c>
      <c r="Y58" s="45">
        <f t="shared" si="65"/>
        <v>1.96</v>
      </c>
      <c r="Z58" s="50">
        <f t="shared" si="66"/>
        <v>2596</v>
      </c>
      <c r="AA58" s="23">
        <f t="shared" si="66"/>
        <v>2852</v>
      </c>
      <c r="AB58" s="27">
        <f t="shared" si="67"/>
        <v>5448</v>
      </c>
      <c r="AC58" s="31">
        <f t="shared" si="68"/>
        <v>11.51</v>
      </c>
      <c r="AD58" s="35">
        <f t="shared" si="68"/>
        <v>1979</v>
      </c>
      <c r="AE58" s="45">
        <f t="shared" si="68"/>
        <v>11.309999999999999</v>
      </c>
      <c r="AF58" s="50">
        <f t="shared" si="69"/>
        <v>23039</v>
      </c>
      <c r="AG58" s="23">
        <f t="shared" si="69"/>
        <v>24308</v>
      </c>
      <c r="AH58" s="27">
        <f t="shared" si="70"/>
        <v>47347</v>
      </c>
      <c r="AI58" s="31">
        <f t="shared" si="71"/>
        <v>99.999999999999986</v>
      </c>
      <c r="AJ58" s="35">
        <f t="shared" si="72"/>
        <v>17504</v>
      </c>
      <c r="AK58" s="45">
        <f t="shared" si="73"/>
        <v>100.00999999999998</v>
      </c>
      <c r="CP58" s="1"/>
      <c r="CR58" s="1"/>
    </row>
    <row r="59" spans="1:96">
      <c r="A59" s="10" t="str">
        <f>A44</f>
        <v>令和５年1月</v>
      </c>
      <c r="B59" s="15">
        <v>850</v>
      </c>
      <c r="C59" s="23">
        <v>948</v>
      </c>
      <c r="D59" s="27">
        <f t="shared" si="54"/>
        <v>1798</v>
      </c>
      <c r="E59" s="31">
        <f t="shared" si="55"/>
        <v>3.8</v>
      </c>
      <c r="F59" s="35">
        <v>676</v>
      </c>
      <c r="G59" s="45">
        <f t="shared" si="56"/>
        <v>3.86</v>
      </c>
      <c r="H59" s="15">
        <v>881</v>
      </c>
      <c r="I59" s="23">
        <v>998</v>
      </c>
      <c r="J59" s="27">
        <f t="shared" si="57"/>
        <v>1879</v>
      </c>
      <c r="K59" s="31">
        <f t="shared" si="58"/>
        <v>3.97</v>
      </c>
      <c r="L59" s="35">
        <v>705</v>
      </c>
      <c r="M59" s="40">
        <f t="shared" si="59"/>
        <v>4.03</v>
      </c>
      <c r="N59" s="15">
        <v>357</v>
      </c>
      <c r="O59" s="23">
        <v>369</v>
      </c>
      <c r="P59" s="27">
        <f t="shared" si="60"/>
        <v>726</v>
      </c>
      <c r="Q59" s="31">
        <f t="shared" si="61"/>
        <v>1.53</v>
      </c>
      <c r="R59" s="35">
        <v>254</v>
      </c>
      <c r="S59" s="45">
        <f t="shared" si="62"/>
        <v>1.45</v>
      </c>
      <c r="T59" s="15">
        <v>507</v>
      </c>
      <c r="U59" s="23">
        <v>528</v>
      </c>
      <c r="V59" s="27">
        <f t="shared" si="63"/>
        <v>1035</v>
      </c>
      <c r="W59" s="31">
        <f t="shared" si="64"/>
        <v>2.19</v>
      </c>
      <c r="X59" s="35">
        <v>343</v>
      </c>
      <c r="Y59" s="45">
        <f t="shared" si="65"/>
        <v>1.96</v>
      </c>
      <c r="Z59" s="50">
        <f t="shared" si="66"/>
        <v>2595</v>
      </c>
      <c r="AA59" s="23">
        <f t="shared" si="66"/>
        <v>2843</v>
      </c>
      <c r="AB59" s="27">
        <f t="shared" si="67"/>
        <v>5438</v>
      </c>
      <c r="AC59" s="31">
        <f t="shared" si="68"/>
        <v>11.489999999999998</v>
      </c>
      <c r="AD59" s="35">
        <f t="shared" si="68"/>
        <v>1978</v>
      </c>
      <c r="AE59" s="45">
        <f t="shared" si="68"/>
        <v>11.3</v>
      </c>
      <c r="AF59" s="50">
        <f t="shared" si="69"/>
        <v>23040</v>
      </c>
      <c r="AG59" s="23">
        <f t="shared" si="69"/>
        <v>24284</v>
      </c>
      <c r="AH59" s="27">
        <f t="shared" si="70"/>
        <v>47324</v>
      </c>
      <c r="AI59" s="31">
        <f t="shared" si="71"/>
        <v>99.99</v>
      </c>
      <c r="AJ59" s="35">
        <f t="shared" si="72"/>
        <v>17504</v>
      </c>
      <c r="AK59" s="45">
        <f t="shared" si="73"/>
        <v>100.01</v>
      </c>
      <c r="CP59" s="1"/>
      <c r="CR59" s="1"/>
    </row>
    <row r="60" spans="1:96">
      <c r="A60" s="10" t="s">
        <v>36</v>
      </c>
      <c r="B60" s="15">
        <v>849</v>
      </c>
      <c r="C60" s="23">
        <v>946</v>
      </c>
      <c r="D60" s="27">
        <f t="shared" si="54"/>
        <v>1795</v>
      </c>
      <c r="E60" s="31">
        <f t="shared" si="55"/>
        <v>3.8</v>
      </c>
      <c r="F60" s="35">
        <v>676</v>
      </c>
      <c r="G60" s="45">
        <f t="shared" si="56"/>
        <v>3.86</v>
      </c>
      <c r="H60" s="15">
        <v>879</v>
      </c>
      <c r="I60" s="23">
        <v>995</v>
      </c>
      <c r="J60" s="27">
        <f t="shared" si="57"/>
        <v>1874</v>
      </c>
      <c r="K60" s="31">
        <f t="shared" si="58"/>
        <v>3.96</v>
      </c>
      <c r="L60" s="35">
        <v>705</v>
      </c>
      <c r="M60" s="40">
        <f t="shared" si="59"/>
        <v>4.03</v>
      </c>
      <c r="N60" s="15">
        <v>358</v>
      </c>
      <c r="O60" s="23">
        <v>368</v>
      </c>
      <c r="P60" s="27">
        <f t="shared" si="60"/>
        <v>726</v>
      </c>
      <c r="Q60" s="31">
        <f t="shared" si="61"/>
        <v>1.54</v>
      </c>
      <c r="R60" s="35">
        <v>254</v>
      </c>
      <c r="S60" s="45">
        <f t="shared" si="62"/>
        <v>1.45</v>
      </c>
      <c r="T60" s="15">
        <v>507</v>
      </c>
      <c r="U60" s="23">
        <v>528</v>
      </c>
      <c r="V60" s="27">
        <f t="shared" si="63"/>
        <v>1035</v>
      </c>
      <c r="W60" s="31">
        <f t="shared" si="64"/>
        <v>2.19</v>
      </c>
      <c r="X60" s="35">
        <v>343</v>
      </c>
      <c r="Y60" s="45">
        <f t="shared" si="65"/>
        <v>1.96</v>
      </c>
      <c r="Z60" s="50">
        <f t="shared" si="66"/>
        <v>2593</v>
      </c>
      <c r="AA60" s="23">
        <f t="shared" si="66"/>
        <v>2837</v>
      </c>
      <c r="AB60" s="27">
        <f t="shared" si="67"/>
        <v>5430</v>
      </c>
      <c r="AC60" s="31">
        <f t="shared" si="68"/>
        <v>11.49</v>
      </c>
      <c r="AD60" s="35">
        <f t="shared" si="68"/>
        <v>1978</v>
      </c>
      <c r="AE60" s="45">
        <f t="shared" si="68"/>
        <v>11.3</v>
      </c>
      <c r="AF60" s="50">
        <f t="shared" si="69"/>
        <v>23024</v>
      </c>
      <c r="AG60" s="23">
        <f t="shared" si="69"/>
        <v>24265</v>
      </c>
      <c r="AH60" s="27">
        <f t="shared" si="70"/>
        <v>47289</v>
      </c>
      <c r="AI60" s="31">
        <f t="shared" si="71"/>
        <v>100</v>
      </c>
      <c r="AJ60" s="35">
        <f t="shared" si="72"/>
        <v>17509</v>
      </c>
      <c r="AK60" s="45">
        <f t="shared" si="73"/>
        <v>99.989999999999981</v>
      </c>
      <c r="CP60" s="1"/>
      <c r="CR60" s="1"/>
    </row>
    <row r="61" spans="1:96">
      <c r="A61" s="11" t="s">
        <v>30</v>
      </c>
      <c r="B61" s="16">
        <v>845</v>
      </c>
      <c r="C61" s="24">
        <v>943</v>
      </c>
      <c r="D61" s="28">
        <f t="shared" si="54"/>
        <v>1788</v>
      </c>
      <c r="E61" s="32">
        <f t="shared" si="55"/>
        <v>3.79</v>
      </c>
      <c r="F61" s="36">
        <v>676</v>
      </c>
      <c r="G61" s="46">
        <f t="shared" si="56"/>
        <v>3.85</v>
      </c>
      <c r="H61" s="16">
        <v>877</v>
      </c>
      <c r="I61" s="24">
        <v>991</v>
      </c>
      <c r="J61" s="28">
        <f t="shared" si="57"/>
        <v>1868</v>
      </c>
      <c r="K61" s="32">
        <f t="shared" si="58"/>
        <v>3.95</v>
      </c>
      <c r="L61" s="36">
        <v>707</v>
      </c>
      <c r="M61" s="41">
        <f t="shared" si="59"/>
        <v>4.03</v>
      </c>
      <c r="N61" s="16">
        <v>359</v>
      </c>
      <c r="O61" s="24">
        <v>369</v>
      </c>
      <c r="P61" s="28">
        <f t="shared" si="60"/>
        <v>728</v>
      </c>
      <c r="Q61" s="32">
        <f t="shared" si="61"/>
        <v>1.54</v>
      </c>
      <c r="R61" s="36">
        <v>255</v>
      </c>
      <c r="S61" s="46">
        <f t="shared" si="62"/>
        <v>1.45</v>
      </c>
      <c r="T61" s="16">
        <v>504</v>
      </c>
      <c r="U61" s="24">
        <v>524</v>
      </c>
      <c r="V61" s="28">
        <f t="shared" si="63"/>
        <v>1028</v>
      </c>
      <c r="W61" s="32">
        <f t="shared" si="64"/>
        <v>2.1800000000000002</v>
      </c>
      <c r="X61" s="36">
        <v>343</v>
      </c>
      <c r="Y61" s="46">
        <f t="shared" si="65"/>
        <v>1.95</v>
      </c>
      <c r="Z61" s="51">
        <f t="shared" si="66"/>
        <v>2585</v>
      </c>
      <c r="AA61" s="24">
        <f t="shared" si="66"/>
        <v>2827</v>
      </c>
      <c r="AB61" s="28">
        <f t="shared" si="67"/>
        <v>5412</v>
      </c>
      <c r="AC61" s="32">
        <f t="shared" si="68"/>
        <v>11.46</v>
      </c>
      <c r="AD61" s="36">
        <f t="shared" si="68"/>
        <v>1981</v>
      </c>
      <c r="AE61" s="46">
        <f t="shared" si="68"/>
        <v>11.28</v>
      </c>
      <c r="AF61" s="51">
        <f t="shared" si="69"/>
        <v>23007</v>
      </c>
      <c r="AG61" s="24">
        <f t="shared" si="69"/>
        <v>24229</v>
      </c>
      <c r="AH61" s="27">
        <f t="shared" si="70"/>
        <v>47236</v>
      </c>
      <c r="AI61" s="32">
        <f t="shared" si="71"/>
        <v>100.01000000000002</v>
      </c>
      <c r="AJ61" s="35">
        <f t="shared" si="72"/>
        <v>17547</v>
      </c>
      <c r="AK61" s="46">
        <f t="shared" si="73"/>
        <v>100.01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G22" zoomScaleSheetLayoutView="100" workbookViewId="0">
      <selection activeCell="AF61" sqref="AF61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57</v>
      </c>
      <c r="B5" s="14">
        <v>4333</v>
      </c>
      <c r="C5" s="22">
        <v>4663</v>
      </c>
      <c r="D5" s="26">
        <f t="shared" ref="D5:D16" si="0">B5+C5</f>
        <v>8996</v>
      </c>
      <c r="E5" s="30">
        <f t="shared" ref="E5:E16" si="1">IF(D5=0,"",ROUND(D5/$AH50*100,2))</f>
        <v>18.8</v>
      </c>
      <c r="F5" s="34">
        <v>3733</v>
      </c>
      <c r="G5" s="39">
        <f t="shared" ref="G5:G16" si="2">IF(F5="","",ROUND(F5/$AJ50*100,2))</f>
        <v>21.56</v>
      </c>
      <c r="H5" s="14">
        <v>1171</v>
      </c>
      <c r="I5" s="22">
        <v>1167</v>
      </c>
      <c r="J5" s="26">
        <f t="shared" ref="J5:J16" si="3">H5+I5</f>
        <v>2338</v>
      </c>
      <c r="K5" s="30">
        <f t="shared" ref="K5:K16" si="4">IF(J5=0,"",ROUND(J5/$AH50*100,2))</f>
        <v>4.8899999999999997</v>
      </c>
      <c r="L5" s="34">
        <v>856</v>
      </c>
      <c r="M5" s="44">
        <f t="shared" ref="M5:M16" si="5">IF(L5="","",ROUND(L5/$AJ50*100,2))</f>
        <v>4.9400000000000004</v>
      </c>
      <c r="N5" s="14">
        <v>789</v>
      </c>
      <c r="O5" s="22">
        <v>869</v>
      </c>
      <c r="P5" s="26">
        <f t="shared" ref="P5:P16" si="6">N5+O5</f>
        <v>1658</v>
      </c>
      <c r="Q5" s="30">
        <f t="shared" ref="Q5:Q16" si="7">IF(P5=0,"",ROUND(P5/$AH50*100,2))</f>
        <v>3.46</v>
      </c>
      <c r="R5" s="34">
        <v>515</v>
      </c>
      <c r="S5" s="39">
        <f t="shared" ref="S5:S16" si="8">IF(R5="","",ROUND(R5/$AJ50*100,2))</f>
        <v>2.97</v>
      </c>
      <c r="T5" s="14">
        <v>1033</v>
      </c>
      <c r="U5" s="22">
        <v>1084</v>
      </c>
      <c r="V5" s="26">
        <f t="shared" ref="V5:V16" si="9">T5+U5</f>
        <v>2117</v>
      </c>
      <c r="W5" s="30">
        <f t="shared" ref="W5:W16" si="10">IF(V5=0,"",ROUND(V5/$AH50*100,2))</f>
        <v>4.42</v>
      </c>
      <c r="X5" s="34">
        <v>699</v>
      </c>
      <c r="Y5" s="44">
        <f t="shared" ref="Y5:Y16" si="11">IF(X5="","",ROUND(X5/$AJ50*100,2))</f>
        <v>4.04</v>
      </c>
      <c r="Z5" s="14">
        <v>966</v>
      </c>
      <c r="AA5" s="22">
        <v>1003</v>
      </c>
      <c r="AB5" s="26">
        <f t="shared" ref="AB5:AB16" si="12">Z5+AA5</f>
        <v>1969</v>
      </c>
      <c r="AC5" s="30">
        <f t="shared" ref="AC5:AC16" si="13">IF(AB5=0,"",ROUND(AB5/$AH50*100,2))</f>
        <v>4.1100000000000003</v>
      </c>
      <c r="AD5" s="34">
        <v>658</v>
      </c>
      <c r="AE5" s="39">
        <f t="shared" ref="AE5:AE16" si="14">IF(AD5="","",ROUND(AD5/$AJ50*100,2))</f>
        <v>3.8</v>
      </c>
      <c r="AF5" s="14">
        <v>1381</v>
      </c>
      <c r="AG5" s="22">
        <v>1433</v>
      </c>
      <c r="AH5" s="26">
        <f t="shared" ref="AH5:AH16" si="15">AF5+AG5</f>
        <v>2814</v>
      </c>
      <c r="AI5" s="30">
        <f t="shared" ref="AI5:AI16" si="16">IF(AH5=0,"",ROUND(AH5/$AH50*100,2))</f>
        <v>5.88</v>
      </c>
      <c r="AJ5" s="34">
        <v>939</v>
      </c>
      <c r="AK5" s="44">
        <f t="shared" ref="AK5:AK16" si="17">IF(AJ5="","",ROUND(AJ5/$AJ50*100,2))</f>
        <v>5.42</v>
      </c>
    </row>
    <row r="6" spans="1:90" s="4" customFormat="1">
      <c r="A6" s="10" t="s">
        <v>52</v>
      </c>
      <c r="B6" s="15">
        <v>4339</v>
      </c>
      <c r="C6" s="23">
        <v>4668</v>
      </c>
      <c r="D6" s="27">
        <f t="shared" si="0"/>
        <v>9007</v>
      </c>
      <c r="E6" s="31">
        <f t="shared" si="1"/>
        <v>18.829999999999998</v>
      </c>
      <c r="F6" s="35">
        <v>3736</v>
      </c>
      <c r="G6" s="40">
        <f t="shared" si="2"/>
        <v>21.57</v>
      </c>
      <c r="H6" s="15">
        <v>1171</v>
      </c>
      <c r="I6" s="23">
        <v>1163</v>
      </c>
      <c r="J6" s="27">
        <f t="shared" si="3"/>
        <v>2334</v>
      </c>
      <c r="K6" s="31">
        <f t="shared" si="4"/>
        <v>4.88</v>
      </c>
      <c r="L6" s="35">
        <v>855</v>
      </c>
      <c r="M6" s="45">
        <f t="shared" si="5"/>
        <v>4.9400000000000004</v>
      </c>
      <c r="N6" s="15">
        <v>788</v>
      </c>
      <c r="O6" s="23">
        <v>868</v>
      </c>
      <c r="P6" s="27">
        <f t="shared" si="6"/>
        <v>1656</v>
      </c>
      <c r="Q6" s="31">
        <f t="shared" si="7"/>
        <v>3.46</v>
      </c>
      <c r="R6" s="35">
        <v>514</v>
      </c>
      <c r="S6" s="40">
        <f t="shared" si="8"/>
        <v>2.97</v>
      </c>
      <c r="T6" s="15">
        <v>1032</v>
      </c>
      <c r="U6" s="23">
        <v>1086</v>
      </c>
      <c r="V6" s="27">
        <f t="shared" si="9"/>
        <v>2118</v>
      </c>
      <c r="W6" s="31">
        <f t="shared" si="10"/>
        <v>4.43</v>
      </c>
      <c r="X6" s="35">
        <v>700</v>
      </c>
      <c r="Y6" s="45">
        <f t="shared" si="11"/>
        <v>4.04</v>
      </c>
      <c r="Z6" s="15">
        <v>963</v>
      </c>
      <c r="AA6" s="23">
        <v>1003</v>
      </c>
      <c r="AB6" s="27">
        <f t="shared" si="12"/>
        <v>1966</v>
      </c>
      <c r="AC6" s="31">
        <f t="shared" si="13"/>
        <v>4.1100000000000003</v>
      </c>
      <c r="AD6" s="35">
        <v>655</v>
      </c>
      <c r="AE6" s="40">
        <f t="shared" si="14"/>
        <v>3.78</v>
      </c>
      <c r="AF6" s="15">
        <v>1379</v>
      </c>
      <c r="AG6" s="23">
        <v>1433</v>
      </c>
      <c r="AH6" s="27">
        <f t="shared" si="15"/>
        <v>2812</v>
      </c>
      <c r="AI6" s="31">
        <f t="shared" si="16"/>
        <v>5.88</v>
      </c>
      <c r="AJ6" s="35">
        <v>940</v>
      </c>
      <c r="AK6" s="45">
        <f t="shared" si="17"/>
        <v>5.43</v>
      </c>
    </row>
    <row r="7" spans="1:90" s="4" customFormat="1">
      <c r="A7" s="10" t="s">
        <v>26</v>
      </c>
      <c r="B7" s="15">
        <v>4343</v>
      </c>
      <c r="C7" s="23">
        <v>4669</v>
      </c>
      <c r="D7" s="27">
        <f t="shared" si="0"/>
        <v>9012</v>
      </c>
      <c r="E7" s="31">
        <f t="shared" si="1"/>
        <v>18.86</v>
      </c>
      <c r="F7" s="35">
        <v>3736</v>
      </c>
      <c r="G7" s="40">
        <f t="shared" si="2"/>
        <v>21.59</v>
      </c>
      <c r="H7" s="15">
        <v>1166</v>
      </c>
      <c r="I7" s="23">
        <v>1160</v>
      </c>
      <c r="J7" s="27">
        <f t="shared" si="3"/>
        <v>2326</v>
      </c>
      <c r="K7" s="31">
        <f t="shared" si="4"/>
        <v>4.87</v>
      </c>
      <c r="L7" s="35">
        <v>854</v>
      </c>
      <c r="M7" s="45">
        <f t="shared" si="5"/>
        <v>4.93</v>
      </c>
      <c r="N7" s="15">
        <v>787</v>
      </c>
      <c r="O7" s="23">
        <v>868</v>
      </c>
      <c r="P7" s="27">
        <f t="shared" si="6"/>
        <v>1655</v>
      </c>
      <c r="Q7" s="31">
        <f t="shared" si="7"/>
        <v>3.46</v>
      </c>
      <c r="R7" s="35">
        <v>514</v>
      </c>
      <c r="S7" s="40">
        <f t="shared" si="8"/>
        <v>2.97</v>
      </c>
      <c r="T7" s="15">
        <v>1033</v>
      </c>
      <c r="U7" s="23">
        <v>1086</v>
      </c>
      <c r="V7" s="27">
        <f t="shared" si="9"/>
        <v>2119</v>
      </c>
      <c r="W7" s="31">
        <f t="shared" si="10"/>
        <v>4.43</v>
      </c>
      <c r="X7" s="35">
        <v>701</v>
      </c>
      <c r="Y7" s="45">
        <f t="shared" si="11"/>
        <v>4.05</v>
      </c>
      <c r="Z7" s="15">
        <v>961</v>
      </c>
      <c r="AA7" s="23">
        <v>1001</v>
      </c>
      <c r="AB7" s="27">
        <f t="shared" si="12"/>
        <v>1962</v>
      </c>
      <c r="AC7" s="31">
        <f t="shared" si="13"/>
        <v>4.1100000000000003</v>
      </c>
      <c r="AD7" s="35">
        <v>655</v>
      </c>
      <c r="AE7" s="40">
        <f t="shared" si="14"/>
        <v>3.78</v>
      </c>
      <c r="AF7" s="15">
        <v>1374</v>
      </c>
      <c r="AG7" s="23">
        <v>1434</v>
      </c>
      <c r="AH7" s="27">
        <f t="shared" si="15"/>
        <v>2808</v>
      </c>
      <c r="AI7" s="31">
        <f t="shared" si="16"/>
        <v>5.88</v>
      </c>
      <c r="AJ7" s="35">
        <v>942</v>
      </c>
      <c r="AK7" s="45">
        <f t="shared" si="17"/>
        <v>5.44</v>
      </c>
    </row>
    <row r="8" spans="1:90" s="4" customFormat="1">
      <c r="A8" s="10" t="s">
        <v>28</v>
      </c>
      <c r="B8" s="15">
        <v>4348</v>
      </c>
      <c r="C8" s="23">
        <v>4674</v>
      </c>
      <c r="D8" s="27">
        <f t="shared" si="0"/>
        <v>9022</v>
      </c>
      <c r="E8" s="31">
        <f t="shared" si="1"/>
        <v>18.89</v>
      </c>
      <c r="F8" s="35">
        <v>3752</v>
      </c>
      <c r="G8" s="40">
        <f t="shared" si="2"/>
        <v>21.66</v>
      </c>
      <c r="H8" s="15">
        <v>1166</v>
      </c>
      <c r="I8" s="23">
        <v>1161</v>
      </c>
      <c r="J8" s="27">
        <f t="shared" si="3"/>
        <v>2327</v>
      </c>
      <c r="K8" s="31">
        <f t="shared" si="4"/>
        <v>4.87</v>
      </c>
      <c r="L8" s="35">
        <v>853</v>
      </c>
      <c r="M8" s="45">
        <f t="shared" si="5"/>
        <v>4.92</v>
      </c>
      <c r="N8" s="15">
        <v>784</v>
      </c>
      <c r="O8" s="23">
        <v>870</v>
      </c>
      <c r="P8" s="27">
        <f t="shared" si="6"/>
        <v>1654</v>
      </c>
      <c r="Q8" s="31">
        <f t="shared" si="7"/>
        <v>3.46</v>
      </c>
      <c r="R8" s="35">
        <v>514</v>
      </c>
      <c r="S8" s="40">
        <f t="shared" si="8"/>
        <v>2.97</v>
      </c>
      <c r="T8" s="15">
        <v>1033</v>
      </c>
      <c r="U8" s="23">
        <v>1086</v>
      </c>
      <c r="V8" s="27">
        <f t="shared" si="9"/>
        <v>2119</v>
      </c>
      <c r="W8" s="31">
        <f t="shared" si="10"/>
        <v>4.4400000000000004</v>
      </c>
      <c r="X8" s="35">
        <v>700</v>
      </c>
      <c r="Y8" s="45">
        <f t="shared" si="11"/>
        <v>4.04</v>
      </c>
      <c r="Z8" s="15">
        <v>958</v>
      </c>
      <c r="AA8" s="23">
        <v>1000</v>
      </c>
      <c r="AB8" s="27">
        <f t="shared" si="12"/>
        <v>1958</v>
      </c>
      <c r="AC8" s="31">
        <f t="shared" si="13"/>
        <v>4.0999999999999996</v>
      </c>
      <c r="AD8" s="35">
        <v>655</v>
      </c>
      <c r="AE8" s="40">
        <f t="shared" si="14"/>
        <v>3.78</v>
      </c>
      <c r="AF8" s="15">
        <v>1378</v>
      </c>
      <c r="AG8" s="23">
        <v>1438</v>
      </c>
      <c r="AH8" s="27">
        <f t="shared" si="15"/>
        <v>2816</v>
      </c>
      <c r="AI8" s="31">
        <f t="shared" si="16"/>
        <v>5.9</v>
      </c>
      <c r="AJ8" s="35">
        <v>943</v>
      </c>
      <c r="AK8" s="45">
        <f t="shared" si="17"/>
        <v>5.44</v>
      </c>
    </row>
    <row r="9" spans="1:90" s="4" customFormat="1">
      <c r="A9" s="10" t="s">
        <v>31</v>
      </c>
      <c r="B9" s="15">
        <v>4362</v>
      </c>
      <c r="C9" s="23">
        <v>4671</v>
      </c>
      <c r="D9" s="27">
        <f t="shared" si="0"/>
        <v>9033</v>
      </c>
      <c r="E9" s="31">
        <f t="shared" si="1"/>
        <v>18.920000000000002</v>
      </c>
      <c r="F9" s="35">
        <v>3759</v>
      </c>
      <c r="G9" s="40">
        <f t="shared" si="2"/>
        <v>21.7</v>
      </c>
      <c r="H9" s="15">
        <v>1163</v>
      </c>
      <c r="I9" s="23">
        <v>1162</v>
      </c>
      <c r="J9" s="27">
        <f t="shared" si="3"/>
        <v>2325</v>
      </c>
      <c r="K9" s="31">
        <f t="shared" si="4"/>
        <v>4.87</v>
      </c>
      <c r="L9" s="35">
        <v>853</v>
      </c>
      <c r="M9" s="45">
        <f t="shared" si="5"/>
        <v>4.92</v>
      </c>
      <c r="N9" s="15">
        <v>784</v>
      </c>
      <c r="O9" s="23">
        <v>870</v>
      </c>
      <c r="P9" s="27">
        <f t="shared" si="6"/>
        <v>1654</v>
      </c>
      <c r="Q9" s="31">
        <f t="shared" si="7"/>
        <v>3.46</v>
      </c>
      <c r="R9" s="35">
        <v>515</v>
      </c>
      <c r="S9" s="40">
        <f t="shared" si="8"/>
        <v>2.97</v>
      </c>
      <c r="T9" s="15">
        <v>1034</v>
      </c>
      <c r="U9" s="23">
        <v>1086</v>
      </c>
      <c r="V9" s="27">
        <f t="shared" si="9"/>
        <v>2120</v>
      </c>
      <c r="W9" s="31">
        <f t="shared" si="10"/>
        <v>4.4400000000000004</v>
      </c>
      <c r="X9" s="35">
        <v>700</v>
      </c>
      <c r="Y9" s="45">
        <f t="shared" si="11"/>
        <v>4.04</v>
      </c>
      <c r="Z9" s="15">
        <v>960</v>
      </c>
      <c r="AA9" s="23">
        <v>998</v>
      </c>
      <c r="AB9" s="27">
        <f t="shared" si="12"/>
        <v>1958</v>
      </c>
      <c r="AC9" s="31">
        <f t="shared" si="13"/>
        <v>4.0999999999999996</v>
      </c>
      <c r="AD9" s="35">
        <v>654</v>
      </c>
      <c r="AE9" s="40">
        <f t="shared" si="14"/>
        <v>3.78</v>
      </c>
      <c r="AF9" s="15">
        <v>1374</v>
      </c>
      <c r="AG9" s="23">
        <v>1436</v>
      </c>
      <c r="AH9" s="27">
        <f t="shared" si="15"/>
        <v>2810</v>
      </c>
      <c r="AI9" s="31">
        <f t="shared" si="16"/>
        <v>5.89</v>
      </c>
      <c r="AJ9" s="35">
        <v>941</v>
      </c>
      <c r="AK9" s="45">
        <f t="shared" si="17"/>
        <v>5.43</v>
      </c>
    </row>
    <row r="10" spans="1:90" s="4" customFormat="1">
      <c r="A10" s="10" t="s">
        <v>15</v>
      </c>
      <c r="B10" s="15">
        <v>4345</v>
      </c>
      <c r="C10" s="23">
        <v>4668</v>
      </c>
      <c r="D10" s="27">
        <f t="shared" si="0"/>
        <v>9013</v>
      </c>
      <c r="E10" s="31">
        <f t="shared" si="1"/>
        <v>18.899999999999999</v>
      </c>
      <c r="F10" s="35">
        <v>3751</v>
      </c>
      <c r="G10" s="40">
        <f t="shared" si="2"/>
        <v>21.68</v>
      </c>
      <c r="H10" s="15">
        <v>1164</v>
      </c>
      <c r="I10" s="23">
        <v>1157</v>
      </c>
      <c r="J10" s="27">
        <f t="shared" si="3"/>
        <v>2321</v>
      </c>
      <c r="K10" s="31">
        <f t="shared" si="4"/>
        <v>4.87</v>
      </c>
      <c r="L10" s="35">
        <v>850</v>
      </c>
      <c r="M10" s="45">
        <f t="shared" si="5"/>
        <v>4.91</v>
      </c>
      <c r="N10" s="15">
        <v>782</v>
      </c>
      <c r="O10" s="23">
        <v>870</v>
      </c>
      <c r="P10" s="27">
        <f t="shared" si="6"/>
        <v>1652</v>
      </c>
      <c r="Q10" s="31">
        <f t="shared" si="7"/>
        <v>3.46</v>
      </c>
      <c r="R10" s="35">
        <v>512</v>
      </c>
      <c r="S10" s="40">
        <f t="shared" si="8"/>
        <v>2.96</v>
      </c>
      <c r="T10" s="15">
        <v>1036</v>
      </c>
      <c r="U10" s="23">
        <v>1086</v>
      </c>
      <c r="V10" s="27">
        <f t="shared" si="9"/>
        <v>2122</v>
      </c>
      <c r="W10" s="31">
        <f t="shared" si="10"/>
        <v>4.45</v>
      </c>
      <c r="X10" s="35">
        <v>700</v>
      </c>
      <c r="Y10" s="45">
        <f t="shared" si="11"/>
        <v>4.05</v>
      </c>
      <c r="Z10" s="15">
        <v>957</v>
      </c>
      <c r="AA10" s="23">
        <v>1002</v>
      </c>
      <c r="AB10" s="27">
        <f t="shared" si="12"/>
        <v>1959</v>
      </c>
      <c r="AC10" s="31">
        <f t="shared" si="13"/>
        <v>4.1100000000000003</v>
      </c>
      <c r="AD10" s="35">
        <v>655</v>
      </c>
      <c r="AE10" s="40">
        <f t="shared" si="14"/>
        <v>3.79</v>
      </c>
      <c r="AF10" s="15">
        <v>1369</v>
      </c>
      <c r="AG10" s="23">
        <v>1437</v>
      </c>
      <c r="AH10" s="27">
        <f t="shared" si="15"/>
        <v>2806</v>
      </c>
      <c r="AI10" s="31">
        <f t="shared" si="16"/>
        <v>5.88</v>
      </c>
      <c r="AJ10" s="35">
        <v>940</v>
      </c>
      <c r="AK10" s="45">
        <f t="shared" si="17"/>
        <v>5.43</v>
      </c>
    </row>
    <row r="11" spans="1:90" s="4" customFormat="1">
      <c r="A11" s="10" t="s">
        <v>33</v>
      </c>
      <c r="B11" s="15">
        <v>4343</v>
      </c>
      <c r="C11" s="23">
        <v>4656</v>
      </c>
      <c r="D11" s="27">
        <f t="shared" si="0"/>
        <v>8999</v>
      </c>
      <c r="E11" s="31">
        <f t="shared" si="1"/>
        <v>18.88</v>
      </c>
      <c r="F11" s="35">
        <v>3743</v>
      </c>
      <c r="G11" s="40">
        <f t="shared" si="2"/>
        <v>21.64</v>
      </c>
      <c r="H11" s="15">
        <v>1159</v>
      </c>
      <c r="I11" s="23">
        <v>1157</v>
      </c>
      <c r="J11" s="27">
        <f t="shared" si="3"/>
        <v>2316</v>
      </c>
      <c r="K11" s="31">
        <f t="shared" si="4"/>
        <v>4.8600000000000003</v>
      </c>
      <c r="L11" s="35">
        <v>847</v>
      </c>
      <c r="M11" s="45">
        <f t="shared" si="5"/>
        <v>4.9000000000000004</v>
      </c>
      <c r="N11" s="15">
        <v>784</v>
      </c>
      <c r="O11" s="23">
        <v>871</v>
      </c>
      <c r="P11" s="27">
        <f t="shared" si="6"/>
        <v>1655</v>
      </c>
      <c r="Q11" s="31">
        <f t="shared" si="7"/>
        <v>3.47</v>
      </c>
      <c r="R11" s="35">
        <v>513</v>
      </c>
      <c r="S11" s="40">
        <f t="shared" si="8"/>
        <v>2.97</v>
      </c>
      <c r="T11" s="15">
        <v>1034</v>
      </c>
      <c r="U11" s="23">
        <v>1087</v>
      </c>
      <c r="V11" s="27">
        <f t="shared" si="9"/>
        <v>2121</v>
      </c>
      <c r="W11" s="31">
        <f t="shared" si="10"/>
        <v>4.45</v>
      </c>
      <c r="X11" s="35">
        <v>699</v>
      </c>
      <c r="Y11" s="45">
        <f t="shared" si="11"/>
        <v>4.04</v>
      </c>
      <c r="Z11" s="15">
        <v>959</v>
      </c>
      <c r="AA11" s="23">
        <v>1001</v>
      </c>
      <c r="AB11" s="27">
        <f t="shared" si="12"/>
        <v>1960</v>
      </c>
      <c r="AC11" s="31">
        <f t="shared" si="13"/>
        <v>4.1100000000000003</v>
      </c>
      <c r="AD11" s="35">
        <v>660</v>
      </c>
      <c r="AE11" s="40">
        <f t="shared" si="14"/>
        <v>3.82</v>
      </c>
      <c r="AF11" s="15">
        <v>1370</v>
      </c>
      <c r="AG11" s="23">
        <v>1445</v>
      </c>
      <c r="AH11" s="27">
        <f t="shared" si="15"/>
        <v>2815</v>
      </c>
      <c r="AI11" s="31">
        <f t="shared" si="16"/>
        <v>5.91</v>
      </c>
      <c r="AJ11" s="35">
        <v>947</v>
      </c>
      <c r="AK11" s="45">
        <f t="shared" si="17"/>
        <v>5.47</v>
      </c>
    </row>
    <row r="12" spans="1:90" s="4" customFormat="1">
      <c r="A12" s="10" t="s">
        <v>10</v>
      </c>
      <c r="B12" s="15">
        <v>4350</v>
      </c>
      <c r="C12" s="23">
        <v>4662</v>
      </c>
      <c r="D12" s="27">
        <f t="shared" si="0"/>
        <v>9012</v>
      </c>
      <c r="E12" s="31">
        <f t="shared" si="1"/>
        <v>18.91</v>
      </c>
      <c r="F12" s="35">
        <v>3750</v>
      </c>
      <c r="G12" s="40">
        <f t="shared" si="2"/>
        <v>21.66</v>
      </c>
      <c r="H12" s="15">
        <v>1160</v>
      </c>
      <c r="I12" s="23">
        <v>1153</v>
      </c>
      <c r="J12" s="27">
        <f t="shared" si="3"/>
        <v>2313</v>
      </c>
      <c r="K12" s="31">
        <f t="shared" si="4"/>
        <v>4.8499999999999996</v>
      </c>
      <c r="L12" s="35">
        <v>846</v>
      </c>
      <c r="M12" s="45">
        <f t="shared" si="5"/>
        <v>4.8899999999999997</v>
      </c>
      <c r="N12" s="15">
        <v>781</v>
      </c>
      <c r="O12" s="23">
        <v>872</v>
      </c>
      <c r="P12" s="27">
        <f t="shared" si="6"/>
        <v>1653</v>
      </c>
      <c r="Q12" s="31">
        <f t="shared" si="7"/>
        <v>3.47</v>
      </c>
      <c r="R12" s="35">
        <v>514</v>
      </c>
      <c r="S12" s="40">
        <f t="shared" si="8"/>
        <v>2.97</v>
      </c>
      <c r="T12" s="15">
        <v>1030</v>
      </c>
      <c r="U12" s="23">
        <v>1087</v>
      </c>
      <c r="V12" s="27">
        <f t="shared" si="9"/>
        <v>2117</v>
      </c>
      <c r="W12" s="31">
        <f t="shared" si="10"/>
        <v>4.4400000000000004</v>
      </c>
      <c r="X12" s="35">
        <v>700</v>
      </c>
      <c r="Y12" s="45">
        <f t="shared" si="11"/>
        <v>4.04</v>
      </c>
      <c r="Z12" s="15">
        <v>956</v>
      </c>
      <c r="AA12" s="23">
        <v>992</v>
      </c>
      <c r="AB12" s="27">
        <f t="shared" si="12"/>
        <v>1948</v>
      </c>
      <c r="AC12" s="31">
        <f t="shared" si="13"/>
        <v>4.09</v>
      </c>
      <c r="AD12" s="35">
        <v>657</v>
      </c>
      <c r="AE12" s="40">
        <f t="shared" si="14"/>
        <v>3.79</v>
      </c>
      <c r="AF12" s="15">
        <v>1371</v>
      </c>
      <c r="AG12" s="23">
        <v>1442</v>
      </c>
      <c r="AH12" s="27">
        <f t="shared" si="15"/>
        <v>2813</v>
      </c>
      <c r="AI12" s="31">
        <f t="shared" si="16"/>
        <v>5.9</v>
      </c>
      <c r="AJ12" s="35">
        <v>947</v>
      </c>
      <c r="AK12" s="45">
        <f t="shared" si="17"/>
        <v>5.47</v>
      </c>
    </row>
    <row r="13" spans="1:90" s="4" customFormat="1">
      <c r="A13" s="10" t="s">
        <v>34</v>
      </c>
      <c r="B13" s="15">
        <v>4347</v>
      </c>
      <c r="C13" s="23">
        <v>4656</v>
      </c>
      <c r="D13" s="27">
        <f t="shared" si="0"/>
        <v>9003</v>
      </c>
      <c r="E13" s="31">
        <f t="shared" si="1"/>
        <v>18.899999999999999</v>
      </c>
      <c r="F13" s="35">
        <v>3754</v>
      </c>
      <c r="G13" s="40">
        <f t="shared" si="2"/>
        <v>21.69</v>
      </c>
      <c r="H13" s="15">
        <v>1153</v>
      </c>
      <c r="I13" s="23">
        <v>1148</v>
      </c>
      <c r="J13" s="27">
        <f t="shared" si="3"/>
        <v>2301</v>
      </c>
      <c r="K13" s="31">
        <f t="shared" si="4"/>
        <v>4.83</v>
      </c>
      <c r="L13" s="35">
        <v>840</v>
      </c>
      <c r="M13" s="45">
        <f t="shared" si="5"/>
        <v>4.8499999999999996</v>
      </c>
      <c r="N13" s="15">
        <v>780</v>
      </c>
      <c r="O13" s="23">
        <v>871</v>
      </c>
      <c r="P13" s="27">
        <f t="shared" si="6"/>
        <v>1651</v>
      </c>
      <c r="Q13" s="31">
        <f t="shared" si="7"/>
        <v>3.47</v>
      </c>
      <c r="R13" s="35">
        <v>512</v>
      </c>
      <c r="S13" s="40">
        <f t="shared" si="8"/>
        <v>2.96</v>
      </c>
      <c r="T13" s="15">
        <v>1025</v>
      </c>
      <c r="U13" s="23">
        <v>1085</v>
      </c>
      <c r="V13" s="27">
        <f t="shared" si="9"/>
        <v>2110</v>
      </c>
      <c r="W13" s="31">
        <f t="shared" si="10"/>
        <v>4.43</v>
      </c>
      <c r="X13" s="35">
        <v>698</v>
      </c>
      <c r="Y13" s="45">
        <f t="shared" si="11"/>
        <v>4.03</v>
      </c>
      <c r="Z13" s="15">
        <v>956</v>
      </c>
      <c r="AA13" s="23">
        <v>992</v>
      </c>
      <c r="AB13" s="27">
        <f t="shared" si="12"/>
        <v>1948</v>
      </c>
      <c r="AC13" s="31">
        <f t="shared" si="13"/>
        <v>4.09</v>
      </c>
      <c r="AD13" s="35">
        <v>657</v>
      </c>
      <c r="AE13" s="40">
        <f t="shared" si="14"/>
        <v>3.8</v>
      </c>
      <c r="AF13" s="15">
        <v>1374</v>
      </c>
      <c r="AG13" s="23">
        <v>1445</v>
      </c>
      <c r="AH13" s="27">
        <f t="shared" si="15"/>
        <v>2819</v>
      </c>
      <c r="AI13" s="31">
        <f t="shared" si="16"/>
        <v>5.92</v>
      </c>
      <c r="AJ13" s="35">
        <v>947</v>
      </c>
      <c r="AK13" s="45">
        <f t="shared" si="17"/>
        <v>5.47</v>
      </c>
    </row>
    <row r="14" spans="1:90" s="4" customFormat="1">
      <c r="A14" s="10" t="s">
        <v>8</v>
      </c>
      <c r="B14" s="15">
        <v>4359</v>
      </c>
      <c r="C14" s="23">
        <v>4664</v>
      </c>
      <c r="D14" s="27">
        <f t="shared" si="0"/>
        <v>9023</v>
      </c>
      <c r="E14" s="31">
        <f t="shared" si="1"/>
        <v>18.96</v>
      </c>
      <c r="F14" s="35">
        <v>3763</v>
      </c>
      <c r="G14" s="40">
        <f t="shared" si="2"/>
        <v>21.75</v>
      </c>
      <c r="H14" s="15">
        <v>1150</v>
      </c>
      <c r="I14" s="23">
        <v>1145</v>
      </c>
      <c r="J14" s="27">
        <f t="shared" si="3"/>
        <v>2295</v>
      </c>
      <c r="K14" s="31">
        <f t="shared" si="4"/>
        <v>4.82</v>
      </c>
      <c r="L14" s="35">
        <v>836</v>
      </c>
      <c r="M14" s="45">
        <f t="shared" si="5"/>
        <v>4.83</v>
      </c>
      <c r="N14" s="15">
        <v>780</v>
      </c>
      <c r="O14" s="23">
        <v>867</v>
      </c>
      <c r="P14" s="27">
        <f t="shared" si="6"/>
        <v>1647</v>
      </c>
      <c r="Q14" s="31">
        <f t="shared" si="7"/>
        <v>3.46</v>
      </c>
      <c r="R14" s="35">
        <v>510</v>
      </c>
      <c r="S14" s="40">
        <f t="shared" si="8"/>
        <v>2.95</v>
      </c>
      <c r="T14" s="15">
        <v>1025</v>
      </c>
      <c r="U14" s="23">
        <v>1087</v>
      </c>
      <c r="V14" s="27">
        <f t="shared" si="9"/>
        <v>2112</v>
      </c>
      <c r="W14" s="31">
        <f t="shared" si="10"/>
        <v>4.4400000000000004</v>
      </c>
      <c r="X14" s="35">
        <v>700</v>
      </c>
      <c r="Y14" s="45">
        <f t="shared" si="11"/>
        <v>4.05</v>
      </c>
      <c r="Z14" s="15">
        <v>953</v>
      </c>
      <c r="AA14" s="23">
        <v>992</v>
      </c>
      <c r="AB14" s="27">
        <f t="shared" si="12"/>
        <v>1945</v>
      </c>
      <c r="AC14" s="31">
        <f t="shared" si="13"/>
        <v>4.09</v>
      </c>
      <c r="AD14" s="35">
        <v>655</v>
      </c>
      <c r="AE14" s="40">
        <f t="shared" si="14"/>
        <v>3.79</v>
      </c>
      <c r="AF14" s="15">
        <v>1372</v>
      </c>
      <c r="AG14" s="23">
        <v>1444</v>
      </c>
      <c r="AH14" s="27">
        <f t="shared" si="15"/>
        <v>2816</v>
      </c>
      <c r="AI14" s="31">
        <f t="shared" si="16"/>
        <v>5.92</v>
      </c>
      <c r="AJ14" s="35">
        <v>946</v>
      </c>
      <c r="AK14" s="45">
        <f t="shared" si="17"/>
        <v>5.47</v>
      </c>
    </row>
    <row r="15" spans="1:90" s="4" customFormat="1">
      <c r="A15" s="10" t="s">
        <v>36</v>
      </c>
      <c r="B15" s="15">
        <v>4359</v>
      </c>
      <c r="C15" s="23">
        <v>4660</v>
      </c>
      <c r="D15" s="27">
        <f t="shared" si="0"/>
        <v>9019</v>
      </c>
      <c r="E15" s="31">
        <f t="shared" si="1"/>
        <v>18.97</v>
      </c>
      <c r="F15" s="35">
        <v>3762</v>
      </c>
      <c r="G15" s="40">
        <f t="shared" si="2"/>
        <v>21.76</v>
      </c>
      <c r="H15" s="15">
        <v>1139</v>
      </c>
      <c r="I15" s="23">
        <v>1138</v>
      </c>
      <c r="J15" s="27">
        <f t="shared" si="3"/>
        <v>2277</v>
      </c>
      <c r="K15" s="31">
        <f t="shared" si="4"/>
        <v>4.79</v>
      </c>
      <c r="L15" s="35">
        <v>829</v>
      </c>
      <c r="M15" s="45">
        <f t="shared" si="5"/>
        <v>4.79</v>
      </c>
      <c r="N15" s="15">
        <v>778</v>
      </c>
      <c r="O15" s="23">
        <v>864</v>
      </c>
      <c r="P15" s="27">
        <f t="shared" si="6"/>
        <v>1642</v>
      </c>
      <c r="Q15" s="31">
        <f t="shared" si="7"/>
        <v>3.45</v>
      </c>
      <c r="R15" s="35">
        <v>510</v>
      </c>
      <c r="S15" s="40">
        <f t="shared" si="8"/>
        <v>2.95</v>
      </c>
      <c r="T15" s="15">
        <v>1023</v>
      </c>
      <c r="U15" s="23">
        <v>1085</v>
      </c>
      <c r="V15" s="27">
        <f t="shared" si="9"/>
        <v>2108</v>
      </c>
      <c r="W15" s="31">
        <f t="shared" si="10"/>
        <v>4.43</v>
      </c>
      <c r="X15" s="35">
        <v>701</v>
      </c>
      <c r="Y15" s="45">
        <f t="shared" si="11"/>
        <v>4.05</v>
      </c>
      <c r="Z15" s="15">
        <v>952</v>
      </c>
      <c r="AA15" s="23">
        <v>993</v>
      </c>
      <c r="AB15" s="27">
        <f t="shared" si="12"/>
        <v>1945</v>
      </c>
      <c r="AC15" s="31">
        <f t="shared" si="13"/>
        <v>4.09</v>
      </c>
      <c r="AD15" s="35">
        <v>654</v>
      </c>
      <c r="AE15" s="40">
        <f t="shared" si="14"/>
        <v>3.78</v>
      </c>
      <c r="AF15" s="15">
        <v>1372</v>
      </c>
      <c r="AG15" s="23">
        <v>1447</v>
      </c>
      <c r="AH15" s="27">
        <f t="shared" si="15"/>
        <v>2819</v>
      </c>
      <c r="AI15" s="31">
        <f t="shared" si="16"/>
        <v>5.93</v>
      </c>
      <c r="AJ15" s="35">
        <v>946</v>
      </c>
      <c r="AK15" s="45">
        <f t="shared" si="17"/>
        <v>5.47</v>
      </c>
    </row>
    <row r="16" spans="1:90" s="4" customFormat="1">
      <c r="A16" s="11" t="s">
        <v>30</v>
      </c>
      <c r="B16" s="16">
        <v>4368</v>
      </c>
      <c r="C16" s="24">
        <v>4652</v>
      </c>
      <c r="D16" s="28">
        <f t="shared" si="0"/>
        <v>9020</v>
      </c>
      <c r="E16" s="32">
        <f t="shared" si="1"/>
        <v>19.010000000000002</v>
      </c>
      <c r="F16" s="36">
        <v>3787</v>
      </c>
      <c r="G16" s="41">
        <f t="shared" si="2"/>
        <v>21.86</v>
      </c>
      <c r="H16" s="16">
        <v>1136</v>
      </c>
      <c r="I16" s="24">
        <v>1136</v>
      </c>
      <c r="J16" s="28">
        <f t="shared" si="3"/>
        <v>2272</v>
      </c>
      <c r="K16" s="32">
        <f t="shared" si="4"/>
        <v>4.79</v>
      </c>
      <c r="L16" s="36">
        <v>832</v>
      </c>
      <c r="M16" s="46">
        <f t="shared" si="5"/>
        <v>4.8</v>
      </c>
      <c r="N16" s="16">
        <v>773</v>
      </c>
      <c r="O16" s="24">
        <v>861</v>
      </c>
      <c r="P16" s="28">
        <f t="shared" si="6"/>
        <v>1634</v>
      </c>
      <c r="Q16" s="32">
        <f t="shared" si="7"/>
        <v>3.44</v>
      </c>
      <c r="R16" s="36">
        <v>508</v>
      </c>
      <c r="S16" s="41">
        <f t="shared" si="8"/>
        <v>2.93</v>
      </c>
      <c r="T16" s="16">
        <v>1015</v>
      </c>
      <c r="U16" s="24">
        <v>1077</v>
      </c>
      <c r="V16" s="28">
        <f t="shared" si="9"/>
        <v>2092</v>
      </c>
      <c r="W16" s="32">
        <f t="shared" si="10"/>
        <v>4.41</v>
      </c>
      <c r="X16" s="36">
        <v>698</v>
      </c>
      <c r="Y16" s="46">
        <f t="shared" si="11"/>
        <v>4.03</v>
      </c>
      <c r="Z16" s="16">
        <v>954</v>
      </c>
      <c r="AA16" s="24">
        <v>991</v>
      </c>
      <c r="AB16" s="28">
        <f t="shared" si="12"/>
        <v>1945</v>
      </c>
      <c r="AC16" s="32">
        <f t="shared" si="13"/>
        <v>4.0999999999999996</v>
      </c>
      <c r="AD16" s="36">
        <v>653</v>
      </c>
      <c r="AE16" s="41">
        <f t="shared" si="14"/>
        <v>3.77</v>
      </c>
      <c r="AF16" s="16">
        <v>1368</v>
      </c>
      <c r="AG16" s="24">
        <v>1444</v>
      </c>
      <c r="AH16" s="28">
        <f t="shared" si="15"/>
        <v>2812</v>
      </c>
      <c r="AI16" s="32">
        <f t="shared" si="16"/>
        <v>5.93</v>
      </c>
      <c r="AJ16" s="36">
        <v>944</v>
      </c>
      <c r="AK16" s="46">
        <f t="shared" si="17"/>
        <v>5.45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令和３年4月</v>
      </c>
      <c r="B20" s="14">
        <v>358</v>
      </c>
      <c r="C20" s="22">
        <v>373</v>
      </c>
      <c r="D20" s="26">
        <f t="shared" ref="D20:D31" si="18">B20+C20</f>
        <v>731</v>
      </c>
      <c r="E20" s="30">
        <f t="shared" ref="E20:E31" si="19">IF(D20=0,"",ROUND(D20/$AH50*100,2))</f>
        <v>1.53</v>
      </c>
      <c r="F20" s="34">
        <v>222</v>
      </c>
      <c r="G20" s="39">
        <f t="shared" ref="G20:G31" si="20">IF(F20="","",ROUND(F20/$AJ50*100,2))</f>
        <v>1.28</v>
      </c>
      <c r="H20" s="14">
        <v>2172</v>
      </c>
      <c r="I20" s="22">
        <v>2314</v>
      </c>
      <c r="J20" s="26">
        <f t="shared" ref="J20:J31" si="21">H20+I20</f>
        <v>4486</v>
      </c>
      <c r="K20" s="30">
        <f t="shared" ref="K20:K31" si="22">IF(J20=0,"",ROUND(J20/$AH50*100,2))</f>
        <v>9.3699999999999992</v>
      </c>
      <c r="L20" s="34">
        <v>1602</v>
      </c>
      <c r="M20" s="44">
        <f t="shared" ref="M20:M31" si="23">IF(L20="","",ROUND(L20/$AJ50*100,2))</f>
        <v>9.25</v>
      </c>
      <c r="N20" s="14">
        <v>673</v>
      </c>
      <c r="O20" s="22">
        <v>704</v>
      </c>
      <c r="P20" s="26">
        <f t="shared" ref="P20:P31" si="24">N20+O20</f>
        <v>1377</v>
      </c>
      <c r="Q20" s="30">
        <f t="shared" ref="Q20:Q31" si="25">IF(P20=0,"",ROUND(P20/$AH50*100,2))</f>
        <v>2.88</v>
      </c>
      <c r="R20" s="34">
        <v>429</v>
      </c>
      <c r="S20" s="39">
        <f t="shared" ref="S20:S31" si="26">IF(R20="","",ROUND(R20/$AJ50*100,2))</f>
        <v>2.48</v>
      </c>
      <c r="T20" s="14">
        <v>2387</v>
      </c>
      <c r="U20" s="22">
        <v>2397</v>
      </c>
      <c r="V20" s="26">
        <f t="shared" ref="V20:V31" si="27">T20+U20</f>
        <v>4784</v>
      </c>
      <c r="W20" s="30">
        <f t="shared" ref="W20:W31" si="28">IF(V20=0,"",ROUND(V20/$AH50*100,2))</f>
        <v>10</v>
      </c>
      <c r="X20" s="34">
        <v>1971</v>
      </c>
      <c r="Y20" s="44">
        <f t="shared" ref="Y20:Y31" si="29">IF(X20="","",ROUND(X20/$AJ50*100,2))</f>
        <v>11.38</v>
      </c>
      <c r="Z20" s="14">
        <v>1351</v>
      </c>
      <c r="AA20" s="22">
        <v>1388</v>
      </c>
      <c r="AB20" s="26">
        <f t="shared" ref="AB20:AB31" si="30">Z20+AA20</f>
        <v>2739</v>
      </c>
      <c r="AC20" s="30">
        <f t="shared" ref="AC20:AC31" si="31">IF(AB20=0,"",ROUND(AB20/$AH50*100,2))</f>
        <v>5.72</v>
      </c>
      <c r="AD20" s="34">
        <v>939</v>
      </c>
      <c r="AE20" s="39">
        <f t="shared" ref="AE20:AE31" si="32">IF(AD20="","",ROUND(AD20/$AJ50*100,2))</f>
        <v>5.42</v>
      </c>
      <c r="AF20" s="14">
        <v>1020</v>
      </c>
      <c r="AG20" s="22">
        <v>1114</v>
      </c>
      <c r="AH20" s="26">
        <f t="shared" ref="AH20:AH31" si="33">AF20+AG20</f>
        <v>2134</v>
      </c>
      <c r="AI20" s="30">
        <f t="shared" ref="AI20:AI31" si="34">IF(AH20=0,"",ROUND(AH20/$AH50*100,2))</f>
        <v>4.46</v>
      </c>
      <c r="AJ20" s="34">
        <v>736</v>
      </c>
      <c r="AK20" s="44">
        <f t="shared" ref="AK20:AK31" si="35">IF(AJ20="","",ROUND(AJ20/$AJ50*100,2))</f>
        <v>4.25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　　　　5月</v>
      </c>
      <c r="B21" s="15">
        <v>357</v>
      </c>
      <c r="C21" s="23">
        <v>373</v>
      </c>
      <c r="D21" s="27">
        <f t="shared" si="18"/>
        <v>730</v>
      </c>
      <c r="E21" s="31">
        <f t="shared" si="19"/>
        <v>1.53</v>
      </c>
      <c r="F21" s="35">
        <v>222</v>
      </c>
      <c r="G21" s="40">
        <f t="shared" si="20"/>
        <v>1.28</v>
      </c>
      <c r="H21" s="15">
        <v>2180</v>
      </c>
      <c r="I21" s="23">
        <v>2321</v>
      </c>
      <c r="J21" s="27">
        <f t="shared" si="21"/>
        <v>4501</v>
      </c>
      <c r="K21" s="31">
        <f t="shared" si="22"/>
        <v>9.41</v>
      </c>
      <c r="L21" s="35">
        <v>1611</v>
      </c>
      <c r="M21" s="45">
        <f t="shared" si="23"/>
        <v>9.3000000000000007</v>
      </c>
      <c r="N21" s="15">
        <v>674</v>
      </c>
      <c r="O21" s="23">
        <v>704</v>
      </c>
      <c r="P21" s="27">
        <f t="shared" si="24"/>
        <v>1378</v>
      </c>
      <c r="Q21" s="31">
        <f t="shared" si="25"/>
        <v>2.88</v>
      </c>
      <c r="R21" s="35">
        <v>429</v>
      </c>
      <c r="S21" s="40">
        <f t="shared" si="26"/>
        <v>2.48</v>
      </c>
      <c r="T21" s="15">
        <v>2382</v>
      </c>
      <c r="U21" s="23">
        <v>2401</v>
      </c>
      <c r="V21" s="27">
        <f t="shared" si="27"/>
        <v>4783</v>
      </c>
      <c r="W21" s="31">
        <f t="shared" si="28"/>
        <v>10</v>
      </c>
      <c r="X21" s="35">
        <v>1967</v>
      </c>
      <c r="Y21" s="45">
        <f t="shared" si="29"/>
        <v>11.36</v>
      </c>
      <c r="Z21" s="15">
        <v>1346</v>
      </c>
      <c r="AA21" s="23">
        <v>1385</v>
      </c>
      <c r="AB21" s="27">
        <f t="shared" si="30"/>
        <v>2731</v>
      </c>
      <c r="AC21" s="31">
        <f t="shared" si="31"/>
        <v>5.71</v>
      </c>
      <c r="AD21" s="35">
        <v>937</v>
      </c>
      <c r="AE21" s="40">
        <f t="shared" si="32"/>
        <v>5.41</v>
      </c>
      <c r="AF21" s="15">
        <v>1020</v>
      </c>
      <c r="AG21" s="23">
        <v>1109</v>
      </c>
      <c r="AH21" s="27">
        <f t="shared" si="33"/>
        <v>2129</v>
      </c>
      <c r="AI21" s="31">
        <f t="shared" si="34"/>
        <v>4.45</v>
      </c>
      <c r="AJ21" s="35">
        <v>735</v>
      </c>
      <c r="AK21" s="45">
        <f t="shared" si="35"/>
        <v>4.24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356</v>
      </c>
      <c r="C22" s="23">
        <v>373</v>
      </c>
      <c r="D22" s="27">
        <f t="shared" si="18"/>
        <v>729</v>
      </c>
      <c r="E22" s="31">
        <f t="shared" si="19"/>
        <v>1.53</v>
      </c>
      <c r="F22" s="35">
        <v>222</v>
      </c>
      <c r="G22" s="40">
        <f t="shared" si="20"/>
        <v>1.28</v>
      </c>
      <c r="H22" s="15">
        <v>2183</v>
      </c>
      <c r="I22" s="23">
        <v>2328</v>
      </c>
      <c r="J22" s="27">
        <f t="shared" si="21"/>
        <v>4511</v>
      </c>
      <c r="K22" s="31">
        <f t="shared" si="22"/>
        <v>9.44</v>
      </c>
      <c r="L22" s="35">
        <v>1614</v>
      </c>
      <c r="M22" s="45">
        <f t="shared" si="23"/>
        <v>9.33</v>
      </c>
      <c r="N22" s="15">
        <v>671</v>
      </c>
      <c r="O22" s="23">
        <v>702</v>
      </c>
      <c r="P22" s="27">
        <f t="shared" si="24"/>
        <v>1373</v>
      </c>
      <c r="Q22" s="31">
        <f t="shared" si="25"/>
        <v>2.87</v>
      </c>
      <c r="R22" s="35">
        <v>429</v>
      </c>
      <c r="S22" s="40">
        <f t="shared" si="26"/>
        <v>2.48</v>
      </c>
      <c r="T22" s="15">
        <v>2363</v>
      </c>
      <c r="U22" s="23">
        <v>2406</v>
      </c>
      <c r="V22" s="27">
        <f t="shared" si="27"/>
        <v>4769</v>
      </c>
      <c r="W22" s="31">
        <f t="shared" si="28"/>
        <v>9.98</v>
      </c>
      <c r="X22" s="35">
        <v>1950</v>
      </c>
      <c r="Y22" s="45">
        <f t="shared" si="29"/>
        <v>11.27</v>
      </c>
      <c r="Z22" s="15">
        <v>1341</v>
      </c>
      <c r="AA22" s="23">
        <v>1381</v>
      </c>
      <c r="AB22" s="27">
        <f t="shared" si="30"/>
        <v>2722</v>
      </c>
      <c r="AC22" s="31">
        <f t="shared" si="31"/>
        <v>5.7</v>
      </c>
      <c r="AD22" s="35">
        <v>935</v>
      </c>
      <c r="AE22" s="40">
        <f t="shared" si="32"/>
        <v>5.4</v>
      </c>
      <c r="AF22" s="15">
        <v>1015</v>
      </c>
      <c r="AG22" s="23">
        <v>1110</v>
      </c>
      <c r="AH22" s="27">
        <f t="shared" si="33"/>
        <v>2125</v>
      </c>
      <c r="AI22" s="31">
        <f t="shared" si="34"/>
        <v>4.45</v>
      </c>
      <c r="AJ22" s="35">
        <v>735</v>
      </c>
      <c r="AK22" s="45">
        <f t="shared" si="35"/>
        <v>4.25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356</v>
      </c>
      <c r="C23" s="23">
        <v>372</v>
      </c>
      <c r="D23" s="27">
        <f t="shared" si="18"/>
        <v>728</v>
      </c>
      <c r="E23" s="31">
        <f t="shared" si="19"/>
        <v>1.52</v>
      </c>
      <c r="F23" s="35">
        <v>222</v>
      </c>
      <c r="G23" s="40">
        <f t="shared" si="20"/>
        <v>1.28</v>
      </c>
      <c r="H23" s="15">
        <v>2177</v>
      </c>
      <c r="I23" s="23">
        <v>2319</v>
      </c>
      <c r="J23" s="27">
        <f t="shared" si="21"/>
        <v>4496</v>
      </c>
      <c r="K23" s="31">
        <f t="shared" si="22"/>
        <v>9.41</v>
      </c>
      <c r="L23" s="35">
        <v>1610</v>
      </c>
      <c r="M23" s="45">
        <f t="shared" si="23"/>
        <v>9.2899999999999991</v>
      </c>
      <c r="N23" s="15">
        <v>670</v>
      </c>
      <c r="O23" s="23">
        <v>702</v>
      </c>
      <c r="P23" s="27">
        <f t="shared" si="24"/>
        <v>1372</v>
      </c>
      <c r="Q23" s="31">
        <f t="shared" si="25"/>
        <v>2.87</v>
      </c>
      <c r="R23" s="35">
        <v>429</v>
      </c>
      <c r="S23" s="40">
        <f t="shared" si="26"/>
        <v>2.48</v>
      </c>
      <c r="T23" s="15">
        <v>2367</v>
      </c>
      <c r="U23" s="23">
        <v>2405</v>
      </c>
      <c r="V23" s="27">
        <f t="shared" si="27"/>
        <v>4772</v>
      </c>
      <c r="W23" s="31">
        <f t="shared" si="28"/>
        <v>9.99</v>
      </c>
      <c r="X23" s="35">
        <v>1954</v>
      </c>
      <c r="Y23" s="45">
        <f t="shared" si="29"/>
        <v>11.28</v>
      </c>
      <c r="Z23" s="15">
        <v>1341</v>
      </c>
      <c r="AA23" s="23">
        <v>1377</v>
      </c>
      <c r="AB23" s="27">
        <f t="shared" si="30"/>
        <v>2718</v>
      </c>
      <c r="AC23" s="31">
        <f t="shared" si="31"/>
        <v>5.69</v>
      </c>
      <c r="AD23" s="35">
        <v>934</v>
      </c>
      <c r="AE23" s="40">
        <f t="shared" si="32"/>
        <v>5.39</v>
      </c>
      <c r="AF23" s="15">
        <v>1018</v>
      </c>
      <c r="AG23" s="23">
        <v>1107</v>
      </c>
      <c r="AH23" s="27">
        <f t="shared" si="33"/>
        <v>2125</v>
      </c>
      <c r="AI23" s="31">
        <f t="shared" si="34"/>
        <v>4.45</v>
      </c>
      <c r="AJ23" s="35">
        <v>735</v>
      </c>
      <c r="AK23" s="45">
        <f t="shared" si="35"/>
        <v>4.24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355</v>
      </c>
      <c r="C24" s="23">
        <v>371</v>
      </c>
      <c r="D24" s="27">
        <f t="shared" si="18"/>
        <v>726</v>
      </c>
      <c r="E24" s="31">
        <f t="shared" si="19"/>
        <v>1.52</v>
      </c>
      <c r="F24" s="35">
        <v>222</v>
      </c>
      <c r="G24" s="40">
        <f t="shared" si="20"/>
        <v>1.28</v>
      </c>
      <c r="H24" s="15">
        <v>2174</v>
      </c>
      <c r="I24" s="23">
        <v>2319</v>
      </c>
      <c r="J24" s="27">
        <f t="shared" si="21"/>
        <v>4493</v>
      </c>
      <c r="K24" s="31">
        <f t="shared" si="22"/>
        <v>9.41</v>
      </c>
      <c r="L24" s="35">
        <v>1612</v>
      </c>
      <c r="M24" s="45">
        <f t="shared" si="23"/>
        <v>9.31</v>
      </c>
      <c r="N24" s="15">
        <v>665</v>
      </c>
      <c r="O24" s="23">
        <v>700</v>
      </c>
      <c r="P24" s="27">
        <f t="shared" si="24"/>
        <v>1365</v>
      </c>
      <c r="Q24" s="31">
        <f t="shared" si="25"/>
        <v>2.86</v>
      </c>
      <c r="R24" s="35">
        <v>428</v>
      </c>
      <c r="S24" s="40">
        <f t="shared" si="26"/>
        <v>2.4700000000000002</v>
      </c>
      <c r="T24" s="15">
        <v>2373</v>
      </c>
      <c r="U24" s="23">
        <v>2406</v>
      </c>
      <c r="V24" s="27">
        <f t="shared" si="27"/>
        <v>4779</v>
      </c>
      <c r="W24" s="31">
        <f t="shared" si="28"/>
        <v>10.01</v>
      </c>
      <c r="X24" s="35">
        <v>1965</v>
      </c>
      <c r="Y24" s="45">
        <f t="shared" si="29"/>
        <v>11.35</v>
      </c>
      <c r="Z24" s="15">
        <v>1335</v>
      </c>
      <c r="AA24" s="23">
        <v>1376</v>
      </c>
      <c r="AB24" s="27">
        <f t="shared" si="30"/>
        <v>2711</v>
      </c>
      <c r="AC24" s="31">
        <f t="shared" si="31"/>
        <v>5.68</v>
      </c>
      <c r="AD24" s="35">
        <v>926</v>
      </c>
      <c r="AE24" s="40">
        <f t="shared" si="32"/>
        <v>5.35</v>
      </c>
      <c r="AF24" s="15">
        <v>1020</v>
      </c>
      <c r="AG24" s="23">
        <v>1105</v>
      </c>
      <c r="AH24" s="27">
        <f t="shared" si="33"/>
        <v>2125</v>
      </c>
      <c r="AI24" s="31">
        <f t="shared" si="34"/>
        <v>4.45</v>
      </c>
      <c r="AJ24" s="35">
        <v>732</v>
      </c>
      <c r="AK24" s="45">
        <f t="shared" si="35"/>
        <v>4.2300000000000004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354</v>
      </c>
      <c r="C25" s="23">
        <v>371</v>
      </c>
      <c r="D25" s="27">
        <f t="shared" si="18"/>
        <v>725</v>
      </c>
      <c r="E25" s="31">
        <f t="shared" si="19"/>
        <v>1.52</v>
      </c>
      <c r="F25" s="35">
        <v>222</v>
      </c>
      <c r="G25" s="40">
        <f t="shared" si="20"/>
        <v>1.28</v>
      </c>
      <c r="H25" s="15">
        <v>2174</v>
      </c>
      <c r="I25" s="23">
        <v>2319</v>
      </c>
      <c r="J25" s="27">
        <f t="shared" si="21"/>
        <v>4493</v>
      </c>
      <c r="K25" s="31">
        <f t="shared" si="22"/>
        <v>9.42</v>
      </c>
      <c r="L25" s="35">
        <v>1609</v>
      </c>
      <c r="M25" s="45">
        <f t="shared" si="23"/>
        <v>9.3000000000000007</v>
      </c>
      <c r="N25" s="15">
        <v>664</v>
      </c>
      <c r="O25" s="23">
        <v>700</v>
      </c>
      <c r="P25" s="27">
        <f t="shared" si="24"/>
        <v>1364</v>
      </c>
      <c r="Q25" s="31">
        <f t="shared" si="25"/>
        <v>2.86</v>
      </c>
      <c r="R25" s="35">
        <v>428</v>
      </c>
      <c r="S25" s="40">
        <f t="shared" si="26"/>
        <v>2.4700000000000002</v>
      </c>
      <c r="T25" s="15">
        <v>2373</v>
      </c>
      <c r="U25" s="23">
        <v>2402</v>
      </c>
      <c r="V25" s="27">
        <f t="shared" si="27"/>
        <v>4775</v>
      </c>
      <c r="W25" s="31">
        <f t="shared" si="28"/>
        <v>10.01</v>
      </c>
      <c r="X25" s="35">
        <v>1962</v>
      </c>
      <c r="Y25" s="45">
        <f t="shared" si="29"/>
        <v>11.34</v>
      </c>
      <c r="Z25" s="15">
        <v>1334</v>
      </c>
      <c r="AA25" s="23">
        <v>1380</v>
      </c>
      <c r="AB25" s="27">
        <f t="shared" si="30"/>
        <v>2714</v>
      </c>
      <c r="AC25" s="31">
        <f t="shared" si="31"/>
        <v>5.69</v>
      </c>
      <c r="AD25" s="35">
        <v>928</v>
      </c>
      <c r="AE25" s="40">
        <f t="shared" si="32"/>
        <v>5.36</v>
      </c>
      <c r="AF25" s="15">
        <v>1020</v>
      </c>
      <c r="AG25" s="23">
        <v>1104</v>
      </c>
      <c r="AH25" s="27">
        <f t="shared" si="33"/>
        <v>2124</v>
      </c>
      <c r="AI25" s="31">
        <f t="shared" si="34"/>
        <v>4.45</v>
      </c>
      <c r="AJ25" s="35">
        <v>730</v>
      </c>
      <c r="AK25" s="45">
        <f t="shared" si="35"/>
        <v>4.22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355</v>
      </c>
      <c r="C26" s="23">
        <v>370</v>
      </c>
      <c r="D26" s="27">
        <f t="shared" si="18"/>
        <v>725</v>
      </c>
      <c r="E26" s="31">
        <f t="shared" si="19"/>
        <v>1.52</v>
      </c>
      <c r="F26" s="35">
        <v>222</v>
      </c>
      <c r="G26" s="40">
        <f t="shared" si="20"/>
        <v>1.28</v>
      </c>
      <c r="H26" s="15">
        <v>2166</v>
      </c>
      <c r="I26" s="23">
        <v>2312</v>
      </c>
      <c r="J26" s="27">
        <f t="shared" si="21"/>
        <v>4478</v>
      </c>
      <c r="K26" s="31">
        <f t="shared" si="22"/>
        <v>9.39</v>
      </c>
      <c r="L26" s="35">
        <v>1603</v>
      </c>
      <c r="M26" s="45">
        <f t="shared" si="23"/>
        <v>9.27</v>
      </c>
      <c r="N26" s="15">
        <v>664</v>
      </c>
      <c r="O26" s="23">
        <v>699</v>
      </c>
      <c r="P26" s="27">
        <f t="shared" si="24"/>
        <v>1363</v>
      </c>
      <c r="Q26" s="31">
        <f t="shared" si="25"/>
        <v>2.86</v>
      </c>
      <c r="R26" s="35">
        <v>428</v>
      </c>
      <c r="S26" s="40">
        <f t="shared" si="26"/>
        <v>2.4700000000000002</v>
      </c>
      <c r="T26" s="15">
        <v>2385</v>
      </c>
      <c r="U26" s="23">
        <v>2408</v>
      </c>
      <c r="V26" s="27">
        <f t="shared" si="27"/>
        <v>4793</v>
      </c>
      <c r="W26" s="31">
        <f t="shared" si="28"/>
        <v>10.06</v>
      </c>
      <c r="X26" s="35">
        <v>1973</v>
      </c>
      <c r="Y26" s="45">
        <f t="shared" si="29"/>
        <v>11.41</v>
      </c>
      <c r="Z26" s="15">
        <v>1332</v>
      </c>
      <c r="AA26" s="23">
        <v>1385</v>
      </c>
      <c r="AB26" s="27">
        <f t="shared" si="30"/>
        <v>2717</v>
      </c>
      <c r="AC26" s="31">
        <f t="shared" si="31"/>
        <v>5.7</v>
      </c>
      <c r="AD26" s="35">
        <v>927</v>
      </c>
      <c r="AE26" s="40">
        <f t="shared" si="32"/>
        <v>5.36</v>
      </c>
      <c r="AF26" s="15">
        <v>1018</v>
      </c>
      <c r="AG26" s="23">
        <v>1102</v>
      </c>
      <c r="AH26" s="27">
        <f t="shared" si="33"/>
        <v>2120</v>
      </c>
      <c r="AI26" s="31">
        <f t="shared" si="34"/>
        <v>4.45</v>
      </c>
      <c r="AJ26" s="35">
        <v>729</v>
      </c>
      <c r="AK26" s="45">
        <f t="shared" si="35"/>
        <v>4.21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354</v>
      </c>
      <c r="C27" s="23">
        <v>371</v>
      </c>
      <c r="D27" s="27">
        <f t="shared" si="18"/>
        <v>725</v>
      </c>
      <c r="E27" s="31">
        <f t="shared" si="19"/>
        <v>1.52</v>
      </c>
      <c r="F27" s="35">
        <v>222</v>
      </c>
      <c r="G27" s="40">
        <f t="shared" si="20"/>
        <v>1.28</v>
      </c>
      <c r="H27" s="15">
        <v>2166</v>
      </c>
      <c r="I27" s="23">
        <v>2311</v>
      </c>
      <c r="J27" s="27">
        <f t="shared" si="21"/>
        <v>4477</v>
      </c>
      <c r="K27" s="31">
        <f t="shared" si="22"/>
        <v>9.4</v>
      </c>
      <c r="L27" s="35">
        <v>1604</v>
      </c>
      <c r="M27" s="45">
        <f t="shared" si="23"/>
        <v>9.26</v>
      </c>
      <c r="N27" s="15">
        <v>663</v>
      </c>
      <c r="O27" s="23">
        <v>699</v>
      </c>
      <c r="P27" s="27">
        <f t="shared" si="24"/>
        <v>1362</v>
      </c>
      <c r="Q27" s="31">
        <f t="shared" si="25"/>
        <v>2.86</v>
      </c>
      <c r="R27" s="35">
        <v>429</v>
      </c>
      <c r="S27" s="40">
        <f t="shared" si="26"/>
        <v>2.48</v>
      </c>
      <c r="T27" s="15">
        <v>2395</v>
      </c>
      <c r="U27" s="23">
        <v>2429</v>
      </c>
      <c r="V27" s="27">
        <f t="shared" si="27"/>
        <v>4824</v>
      </c>
      <c r="W27" s="31">
        <f t="shared" si="28"/>
        <v>10.119999999999999</v>
      </c>
      <c r="X27" s="35">
        <v>1984</v>
      </c>
      <c r="Y27" s="45">
        <f t="shared" si="29"/>
        <v>11.46</v>
      </c>
      <c r="Z27" s="15">
        <v>1326</v>
      </c>
      <c r="AA27" s="23">
        <v>1376</v>
      </c>
      <c r="AB27" s="27">
        <f t="shared" si="30"/>
        <v>2702</v>
      </c>
      <c r="AC27" s="31">
        <f t="shared" si="31"/>
        <v>5.67</v>
      </c>
      <c r="AD27" s="35">
        <v>926</v>
      </c>
      <c r="AE27" s="40">
        <f t="shared" si="32"/>
        <v>5.35</v>
      </c>
      <c r="AF27" s="15">
        <v>1017</v>
      </c>
      <c r="AG27" s="23">
        <v>1101</v>
      </c>
      <c r="AH27" s="27">
        <f t="shared" si="33"/>
        <v>2118</v>
      </c>
      <c r="AI27" s="31">
        <f t="shared" si="34"/>
        <v>4.45</v>
      </c>
      <c r="AJ27" s="35">
        <v>728</v>
      </c>
      <c r="AK27" s="45">
        <f t="shared" si="35"/>
        <v>4.2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354</v>
      </c>
      <c r="C28" s="23">
        <v>368</v>
      </c>
      <c r="D28" s="27">
        <f t="shared" si="18"/>
        <v>722</v>
      </c>
      <c r="E28" s="31">
        <f t="shared" si="19"/>
        <v>1.52</v>
      </c>
      <c r="F28" s="35">
        <v>221</v>
      </c>
      <c r="G28" s="40">
        <f t="shared" si="20"/>
        <v>1.28</v>
      </c>
      <c r="H28" s="15">
        <v>2167</v>
      </c>
      <c r="I28" s="23">
        <v>2321</v>
      </c>
      <c r="J28" s="27">
        <f t="shared" si="21"/>
        <v>4488</v>
      </c>
      <c r="K28" s="31">
        <f t="shared" si="22"/>
        <v>9.42</v>
      </c>
      <c r="L28" s="35">
        <v>1605</v>
      </c>
      <c r="M28" s="45">
        <f t="shared" si="23"/>
        <v>9.27</v>
      </c>
      <c r="N28" s="15">
        <v>660</v>
      </c>
      <c r="O28" s="23">
        <v>698</v>
      </c>
      <c r="P28" s="27">
        <f t="shared" si="24"/>
        <v>1358</v>
      </c>
      <c r="Q28" s="31">
        <f t="shared" si="25"/>
        <v>2.85</v>
      </c>
      <c r="R28" s="35">
        <v>429</v>
      </c>
      <c r="S28" s="40">
        <f t="shared" si="26"/>
        <v>2.48</v>
      </c>
      <c r="T28" s="15">
        <v>2395</v>
      </c>
      <c r="U28" s="23">
        <v>2438</v>
      </c>
      <c r="V28" s="27">
        <f t="shared" si="27"/>
        <v>4833</v>
      </c>
      <c r="W28" s="31">
        <f t="shared" si="28"/>
        <v>10.15</v>
      </c>
      <c r="X28" s="35">
        <v>1987</v>
      </c>
      <c r="Y28" s="45">
        <f t="shared" si="29"/>
        <v>11.48</v>
      </c>
      <c r="Z28" s="15">
        <v>1325</v>
      </c>
      <c r="AA28" s="23">
        <v>1375</v>
      </c>
      <c r="AB28" s="27">
        <f t="shared" si="30"/>
        <v>2700</v>
      </c>
      <c r="AC28" s="31">
        <f t="shared" si="31"/>
        <v>5.67</v>
      </c>
      <c r="AD28" s="35">
        <v>923</v>
      </c>
      <c r="AE28" s="40">
        <f t="shared" si="32"/>
        <v>5.33</v>
      </c>
      <c r="AF28" s="15">
        <v>1013</v>
      </c>
      <c r="AG28" s="23">
        <v>1097</v>
      </c>
      <c r="AH28" s="27">
        <f t="shared" si="33"/>
        <v>2110</v>
      </c>
      <c r="AI28" s="31">
        <f t="shared" si="34"/>
        <v>4.43</v>
      </c>
      <c r="AJ28" s="35">
        <v>725</v>
      </c>
      <c r="AK28" s="45">
        <f t="shared" si="35"/>
        <v>4.1900000000000004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令和４年1月</v>
      </c>
      <c r="B29" s="15">
        <v>350</v>
      </c>
      <c r="C29" s="23">
        <v>367</v>
      </c>
      <c r="D29" s="27">
        <f t="shared" si="18"/>
        <v>717</v>
      </c>
      <c r="E29" s="31">
        <f t="shared" si="19"/>
        <v>1.51</v>
      </c>
      <c r="F29" s="35">
        <v>220</v>
      </c>
      <c r="G29" s="40">
        <f t="shared" si="20"/>
        <v>1.27</v>
      </c>
      <c r="H29" s="15">
        <v>2171</v>
      </c>
      <c r="I29" s="23">
        <v>2315</v>
      </c>
      <c r="J29" s="27">
        <f t="shared" si="21"/>
        <v>4486</v>
      </c>
      <c r="K29" s="31">
        <f t="shared" si="22"/>
        <v>9.42</v>
      </c>
      <c r="L29" s="35">
        <v>1608</v>
      </c>
      <c r="M29" s="45">
        <f t="shared" si="23"/>
        <v>9.2899999999999991</v>
      </c>
      <c r="N29" s="15">
        <v>658</v>
      </c>
      <c r="O29" s="23">
        <v>698</v>
      </c>
      <c r="P29" s="27">
        <f t="shared" si="24"/>
        <v>1356</v>
      </c>
      <c r="Q29" s="31">
        <f t="shared" si="25"/>
        <v>2.85</v>
      </c>
      <c r="R29" s="35">
        <v>429</v>
      </c>
      <c r="S29" s="40">
        <f t="shared" si="26"/>
        <v>2.48</v>
      </c>
      <c r="T29" s="15">
        <v>2402</v>
      </c>
      <c r="U29" s="23">
        <v>2440</v>
      </c>
      <c r="V29" s="27">
        <f t="shared" si="27"/>
        <v>4842</v>
      </c>
      <c r="W29" s="31">
        <f t="shared" si="28"/>
        <v>10.17</v>
      </c>
      <c r="X29" s="35">
        <v>1984</v>
      </c>
      <c r="Y29" s="45">
        <f t="shared" si="29"/>
        <v>11.47</v>
      </c>
      <c r="Z29" s="15">
        <v>1318</v>
      </c>
      <c r="AA29" s="23">
        <v>1373</v>
      </c>
      <c r="AB29" s="27">
        <f t="shared" si="30"/>
        <v>2691</v>
      </c>
      <c r="AC29" s="31">
        <f t="shared" si="31"/>
        <v>5.65</v>
      </c>
      <c r="AD29" s="35">
        <v>920</v>
      </c>
      <c r="AE29" s="40">
        <f t="shared" si="32"/>
        <v>5.32</v>
      </c>
      <c r="AF29" s="15">
        <v>1008</v>
      </c>
      <c r="AG29" s="23">
        <v>1093</v>
      </c>
      <c r="AH29" s="27">
        <f t="shared" si="33"/>
        <v>2101</v>
      </c>
      <c r="AI29" s="31">
        <f t="shared" si="34"/>
        <v>4.41</v>
      </c>
      <c r="AJ29" s="35">
        <v>723</v>
      </c>
      <c r="AK29" s="45">
        <f t="shared" si="35"/>
        <v>4.18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351</v>
      </c>
      <c r="C30" s="23">
        <v>368</v>
      </c>
      <c r="D30" s="27">
        <f t="shared" si="18"/>
        <v>719</v>
      </c>
      <c r="E30" s="31">
        <f t="shared" si="19"/>
        <v>1.51</v>
      </c>
      <c r="F30" s="35">
        <v>220</v>
      </c>
      <c r="G30" s="40">
        <f t="shared" si="20"/>
        <v>1.27</v>
      </c>
      <c r="H30" s="15">
        <v>2167</v>
      </c>
      <c r="I30" s="23">
        <v>2317</v>
      </c>
      <c r="J30" s="27">
        <f t="shared" si="21"/>
        <v>4484</v>
      </c>
      <c r="K30" s="31">
        <f t="shared" si="22"/>
        <v>9.43</v>
      </c>
      <c r="L30" s="35">
        <v>1609</v>
      </c>
      <c r="M30" s="45">
        <f t="shared" si="23"/>
        <v>9.31</v>
      </c>
      <c r="N30" s="15">
        <v>656</v>
      </c>
      <c r="O30" s="23">
        <v>694</v>
      </c>
      <c r="P30" s="27">
        <f t="shared" si="24"/>
        <v>1350</v>
      </c>
      <c r="Q30" s="31">
        <f t="shared" si="25"/>
        <v>2.84</v>
      </c>
      <c r="R30" s="35">
        <v>427</v>
      </c>
      <c r="S30" s="40">
        <f t="shared" si="26"/>
        <v>2.4700000000000002</v>
      </c>
      <c r="T30" s="15">
        <v>2404</v>
      </c>
      <c r="U30" s="23">
        <v>2440</v>
      </c>
      <c r="V30" s="27">
        <f t="shared" si="27"/>
        <v>4844</v>
      </c>
      <c r="W30" s="31">
        <f t="shared" si="28"/>
        <v>10.19</v>
      </c>
      <c r="X30" s="35">
        <v>1986</v>
      </c>
      <c r="Y30" s="45">
        <f t="shared" si="29"/>
        <v>11.49</v>
      </c>
      <c r="Z30" s="15">
        <v>1314</v>
      </c>
      <c r="AA30" s="23">
        <v>1369</v>
      </c>
      <c r="AB30" s="27">
        <f t="shared" si="30"/>
        <v>2683</v>
      </c>
      <c r="AC30" s="31">
        <f t="shared" si="31"/>
        <v>5.64</v>
      </c>
      <c r="AD30" s="35">
        <v>916</v>
      </c>
      <c r="AE30" s="40">
        <f t="shared" si="32"/>
        <v>5.3</v>
      </c>
      <c r="AF30" s="15">
        <v>1006</v>
      </c>
      <c r="AG30" s="23">
        <v>1094</v>
      </c>
      <c r="AH30" s="27">
        <f t="shared" si="33"/>
        <v>2100</v>
      </c>
      <c r="AI30" s="31">
        <f t="shared" si="34"/>
        <v>4.42</v>
      </c>
      <c r="AJ30" s="35">
        <v>723</v>
      </c>
      <c r="AK30" s="45">
        <f t="shared" si="35"/>
        <v>4.18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348</v>
      </c>
      <c r="C31" s="24">
        <v>369</v>
      </c>
      <c r="D31" s="28">
        <f t="shared" si="18"/>
        <v>717</v>
      </c>
      <c r="E31" s="32">
        <f t="shared" si="19"/>
        <v>1.51</v>
      </c>
      <c r="F31" s="36">
        <v>220</v>
      </c>
      <c r="G31" s="41">
        <f t="shared" si="20"/>
        <v>1.27</v>
      </c>
      <c r="H31" s="16">
        <v>2159</v>
      </c>
      <c r="I31" s="24">
        <v>2314</v>
      </c>
      <c r="J31" s="28">
        <f t="shared" si="21"/>
        <v>4473</v>
      </c>
      <c r="K31" s="32">
        <f t="shared" si="22"/>
        <v>9.43</v>
      </c>
      <c r="L31" s="36">
        <v>1613</v>
      </c>
      <c r="M31" s="46">
        <f t="shared" si="23"/>
        <v>9.31</v>
      </c>
      <c r="N31" s="16">
        <v>659</v>
      </c>
      <c r="O31" s="24">
        <v>692</v>
      </c>
      <c r="P31" s="28">
        <f t="shared" si="24"/>
        <v>1351</v>
      </c>
      <c r="Q31" s="32">
        <f t="shared" si="25"/>
        <v>2.85</v>
      </c>
      <c r="R31" s="36">
        <v>427</v>
      </c>
      <c r="S31" s="41">
        <f t="shared" si="26"/>
        <v>2.4700000000000002</v>
      </c>
      <c r="T31" s="16">
        <v>2398</v>
      </c>
      <c r="U31" s="24">
        <v>2440</v>
      </c>
      <c r="V31" s="28">
        <f t="shared" si="27"/>
        <v>4838</v>
      </c>
      <c r="W31" s="32">
        <f t="shared" si="28"/>
        <v>10.199999999999999</v>
      </c>
      <c r="X31" s="36">
        <v>1995</v>
      </c>
      <c r="Y31" s="46">
        <f t="shared" si="29"/>
        <v>11.52</v>
      </c>
      <c r="Z31" s="16">
        <v>1308</v>
      </c>
      <c r="AA31" s="24">
        <v>1362</v>
      </c>
      <c r="AB31" s="28">
        <f t="shared" si="30"/>
        <v>2670</v>
      </c>
      <c r="AC31" s="32">
        <f t="shared" si="31"/>
        <v>5.63</v>
      </c>
      <c r="AD31" s="36">
        <v>913</v>
      </c>
      <c r="AE31" s="41">
        <f t="shared" si="32"/>
        <v>5.27</v>
      </c>
      <c r="AF31" s="16">
        <v>1003</v>
      </c>
      <c r="AG31" s="24">
        <v>1093</v>
      </c>
      <c r="AH31" s="28">
        <f t="shared" si="33"/>
        <v>2096</v>
      </c>
      <c r="AI31" s="32">
        <f t="shared" si="34"/>
        <v>4.42</v>
      </c>
      <c r="AJ31" s="36">
        <v>724</v>
      </c>
      <c r="AK31" s="46">
        <f t="shared" si="35"/>
        <v>4.18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令和３年4月</v>
      </c>
      <c r="B35" s="14">
        <v>746</v>
      </c>
      <c r="C35" s="22">
        <v>792</v>
      </c>
      <c r="D35" s="26">
        <f t="shared" ref="D35:D46" si="36">B35+C35</f>
        <v>1538</v>
      </c>
      <c r="E35" s="30">
        <f t="shared" ref="E35:E46" si="37">IF(D35=0,"",ROUND(D35/$AH50*100,2))</f>
        <v>3.21</v>
      </c>
      <c r="F35" s="34">
        <v>496</v>
      </c>
      <c r="G35" s="39">
        <f t="shared" ref="G35:G46" si="38">IF(F35="","",ROUND(F35/$AJ50*100,2))</f>
        <v>2.86</v>
      </c>
      <c r="H35" s="14">
        <v>830</v>
      </c>
      <c r="I35" s="22">
        <v>868</v>
      </c>
      <c r="J35" s="26">
        <f t="shared" ref="J35:J46" si="39">H35+I35</f>
        <v>1698</v>
      </c>
      <c r="K35" s="30">
        <f t="shared" ref="K35:K46" si="40">IF(J35=0,"",ROUND(J35/$AH50*100,2))</f>
        <v>3.55</v>
      </c>
      <c r="L35" s="34">
        <v>563</v>
      </c>
      <c r="M35" s="44">
        <f t="shared" ref="M35:M46" si="41">IF(L35="","",ROUND(L35/$AJ50*100,2))</f>
        <v>3.25</v>
      </c>
      <c r="N35" s="14">
        <v>636</v>
      </c>
      <c r="O35" s="22">
        <v>690</v>
      </c>
      <c r="P35" s="26">
        <f t="shared" ref="P35:P46" si="42">N35+O35</f>
        <v>1326</v>
      </c>
      <c r="Q35" s="30">
        <f t="shared" ref="Q35:Q46" si="43">IF(P35=0,"",ROUND(P35/$AH50*100,2))</f>
        <v>2.77</v>
      </c>
      <c r="R35" s="34">
        <v>425</v>
      </c>
      <c r="S35" s="39">
        <f t="shared" ref="S35:S46" si="44">IF(R35="","",ROUND(R35/$AJ50*100,2))</f>
        <v>2.4500000000000002</v>
      </c>
      <c r="T35" s="14">
        <v>548</v>
      </c>
      <c r="U35" s="22">
        <v>561</v>
      </c>
      <c r="V35" s="26">
        <f t="shared" ref="V35:V46" si="45">T35+U35</f>
        <v>1109</v>
      </c>
      <c r="W35" s="30">
        <f t="shared" ref="W35:W46" si="46">IF(V35=0,"",ROUND(V35/$AH50*100,2))</f>
        <v>2.3199999999999998</v>
      </c>
      <c r="X35" s="34">
        <v>365</v>
      </c>
      <c r="Y35" s="44">
        <f t="shared" ref="Y35:Y46" si="47">IF(X35="","",ROUND(X35/$AJ50*100,2))</f>
        <v>2.11</v>
      </c>
      <c r="Z35" s="14">
        <v>184</v>
      </c>
      <c r="AA35" s="22">
        <v>197</v>
      </c>
      <c r="AB35" s="26">
        <f t="shared" ref="AB35:AB46" si="48">Z35+AA35</f>
        <v>381</v>
      </c>
      <c r="AC35" s="30">
        <f t="shared" ref="AC35:AC46" si="49">IF(AB35=0,"",ROUND(AB35/$AH50*100,2))</f>
        <v>0.8</v>
      </c>
      <c r="AD35" s="34">
        <v>160</v>
      </c>
      <c r="AE35" s="44">
        <f t="shared" ref="AE35:AE46" si="50">IF(AD35="","",ROUND(AD35/$AJ50*100,2))</f>
        <v>0.92</v>
      </c>
      <c r="AF35" s="49">
        <f t="shared" ref="AF35:AG46" si="51">B5+H5+N5+T5+Z5+AF5+B20+H20+N20+T20+Z20+AF20+B35+H35+N35+T35+Z35</f>
        <v>20578</v>
      </c>
      <c r="AG35" s="22">
        <f t="shared" si="51"/>
        <v>21617</v>
      </c>
      <c r="AH35" s="27">
        <f t="shared" ref="AH35:AH46" si="52">IF(Z35="","",AF35+AG35)</f>
        <v>42195</v>
      </c>
      <c r="AI35" s="30">
        <f t="shared" ref="AI35:AK46" si="53">E5+K5+Q5+W5+AC5+AI5+E20+K20+Q20+W20+AC20+AI20+E35+K35+Q35+W35+AC35</f>
        <v>88.169999999999973</v>
      </c>
      <c r="AJ35" s="34">
        <f t="shared" si="53"/>
        <v>15308</v>
      </c>
      <c r="AK35" s="44">
        <f t="shared" si="53"/>
        <v>88.38</v>
      </c>
    </row>
    <row r="36" spans="1:96">
      <c r="A36" s="10" t="str">
        <f>A6</f>
        <v>　　　　5月</v>
      </c>
      <c r="B36" s="15">
        <v>747</v>
      </c>
      <c r="C36" s="23">
        <v>796</v>
      </c>
      <c r="D36" s="27">
        <f t="shared" si="36"/>
        <v>1543</v>
      </c>
      <c r="E36" s="31">
        <f t="shared" si="37"/>
        <v>3.23</v>
      </c>
      <c r="F36" s="35">
        <v>498</v>
      </c>
      <c r="G36" s="40">
        <f t="shared" si="38"/>
        <v>2.87</v>
      </c>
      <c r="H36" s="15">
        <v>829</v>
      </c>
      <c r="I36" s="23">
        <v>863</v>
      </c>
      <c r="J36" s="27">
        <f t="shared" si="39"/>
        <v>1692</v>
      </c>
      <c r="K36" s="31">
        <f t="shared" si="40"/>
        <v>3.54</v>
      </c>
      <c r="L36" s="35">
        <v>565</v>
      </c>
      <c r="M36" s="45">
        <f t="shared" si="41"/>
        <v>3.26</v>
      </c>
      <c r="N36" s="15">
        <v>634</v>
      </c>
      <c r="O36" s="23">
        <v>688</v>
      </c>
      <c r="P36" s="27">
        <f t="shared" si="42"/>
        <v>1322</v>
      </c>
      <c r="Q36" s="31">
        <f t="shared" si="43"/>
        <v>2.76</v>
      </c>
      <c r="R36" s="35">
        <v>424</v>
      </c>
      <c r="S36" s="40">
        <f t="shared" si="44"/>
        <v>2.4500000000000002</v>
      </c>
      <c r="T36" s="15">
        <v>548</v>
      </c>
      <c r="U36" s="23">
        <v>563</v>
      </c>
      <c r="V36" s="27">
        <f t="shared" si="45"/>
        <v>1111</v>
      </c>
      <c r="W36" s="31">
        <f t="shared" si="46"/>
        <v>2.3199999999999998</v>
      </c>
      <c r="X36" s="35">
        <v>366</v>
      </c>
      <c r="Y36" s="45">
        <f t="shared" si="47"/>
        <v>2.11</v>
      </c>
      <c r="Z36" s="15">
        <v>182</v>
      </c>
      <c r="AA36" s="23">
        <v>197</v>
      </c>
      <c r="AB36" s="27">
        <f t="shared" si="48"/>
        <v>379</v>
      </c>
      <c r="AC36" s="31">
        <f t="shared" si="49"/>
        <v>0.79</v>
      </c>
      <c r="AD36" s="35">
        <v>160</v>
      </c>
      <c r="AE36" s="45">
        <f t="shared" si="50"/>
        <v>0.92</v>
      </c>
      <c r="AF36" s="50">
        <f t="shared" si="51"/>
        <v>20571</v>
      </c>
      <c r="AG36" s="23">
        <f t="shared" si="51"/>
        <v>21621</v>
      </c>
      <c r="AH36" s="27">
        <f t="shared" si="52"/>
        <v>42192</v>
      </c>
      <c r="AI36" s="31">
        <f t="shared" si="53"/>
        <v>88.21</v>
      </c>
      <c r="AJ36" s="35">
        <f t="shared" si="53"/>
        <v>15314</v>
      </c>
      <c r="AK36" s="45">
        <f t="shared" si="53"/>
        <v>88.410000000000011</v>
      </c>
    </row>
    <row r="37" spans="1:96">
      <c r="A37" s="10" t="s">
        <v>26</v>
      </c>
      <c r="B37" s="15">
        <v>745</v>
      </c>
      <c r="C37" s="23">
        <v>795</v>
      </c>
      <c r="D37" s="27">
        <f t="shared" si="36"/>
        <v>1540</v>
      </c>
      <c r="E37" s="31">
        <f t="shared" si="37"/>
        <v>3.22</v>
      </c>
      <c r="F37" s="35">
        <v>499</v>
      </c>
      <c r="G37" s="40">
        <f t="shared" si="38"/>
        <v>2.88</v>
      </c>
      <c r="H37" s="15">
        <v>831</v>
      </c>
      <c r="I37" s="23">
        <v>862</v>
      </c>
      <c r="J37" s="27">
        <f t="shared" si="39"/>
        <v>1693</v>
      </c>
      <c r="K37" s="31">
        <f t="shared" si="40"/>
        <v>3.54</v>
      </c>
      <c r="L37" s="35">
        <v>567</v>
      </c>
      <c r="M37" s="45">
        <f t="shared" si="41"/>
        <v>3.28</v>
      </c>
      <c r="N37" s="15">
        <v>629</v>
      </c>
      <c r="O37" s="23">
        <v>686</v>
      </c>
      <c r="P37" s="27">
        <f t="shared" si="42"/>
        <v>1315</v>
      </c>
      <c r="Q37" s="31">
        <f t="shared" si="43"/>
        <v>2.75</v>
      </c>
      <c r="R37" s="35">
        <v>423</v>
      </c>
      <c r="S37" s="40">
        <f t="shared" si="44"/>
        <v>2.44</v>
      </c>
      <c r="T37" s="15">
        <v>547</v>
      </c>
      <c r="U37" s="23">
        <v>562</v>
      </c>
      <c r="V37" s="27">
        <f t="shared" si="45"/>
        <v>1109</v>
      </c>
      <c r="W37" s="31">
        <f t="shared" si="46"/>
        <v>2.3199999999999998</v>
      </c>
      <c r="X37" s="35">
        <v>365</v>
      </c>
      <c r="Y37" s="45">
        <f t="shared" si="47"/>
        <v>2.11</v>
      </c>
      <c r="Z37" s="15">
        <v>181</v>
      </c>
      <c r="AA37" s="23">
        <v>196</v>
      </c>
      <c r="AB37" s="27">
        <f t="shared" si="48"/>
        <v>377</v>
      </c>
      <c r="AC37" s="31">
        <f t="shared" si="49"/>
        <v>0.79</v>
      </c>
      <c r="AD37" s="35">
        <v>159</v>
      </c>
      <c r="AE37" s="45">
        <f t="shared" si="50"/>
        <v>0.92</v>
      </c>
      <c r="AF37" s="50">
        <f t="shared" si="51"/>
        <v>20526</v>
      </c>
      <c r="AG37" s="23">
        <f t="shared" si="51"/>
        <v>21619</v>
      </c>
      <c r="AH37" s="27">
        <f t="shared" si="52"/>
        <v>42145</v>
      </c>
      <c r="AI37" s="31">
        <f t="shared" si="53"/>
        <v>88.200000000000017</v>
      </c>
      <c r="AJ37" s="35">
        <f t="shared" si="53"/>
        <v>15300</v>
      </c>
      <c r="AK37" s="45">
        <f t="shared" si="53"/>
        <v>88.4</v>
      </c>
    </row>
    <row r="38" spans="1:96">
      <c r="A38" s="10" t="s">
        <v>28</v>
      </c>
      <c r="B38" s="15">
        <v>747</v>
      </c>
      <c r="C38" s="23">
        <v>793</v>
      </c>
      <c r="D38" s="27">
        <f t="shared" si="36"/>
        <v>1540</v>
      </c>
      <c r="E38" s="31">
        <f t="shared" si="37"/>
        <v>3.22</v>
      </c>
      <c r="F38" s="35">
        <v>501</v>
      </c>
      <c r="G38" s="40">
        <f t="shared" si="38"/>
        <v>2.89</v>
      </c>
      <c r="H38" s="15">
        <v>831</v>
      </c>
      <c r="I38" s="23">
        <v>855</v>
      </c>
      <c r="J38" s="27">
        <f t="shared" si="39"/>
        <v>1686</v>
      </c>
      <c r="K38" s="31">
        <f t="shared" si="40"/>
        <v>3.53</v>
      </c>
      <c r="L38" s="35">
        <v>565</v>
      </c>
      <c r="M38" s="45">
        <f t="shared" si="41"/>
        <v>3.26</v>
      </c>
      <c r="N38" s="15">
        <v>627</v>
      </c>
      <c r="O38" s="23">
        <v>686</v>
      </c>
      <c r="P38" s="27">
        <f t="shared" si="42"/>
        <v>1313</v>
      </c>
      <c r="Q38" s="31">
        <f t="shared" si="43"/>
        <v>2.75</v>
      </c>
      <c r="R38" s="35">
        <v>423</v>
      </c>
      <c r="S38" s="40">
        <f t="shared" si="44"/>
        <v>2.44</v>
      </c>
      <c r="T38" s="15">
        <v>546</v>
      </c>
      <c r="U38" s="23">
        <v>560</v>
      </c>
      <c r="V38" s="27">
        <f t="shared" si="45"/>
        <v>1106</v>
      </c>
      <c r="W38" s="31">
        <f t="shared" si="46"/>
        <v>2.3199999999999998</v>
      </c>
      <c r="X38" s="35">
        <v>365</v>
      </c>
      <c r="Y38" s="45">
        <f t="shared" si="47"/>
        <v>2.11</v>
      </c>
      <c r="Z38" s="15">
        <v>181</v>
      </c>
      <c r="AA38" s="23">
        <v>196</v>
      </c>
      <c r="AB38" s="27">
        <f t="shared" si="48"/>
        <v>377</v>
      </c>
      <c r="AC38" s="31">
        <f t="shared" si="49"/>
        <v>0.79</v>
      </c>
      <c r="AD38" s="35">
        <v>159</v>
      </c>
      <c r="AE38" s="45">
        <f t="shared" si="50"/>
        <v>0.92</v>
      </c>
      <c r="AF38" s="50">
        <f t="shared" si="51"/>
        <v>20528</v>
      </c>
      <c r="AG38" s="23">
        <f t="shared" si="51"/>
        <v>21601</v>
      </c>
      <c r="AH38" s="27">
        <f t="shared" si="52"/>
        <v>42129</v>
      </c>
      <c r="AI38" s="31">
        <f t="shared" si="53"/>
        <v>88.2</v>
      </c>
      <c r="AJ38" s="35">
        <f t="shared" si="53"/>
        <v>15314</v>
      </c>
      <c r="AK38" s="45">
        <f t="shared" si="53"/>
        <v>88.389999999999986</v>
      </c>
    </row>
    <row r="39" spans="1:96">
      <c r="A39" s="10" t="s">
        <v>31</v>
      </c>
      <c r="B39" s="15">
        <v>745</v>
      </c>
      <c r="C39" s="23">
        <v>792</v>
      </c>
      <c r="D39" s="27">
        <f t="shared" si="36"/>
        <v>1537</v>
      </c>
      <c r="E39" s="31">
        <f t="shared" si="37"/>
        <v>3.22</v>
      </c>
      <c r="F39" s="35">
        <v>498</v>
      </c>
      <c r="G39" s="40">
        <f t="shared" si="38"/>
        <v>2.88</v>
      </c>
      <c r="H39" s="15">
        <v>828</v>
      </c>
      <c r="I39" s="23">
        <v>854</v>
      </c>
      <c r="J39" s="27">
        <f t="shared" si="39"/>
        <v>1682</v>
      </c>
      <c r="K39" s="31">
        <f t="shared" si="40"/>
        <v>3.52</v>
      </c>
      <c r="L39" s="35">
        <v>563</v>
      </c>
      <c r="M39" s="45">
        <f t="shared" si="41"/>
        <v>3.25</v>
      </c>
      <c r="N39" s="15">
        <v>625</v>
      </c>
      <c r="O39" s="23">
        <v>685</v>
      </c>
      <c r="P39" s="27">
        <f t="shared" si="42"/>
        <v>1310</v>
      </c>
      <c r="Q39" s="31">
        <f t="shared" si="43"/>
        <v>2.74</v>
      </c>
      <c r="R39" s="35">
        <v>421</v>
      </c>
      <c r="S39" s="40">
        <f t="shared" si="44"/>
        <v>2.4300000000000002</v>
      </c>
      <c r="T39" s="15">
        <v>543</v>
      </c>
      <c r="U39" s="23">
        <v>561</v>
      </c>
      <c r="V39" s="27">
        <f t="shared" si="45"/>
        <v>1104</v>
      </c>
      <c r="W39" s="31">
        <f t="shared" si="46"/>
        <v>2.31</v>
      </c>
      <c r="X39" s="35">
        <v>365</v>
      </c>
      <c r="Y39" s="45">
        <f t="shared" si="47"/>
        <v>2.11</v>
      </c>
      <c r="Z39" s="15">
        <v>180</v>
      </c>
      <c r="AA39" s="23">
        <v>197</v>
      </c>
      <c r="AB39" s="27">
        <f t="shared" si="48"/>
        <v>377</v>
      </c>
      <c r="AC39" s="31">
        <f t="shared" si="49"/>
        <v>0.79</v>
      </c>
      <c r="AD39" s="35">
        <v>161</v>
      </c>
      <c r="AE39" s="45">
        <f t="shared" si="50"/>
        <v>0.93</v>
      </c>
      <c r="AF39" s="50">
        <f t="shared" si="51"/>
        <v>20520</v>
      </c>
      <c r="AG39" s="23">
        <f t="shared" si="51"/>
        <v>21589</v>
      </c>
      <c r="AH39" s="27">
        <f t="shared" si="52"/>
        <v>42109</v>
      </c>
      <c r="AI39" s="31">
        <f t="shared" si="53"/>
        <v>88.190000000000026</v>
      </c>
      <c r="AJ39" s="35">
        <f t="shared" si="53"/>
        <v>15315</v>
      </c>
      <c r="AK39" s="45">
        <f t="shared" si="53"/>
        <v>88.43</v>
      </c>
    </row>
    <row r="40" spans="1:96">
      <c r="A40" s="10" t="s">
        <v>15</v>
      </c>
      <c r="B40" s="15">
        <v>744</v>
      </c>
      <c r="C40" s="23">
        <v>791</v>
      </c>
      <c r="D40" s="27">
        <f t="shared" si="36"/>
        <v>1535</v>
      </c>
      <c r="E40" s="31">
        <f t="shared" si="37"/>
        <v>3.22</v>
      </c>
      <c r="F40" s="35">
        <v>498</v>
      </c>
      <c r="G40" s="40">
        <f t="shared" si="38"/>
        <v>2.88</v>
      </c>
      <c r="H40" s="15">
        <v>832</v>
      </c>
      <c r="I40" s="23">
        <v>857</v>
      </c>
      <c r="J40" s="27">
        <f t="shared" si="39"/>
        <v>1689</v>
      </c>
      <c r="K40" s="31">
        <f t="shared" si="40"/>
        <v>3.54</v>
      </c>
      <c r="L40" s="35">
        <v>565</v>
      </c>
      <c r="M40" s="45">
        <f t="shared" si="41"/>
        <v>3.27</v>
      </c>
      <c r="N40" s="15">
        <v>626</v>
      </c>
      <c r="O40" s="23">
        <v>685</v>
      </c>
      <c r="P40" s="27">
        <f t="shared" si="42"/>
        <v>1311</v>
      </c>
      <c r="Q40" s="31">
        <f t="shared" si="43"/>
        <v>2.75</v>
      </c>
      <c r="R40" s="35">
        <v>424</v>
      </c>
      <c r="S40" s="40">
        <f t="shared" si="44"/>
        <v>2.4500000000000002</v>
      </c>
      <c r="T40" s="15">
        <v>541</v>
      </c>
      <c r="U40" s="23">
        <v>560</v>
      </c>
      <c r="V40" s="27">
        <f t="shared" si="45"/>
        <v>1101</v>
      </c>
      <c r="W40" s="31">
        <f t="shared" si="46"/>
        <v>2.31</v>
      </c>
      <c r="X40" s="35">
        <v>365</v>
      </c>
      <c r="Y40" s="45">
        <f t="shared" si="47"/>
        <v>2.11</v>
      </c>
      <c r="Z40" s="15">
        <v>178</v>
      </c>
      <c r="AA40" s="23">
        <v>195</v>
      </c>
      <c r="AB40" s="27">
        <f t="shared" si="48"/>
        <v>373</v>
      </c>
      <c r="AC40" s="31">
        <f t="shared" si="49"/>
        <v>0.78</v>
      </c>
      <c r="AD40" s="35">
        <v>161</v>
      </c>
      <c r="AE40" s="45">
        <f t="shared" si="50"/>
        <v>0.93</v>
      </c>
      <c r="AF40" s="50">
        <f t="shared" si="51"/>
        <v>20493</v>
      </c>
      <c r="AG40" s="23">
        <f t="shared" si="51"/>
        <v>21584</v>
      </c>
      <c r="AH40" s="27">
        <f t="shared" si="52"/>
        <v>42077</v>
      </c>
      <c r="AI40" s="31">
        <f t="shared" si="53"/>
        <v>88.220000000000013</v>
      </c>
      <c r="AJ40" s="35">
        <f t="shared" si="53"/>
        <v>15300</v>
      </c>
      <c r="AK40" s="45">
        <f t="shared" si="53"/>
        <v>88.43</v>
      </c>
    </row>
    <row r="41" spans="1:96">
      <c r="A41" s="10" t="s">
        <v>33</v>
      </c>
      <c r="B41" s="15">
        <v>741</v>
      </c>
      <c r="C41" s="23">
        <v>789</v>
      </c>
      <c r="D41" s="27">
        <f t="shared" si="36"/>
        <v>1530</v>
      </c>
      <c r="E41" s="31">
        <f t="shared" si="37"/>
        <v>3.21</v>
      </c>
      <c r="F41" s="35">
        <v>496</v>
      </c>
      <c r="G41" s="40">
        <f t="shared" si="38"/>
        <v>2.87</v>
      </c>
      <c r="H41" s="15">
        <v>833</v>
      </c>
      <c r="I41" s="23">
        <v>855</v>
      </c>
      <c r="J41" s="27">
        <f t="shared" si="39"/>
        <v>1688</v>
      </c>
      <c r="K41" s="31">
        <f t="shared" si="40"/>
        <v>3.54</v>
      </c>
      <c r="L41" s="35">
        <v>565</v>
      </c>
      <c r="M41" s="45">
        <f t="shared" si="41"/>
        <v>3.27</v>
      </c>
      <c r="N41" s="15">
        <v>626</v>
      </c>
      <c r="O41" s="23">
        <v>684</v>
      </c>
      <c r="P41" s="27">
        <f t="shared" si="42"/>
        <v>1310</v>
      </c>
      <c r="Q41" s="31">
        <f t="shared" si="43"/>
        <v>2.75</v>
      </c>
      <c r="R41" s="35">
        <v>424</v>
      </c>
      <c r="S41" s="40">
        <f t="shared" si="44"/>
        <v>2.4500000000000002</v>
      </c>
      <c r="T41" s="15">
        <v>541</v>
      </c>
      <c r="U41" s="23">
        <v>557</v>
      </c>
      <c r="V41" s="27">
        <f t="shared" si="45"/>
        <v>1098</v>
      </c>
      <c r="W41" s="31">
        <f t="shared" si="46"/>
        <v>2.2999999999999998</v>
      </c>
      <c r="X41" s="35">
        <v>364</v>
      </c>
      <c r="Y41" s="45">
        <f t="shared" si="47"/>
        <v>2.1</v>
      </c>
      <c r="Z41" s="15">
        <v>177</v>
      </c>
      <c r="AA41" s="23">
        <v>195</v>
      </c>
      <c r="AB41" s="27">
        <f t="shared" si="48"/>
        <v>372</v>
      </c>
      <c r="AC41" s="31">
        <f t="shared" si="49"/>
        <v>0.78</v>
      </c>
      <c r="AD41" s="35">
        <v>161</v>
      </c>
      <c r="AE41" s="45">
        <f t="shared" si="50"/>
        <v>0.93</v>
      </c>
      <c r="AF41" s="50">
        <f t="shared" si="51"/>
        <v>20487</v>
      </c>
      <c r="AG41" s="23">
        <f t="shared" si="51"/>
        <v>21573</v>
      </c>
      <c r="AH41" s="27">
        <f t="shared" si="52"/>
        <v>42060</v>
      </c>
      <c r="AI41" s="31">
        <f t="shared" si="53"/>
        <v>88.24</v>
      </c>
      <c r="AJ41" s="35">
        <f t="shared" si="53"/>
        <v>15301</v>
      </c>
      <c r="AK41" s="45">
        <f t="shared" si="53"/>
        <v>88.46</v>
      </c>
    </row>
    <row r="42" spans="1:96">
      <c r="A42" s="10" t="s">
        <v>10</v>
      </c>
      <c r="B42" s="15">
        <v>742</v>
      </c>
      <c r="C42" s="23">
        <v>788</v>
      </c>
      <c r="D42" s="27">
        <f t="shared" si="36"/>
        <v>1530</v>
      </c>
      <c r="E42" s="31">
        <f t="shared" si="37"/>
        <v>3.21</v>
      </c>
      <c r="F42" s="35">
        <v>498</v>
      </c>
      <c r="G42" s="40">
        <f t="shared" si="38"/>
        <v>2.88</v>
      </c>
      <c r="H42" s="15">
        <v>835</v>
      </c>
      <c r="I42" s="23">
        <v>855</v>
      </c>
      <c r="J42" s="27">
        <f t="shared" si="39"/>
        <v>1690</v>
      </c>
      <c r="K42" s="31">
        <f t="shared" si="40"/>
        <v>3.55</v>
      </c>
      <c r="L42" s="35">
        <v>564</v>
      </c>
      <c r="M42" s="45">
        <f t="shared" si="41"/>
        <v>3.26</v>
      </c>
      <c r="N42" s="15">
        <v>624</v>
      </c>
      <c r="O42" s="23">
        <v>686</v>
      </c>
      <c r="P42" s="27">
        <f t="shared" si="42"/>
        <v>1310</v>
      </c>
      <c r="Q42" s="31">
        <f t="shared" si="43"/>
        <v>2.75</v>
      </c>
      <c r="R42" s="35">
        <v>424</v>
      </c>
      <c r="S42" s="40">
        <f t="shared" si="44"/>
        <v>2.4500000000000002</v>
      </c>
      <c r="T42" s="15">
        <v>541</v>
      </c>
      <c r="U42" s="23">
        <v>556</v>
      </c>
      <c r="V42" s="27">
        <f t="shared" si="45"/>
        <v>1097</v>
      </c>
      <c r="W42" s="31">
        <f t="shared" si="46"/>
        <v>2.2999999999999998</v>
      </c>
      <c r="X42" s="35">
        <v>363</v>
      </c>
      <c r="Y42" s="45">
        <f t="shared" si="47"/>
        <v>2.1</v>
      </c>
      <c r="Z42" s="15">
        <v>176</v>
      </c>
      <c r="AA42" s="23">
        <v>194</v>
      </c>
      <c r="AB42" s="27">
        <f t="shared" si="48"/>
        <v>370</v>
      </c>
      <c r="AC42" s="31">
        <f t="shared" si="49"/>
        <v>0.78</v>
      </c>
      <c r="AD42" s="35">
        <v>159</v>
      </c>
      <c r="AE42" s="45">
        <f t="shared" si="50"/>
        <v>0.92</v>
      </c>
      <c r="AF42" s="50">
        <f t="shared" si="51"/>
        <v>20487</v>
      </c>
      <c r="AG42" s="23">
        <f t="shared" si="51"/>
        <v>21574</v>
      </c>
      <c r="AH42" s="27">
        <f t="shared" si="52"/>
        <v>42061</v>
      </c>
      <c r="AI42" s="31">
        <f t="shared" si="53"/>
        <v>88.27</v>
      </c>
      <c r="AJ42" s="35">
        <f t="shared" si="53"/>
        <v>15315</v>
      </c>
      <c r="AK42" s="45">
        <f t="shared" si="53"/>
        <v>88.46</v>
      </c>
    </row>
    <row r="43" spans="1:96">
      <c r="A43" s="10" t="s">
        <v>34</v>
      </c>
      <c r="B43" s="15">
        <v>744</v>
      </c>
      <c r="C43" s="23">
        <v>789</v>
      </c>
      <c r="D43" s="27">
        <f t="shared" si="36"/>
        <v>1533</v>
      </c>
      <c r="E43" s="31">
        <f t="shared" si="37"/>
        <v>3.22</v>
      </c>
      <c r="F43" s="35">
        <v>499</v>
      </c>
      <c r="G43" s="40">
        <f t="shared" si="38"/>
        <v>2.88</v>
      </c>
      <c r="H43" s="15">
        <v>837</v>
      </c>
      <c r="I43" s="23">
        <v>854</v>
      </c>
      <c r="J43" s="27">
        <f t="shared" si="39"/>
        <v>1691</v>
      </c>
      <c r="K43" s="31">
        <f t="shared" si="40"/>
        <v>3.55</v>
      </c>
      <c r="L43" s="35">
        <v>566</v>
      </c>
      <c r="M43" s="45">
        <f t="shared" si="41"/>
        <v>3.27</v>
      </c>
      <c r="N43" s="15">
        <v>623</v>
      </c>
      <c r="O43" s="23">
        <v>686</v>
      </c>
      <c r="P43" s="27">
        <f t="shared" si="42"/>
        <v>1309</v>
      </c>
      <c r="Q43" s="31">
        <f t="shared" si="43"/>
        <v>2.75</v>
      </c>
      <c r="R43" s="35">
        <v>424</v>
      </c>
      <c r="S43" s="40">
        <f t="shared" si="44"/>
        <v>2.4500000000000002</v>
      </c>
      <c r="T43" s="15">
        <v>540</v>
      </c>
      <c r="U43" s="23">
        <v>556</v>
      </c>
      <c r="V43" s="27">
        <f t="shared" si="45"/>
        <v>1096</v>
      </c>
      <c r="W43" s="31">
        <f t="shared" si="46"/>
        <v>2.2999999999999998</v>
      </c>
      <c r="X43" s="35">
        <v>363</v>
      </c>
      <c r="Y43" s="45">
        <f t="shared" si="47"/>
        <v>2.1</v>
      </c>
      <c r="Z43" s="15">
        <v>174</v>
      </c>
      <c r="AA43" s="23">
        <v>195</v>
      </c>
      <c r="AB43" s="27">
        <f t="shared" si="48"/>
        <v>369</v>
      </c>
      <c r="AC43" s="31">
        <f t="shared" si="49"/>
        <v>0.77</v>
      </c>
      <c r="AD43" s="35">
        <v>159</v>
      </c>
      <c r="AE43" s="45">
        <f t="shared" si="50"/>
        <v>0.92</v>
      </c>
      <c r="AF43" s="50">
        <f t="shared" si="51"/>
        <v>20467</v>
      </c>
      <c r="AG43" s="23">
        <f t="shared" si="51"/>
        <v>21574</v>
      </c>
      <c r="AH43" s="27">
        <f t="shared" si="52"/>
        <v>42041</v>
      </c>
      <c r="AI43" s="31">
        <f t="shared" si="53"/>
        <v>88.27</v>
      </c>
      <c r="AJ43" s="35">
        <f t="shared" si="53"/>
        <v>15309</v>
      </c>
      <c r="AK43" s="45">
        <f t="shared" si="53"/>
        <v>88.449999999999974</v>
      </c>
    </row>
    <row r="44" spans="1:96">
      <c r="A44" s="10" t="str">
        <f>A29</f>
        <v>令和４年1月</v>
      </c>
      <c r="B44" s="15">
        <v>742</v>
      </c>
      <c r="C44" s="23">
        <v>787</v>
      </c>
      <c r="D44" s="27">
        <f t="shared" si="36"/>
        <v>1529</v>
      </c>
      <c r="E44" s="31">
        <f t="shared" si="37"/>
        <v>3.21</v>
      </c>
      <c r="F44" s="35">
        <v>500</v>
      </c>
      <c r="G44" s="40">
        <f t="shared" si="38"/>
        <v>2.89</v>
      </c>
      <c r="H44" s="15">
        <v>836</v>
      </c>
      <c r="I44" s="23">
        <v>855</v>
      </c>
      <c r="J44" s="27">
        <f t="shared" si="39"/>
        <v>1691</v>
      </c>
      <c r="K44" s="31">
        <f t="shared" si="40"/>
        <v>3.55</v>
      </c>
      <c r="L44" s="35">
        <v>568</v>
      </c>
      <c r="M44" s="45">
        <f t="shared" si="41"/>
        <v>3.28</v>
      </c>
      <c r="N44" s="15">
        <v>623</v>
      </c>
      <c r="O44" s="23">
        <v>686</v>
      </c>
      <c r="P44" s="27">
        <f t="shared" si="42"/>
        <v>1309</v>
      </c>
      <c r="Q44" s="31">
        <f t="shared" si="43"/>
        <v>2.75</v>
      </c>
      <c r="R44" s="35">
        <v>424</v>
      </c>
      <c r="S44" s="40">
        <f t="shared" si="44"/>
        <v>2.4500000000000002</v>
      </c>
      <c r="T44" s="15">
        <v>538</v>
      </c>
      <c r="U44" s="23">
        <v>556</v>
      </c>
      <c r="V44" s="27">
        <f t="shared" si="45"/>
        <v>1094</v>
      </c>
      <c r="W44" s="31">
        <f t="shared" si="46"/>
        <v>2.2999999999999998</v>
      </c>
      <c r="X44" s="35">
        <v>361</v>
      </c>
      <c r="Y44" s="45">
        <f t="shared" si="47"/>
        <v>2.09</v>
      </c>
      <c r="Z44" s="15">
        <v>174</v>
      </c>
      <c r="AA44" s="23">
        <v>194</v>
      </c>
      <c r="AB44" s="27">
        <f t="shared" si="48"/>
        <v>368</v>
      </c>
      <c r="AC44" s="31">
        <f t="shared" si="49"/>
        <v>0.77</v>
      </c>
      <c r="AD44" s="35">
        <v>159</v>
      </c>
      <c r="AE44" s="45">
        <f t="shared" si="50"/>
        <v>0.92</v>
      </c>
      <c r="AF44" s="50">
        <f t="shared" si="51"/>
        <v>20459</v>
      </c>
      <c r="AG44" s="23">
        <f t="shared" si="51"/>
        <v>21563</v>
      </c>
      <c r="AH44" s="27">
        <f t="shared" si="52"/>
        <v>42022</v>
      </c>
      <c r="AI44" s="31">
        <f t="shared" si="53"/>
        <v>88.279999999999987</v>
      </c>
      <c r="AJ44" s="35">
        <f t="shared" si="53"/>
        <v>15306</v>
      </c>
      <c r="AK44" s="45">
        <f t="shared" si="53"/>
        <v>88.48</v>
      </c>
    </row>
    <row r="45" spans="1:96">
      <c r="A45" s="10" t="s">
        <v>36</v>
      </c>
      <c r="B45" s="15">
        <v>745</v>
      </c>
      <c r="C45" s="23">
        <v>784</v>
      </c>
      <c r="D45" s="27">
        <f t="shared" si="36"/>
        <v>1529</v>
      </c>
      <c r="E45" s="31">
        <f t="shared" si="37"/>
        <v>3.22</v>
      </c>
      <c r="F45" s="35">
        <v>498</v>
      </c>
      <c r="G45" s="40">
        <f t="shared" si="38"/>
        <v>2.88</v>
      </c>
      <c r="H45" s="15">
        <v>841</v>
      </c>
      <c r="I45" s="23">
        <v>854</v>
      </c>
      <c r="J45" s="27">
        <f t="shared" si="39"/>
        <v>1695</v>
      </c>
      <c r="K45" s="31">
        <f t="shared" si="40"/>
        <v>3.57</v>
      </c>
      <c r="L45" s="35">
        <v>572</v>
      </c>
      <c r="M45" s="45">
        <f t="shared" si="41"/>
        <v>3.31</v>
      </c>
      <c r="N45" s="15">
        <v>623</v>
      </c>
      <c r="O45" s="23">
        <v>687</v>
      </c>
      <c r="P45" s="27">
        <f t="shared" si="42"/>
        <v>1310</v>
      </c>
      <c r="Q45" s="31">
        <f t="shared" si="43"/>
        <v>2.76</v>
      </c>
      <c r="R45" s="35">
        <v>423</v>
      </c>
      <c r="S45" s="40">
        <f t="shared" si="44"/>
        <v>2.4500000000000002</v>
      </c>
      <c r="T45" s="15">
        <v>537</v>
      </c>
      <c r="U45" s="23">
        <v>553</v>
      </c>
      <c r="V45" s="27">
        <f t="shared" si="45"/>
        <v>1090</v>
      </c>
      <c r="W45" s="31">
        <f t="shared" si="46"/>
        <v>2.29</v>
      </c>
      <c r="X45" s="35">
        <v>361</v>
      </c>
      <c r="Y45" s="45">
        <f t="shared" si="47"/>
        <v>2.09</v>
      </c>
      <c r="Z45" s="15">
        <v>174</v>
      </c>
      <c r="AA45" s="23">
        <v>194</v>
      </c>
      <c r="AB45" s="27">
        <f t="shared" si="48"/>
        <v>368</v>
      </c>
      <c r="AC45" s="31">
        <f t="shared" si="49"/>
        <v>0.77</v>
      </c>
      <c r="AD45" s="35">
        <v>159</v>
      </c>
      <c r="AE45" s="45">
        <f t="shared" si="50"/>
        <v>0.92</v>
      </c>
      <c r="AF45" s="50">
        <f t="shared" si="51"/>
        <v>20441</v>
      </c>
      <c r="AG45" s="23">
        <f t="shared" si="51"/>
        <v>21541</v>
      </c>
      <c r="AH45" s="27">
        <f t="shared" si="52"/>
        <v>41982</v>
      </c>
      <c r="AI45" s="31">
        <f t="shared" si="53"/>
        <v>88.3</v>
      </c>
      <c r="AJ45" s="35">
        <f t="shared" si="53"/>
        <v>15296</v>
      </c>
      <c r="AK45" s="45">
        <f t="shared" si="53"/>
        <v>88.47</v>
      </c>
    </row>
    <row r="46" spans="1:96">
      <c r="A46" s="11" t="s">
        <v>30</v>
      </c>
      <c r="B46" s="16">
        <v>744</v>
      </c>
      <c r="C46" s="24">
        <v>784</v>
      </c>
      <c r="D46" s="28">
        <f t="shared" si="36"/>
        <v>1528</v>
      </c>
      <c r="E46" s="32">
        <f t="shared" si="37"/>
        <v>3.22</v>
      </c>
      <c r="F46" s="36">
        <v>502</v>
      </c>
      <c r="G46" s="41">
        <f t="shared" si="38"/>
        <v>2.9</v>
      </c>
      <c r="H46" s="16">
        <v>842</v>
      </c>
      <c r="I46" s="24">
        <v>853</v>
      </c>
      <c r="J46" s="28">
        <f t="shared" si="39"/>
        <v>1695</v>
      </c>
      <c r="K46" s="32">
        <f t="shared" si="40"/>
        <v>3.57</v>
      </c>
      <c r="L46" s="36">
        <v>572</v>
      </c>
      <c r="M46" s="46">
        <f t="shared" si="41"/>
        <v>3.3</v>
      </c>
      <c r="N46" s="16">
        <v>619</v>
      </c>
      <c r="O46" s="24">
        <v>688</v>
      </c>
      <c r="P46" s="28">
        <f t="shared" si="42"/>
        <v>1307</v>
      </c>
      <c r="Q46" s="32">
        <f t="shared" si="43"/>
        <v>2.75</v>
      </c>
      <c r="R46" s="36">
        <v>418</v>
      </c>
      <c r="S46" s="41">
        <f t="shared" si="44"/>
        <v>2.41</v>
      </c>
      <c r="T46" s="16">
        <v>535</v>
      </c>
      <c r="U46" s="24">
        <v>554</v>
      </c>
      <c r="V46" s="28">
        <f t="shared" si="45"/>
        <v>1089</v>
      </c>
      <c r="W46" s="32">
        <f t="shared" si="46"/>
        <v>2.2999999999999998</v>
      </c>
      <c r="X46" s="36">
        <v>362</v>
      </c>
      <c r="Y46" s="46">
        <f t="shared" si="47"/>
        <v>2.09</v>
      </c>
      <c r="Z46" s="16">
        <v>178</v>
      </c>
      <c r="AA46" s="24">
        <v>196</v>
      </c>
      <c r="AB46" s="28">
        <f t="shared" si="48"/>
        <v>374</v>
      </c>
      <c r="AC46" s="32">
        <f t="shared" si="49"/>
        <v>0.79</v>
      </c>
      <c r="AD46" s="36">
        <v>160</v>
      </c>
      <c r="AE46" s="46">
        <f t="shared" si="50"/>
        <v>0.92</v>
      </c>
      <c r="AF46" s="51">
        <f t="shared" si="51"/>
        <v>20407</v>
      </c>
      <c r="AG46" s="24">
        <f t="shared" si="51"/>
        <v>21506</v>
      </c>
      <c r="AH46" s="28">
        <f t="shared" si="52"/>
        <v>41913</v>
      </c>
      <c r="AI46" s="32">
        <f t="shared" si="53"/>
        <v>88.35</v>
      </c>
      <c r="AJ46" s="35">
        <f t="shared" si="53"/>
        <v>15328</v>
      </c>
      <c r="AK46" s="46">
        <f t="shared" si="53"/>
        <v>88.480000000000018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令和３年4月</v>
      </c>
      <c r="B50" s="14">
        <v>879</v>
      </c>
      <c r="C50" s="22">
        <v>985</v>
      </c>
      <c r="D50" s="26">
        <f t="shared" ref="D50:D61" si="54">B50+C50</f>
        <v>1864</v>
      </c>
      <c r="E50" s="30">
        <f t="shared" ref="E50:E61" si="55">IF(D50=0,"",ROUND(D50/$AH50*100,2))</f>
        <v>3.9</v>
      </c>
      <c r="F50" s="34">
        <v>685</v>
      </c>
      <c r="G50" s="44">
        <f t="shared" ref="G50:G61" si="56">IF(F50="","",ROUND(F50/$AJ50*100,2))</f>
        <v>3.96</v>
      </c>
      <c r="H50" s="14">
        <v>901</v>
      </c>
      <c r="I50" s="22">
        <v>1048</v>
      </c>
      <c r="J50" s="26">
        <f t="shared" ref="J50:J61" si="57">H50+I50</f>
        <v>1949</v>
      </c>
      <c r="K50" s="30">
        <f t="shared" ref="K50:K61" si="58">IF(J50=0,"",ROUND(J50/$AH50*100,2))</f>
        <v>4.07</v>
      </c>
      <c r="L50" s="34">
        <v>721</v>
      </c>
      <c r="M50" s="39">
        <f t="shared" ref="M50:M61" si="59">IF(L50="","",ROUND(L50/$AJ50*100,2))</f>
        <v>4.16</v>
      </c>
      <c r="N50" s="14">
        <v>375</v>
      </c>
      <c r="O50" s="22">
        <v>402</v>
      </c>
      <c r="P50" s="26">
        <f t="shared" ref="P50:P61" si="60">N50+O50</f>
        <v>777</v>
      </c>
      <c r="Q50" s="30">
        <f t="shared" ref="Q50:Q61" si="61">IF(P50=0,"",ROUND(P50/$AH50*100,2))</f>
        <v>1.62</v>
      </c>
      <c r="R50" s="34">
        <v>258</v>
      </c>
      <c r="S50" s="44">
        <f t="shared" ref="S50:S61" si="62">IF(R50="","",ROUND(R50/$AJ50*100,2))</f>
        <v>1.49</v>
      </c>
      <c r="T50" s="14">
        <v>525</v>
      </c>
      <c r="U50" s="22">
        <v>542</v>
      </c>
      <c r="V50" s="26">
        <f t="shared" ref="V50:V61" si="63">T50+U50</f>
        <v>1067</v>
      </c>
      <c r="W50" s="30">
        <f t="shared" ref="W50:W61" si="64">IF(V50=0,"",ROUND(V50/$AH50*100,2))</f>
        <v>2.23</v>
      </c>
      <c r="X50" s="34">
        <v>341</v>
      </c>
      <c r="Y50" s="44">
        <f t="shared" ref="Y50:Y61" si="65">IF(X50="","",ROUND(X50/$AJ50*100,2))</f>
        <v>1.97</v>
      </c>
      <c r="Z50" s="49">
        <f t="shared" ref="Z50:AA61" si="66">B50+H50+N50+T50</f>
        <v>2680</v>
      </c>
      <c r="AA50" s="22">
        <f t="shared" si="66"/>
        <v>2977</v>
      </c>
      <c r="AB50" s="26">
        <f t="shared" ref="AB50:AB61" si="67">Z50+AA50</f>
        <v>5657</v>
      </c>
      <c r="AC50" s="30">
        <f t="shared" ref="AC50:AE61" si="68">E50+K50+Q50+W50</f>
        <v>11.82</v>
      </c>
      <c r="AD50" s="35">
        <f t="shared" si="68"/>
        <v>2005</v>
      </c>
      <c r="AE50" s="44">
        <f t="shared" si="68"/>
        <v>11.580000000000002</v>
      </c>
      <c r="AF50" s="49">
        <f t="shared" ref="AF50:AG61" si="69">B5+H5+N5+T5+Z5+AF5+B20+H20+N20+T20+Z20+AF20+B35+H35+N35+T35+Z35+B50+H50+N50+T50</f>
        <v>23258</v>
      </c>
      <c r="AG50" s="22">
        <f t="shared" si="69"/>
        <v>24594</v>
      </c>
      <c r="AH50" s="27">
        <f t="shared" ref="AH50:AH61" si="70">IF(AD50="","",AF50+AG50)</f>
        <v>47852</v>
      </c>
      <c r="AI50" s="30">
        <f t="shared" ref="AI50:AI61" si="71">E5+K5+Q5+W5+AC5+AI5+E20+K20+Q20+W20+AC20+AI20+E35+K35+Q35+W35+AC35+E50+K50+Q50+W50</f>
        <v>99.990000000000023</v>
      </c>
      <c r="AJ50" s="35">
        <f t="shared" ref="AJ50:AJ61" si="72">IF(AH50="","",F5+L5+R5+X5+AD5+AJ5+F20+L20+R20+X20+AD20+AJ20+F35+L35+R35+X35+AD35+F50+L50+R50+X50)</f>
        <v>17313</v>
      </c>
      <c r="AK50" s="44">
        <f t="shared" ref="AK50:AK61" si="73">G5+M5+S5+Y5+AE5+AK5+G20+M20+S20+Y20+AE20+AK20+G35+M35+S35+Y35+AE35+G50+M50+S50+Y50</f>
        <v>99.95999999999998</v>
      </c>
      <c r="CP50" s="1"/>
      <c r="CR50" s="1"/>
    </row>
    <row r="51" spans="1:96">
      <c r="A51" s="10" t="str">
        <f>A6</f>
        <v>　　　　5月</v>
      </c>
      <c r="B51" s="15">
        <v>878</v>
      </c>
      <c r="C51" s="23">
        <v>981</v>
      </c>
      <c r="D51" s="27">
        <f t="shared" si="54"/>
        <v>1859</v>
      </c>
      <c r="E51" s="31">
        <f t="shared" si="55"/>
        <v>3.89</v>
      </c>
      <c r="F51" s="35">
        <v>686</v>
      </c>
      <c r="G51" s="45">
        <f t="shared" si="56"/>
        <v>3.96</v>
      </c>
      <c r="H51" s="15">
        <v>902</v>
      </c>
      <c r="I51" s="23">
        <v>1048</v>
      </c>
      <c r="J51" s="27">
        <f t="shared" si="57"/>
        <v>1950</v>
      </c>
      <c r="K51" s="31">
        <f t="shared" si="58"/>
        <v>4.08</v>
      </c>
      <c r="L51" s="35">
        <v>723</v>
      </c>
      <c r="M51" s="40">
        <f t="shared" si="59"/>
        <v>4.17</v>
      </c>
      <c r="N51" s="15">
        <v>377</v>
      </c>
      <c r="O51" s="23">
        <v>401</v>
      </c>
      <c r="P51" s="27">
        <f t="shared" si="60"/>
        <v>778</v>
      </c>
      <c r="Q51" s="31">
        <f t="shared" si="61"/>
        <v>1.63</v>
      </c>
      <c r="R51" s="35">
        <v>258</v>
      </c>
      <c r="S51" s="45">
        <f t="shared" si="62"/>
        <v>1.49</v>
      </c>
      <c r="T51" s="15">
        <v>523</v>
      </c>
      <c r="U51" s="23">
        <v>539</v>
      </c>
      <c r="V51" s="27">
        <f t="shared" si="63"/>
        <v>1062</v>
      </c>
      <c r="W51" s="31">
        <f t="shared" si="64"/>
        <v>2.2200000000000002</v>
      </c>
      <c r="X51" s="35">
        <v>341</v>
      </c>
      <c r="Y51" s="45">
        <f t="shared" si="65"/>
        <v>1.97</v>
      </c>
      <c r="Z51" s="50">
        <f t="shared" si="66"/>
        <v>2680</v>
      </c>
      <c r="AA51" s="23">
        <f t="shared" si="66"/>
        <v>2969</v>
      </c>
      <c r="AB51" s="27">
        <f t="shared" si="67"/>
        <v>5649</v>
      </c>
      <c r="AC51" s="31">
        <f t="shared" si="68"/>
        <v>11.820000000000002</v>
      </c>
      <c r="AD51" s="35">
        <f t="shared" si="68"/>
        <v>2008</v>
      </c>
      <c r="AE51" s="45">
        <f t="shared" si="68"/>
        <v>11.59</v>
      </c>
      <c r="AF51" s="50">
        <f t="shared" si="69"/>
        <v>23251</v>
      </c>
      <c r="AG51" s="23">
        <f t="shared" si="69"/>
        <v>24590</v>
      </c>
      <c r="AH51" s="27">
        <f t="shared" si="70"/>
        <v>47841</v>
      </c>
      <c r="AI51" s="31">
        <f t="shared" si="71"/>
        <v>100.03</v>
      </c>
      <c r="AJ51" s="35">
        <f t="shared" si="72"/>
        <v>17322</v>
      </c>
      <c r="AK51" s="45">
        <f t="shared" si="73"/>
        <v>100</v>
      </c>
      <c r="CP51" s="1"/>
      <c r="CR51" s="1"/>
    </row>
    <row r="52" spans="1:96">
      <c r="A52" s="10" t="s">
        <v>26</v>
      </c>
      <c r="B52" s="15">
        <v>878</v>
      </c>
      <c r="C52" s="23">
        <v>980</v>
      </c>
      <c r="D52" s="27">
        <f t="shared" si="54"/>
        <v>1858</v>
      </c>
      <c r="E52" s="31">
        <f t="shared" si="55"/>
        <v>3.89</v>
      </c>
      <c r="F52" s="35">
        <v>686</v>
      </c>
      <c r="G52" s="45">
        <f t="shared" si="56"/>
        <v>3.96</v>
      </c>
      <c r="H52" s="15">
        <v>902</v>
      </c>
      <c r="I52" s="23">
        <v>1048</v>
      </c>
      <c r="J52" s="27">
        <f t="shared" si="57"/>
        <v>1950</v>
      </c>
      <c r="K52" s="31">
        <f t="shared" si="58"/>
        <v>4.08</v>
      </c>
      <c r="L52" s="35">
        <v>722</v>
      </c>
      <c r="M52" s="40">
        <f t="shared" si="59"/>
        <v>4.17</v>
      </c>
      <c r="N52" s="15">
        <v>376</v>
      </c>
      <c r="O52" s="23">
        <v>400</v>
      </c>
      <c r="P52" s="27">
        <f t="shared" si="60"/>
        <v>776</v>
      </c>
      <c r="Q52" s="31">
        <f t="shared" si="61"/>
        <v>1.62</v>
      </c>
      <c r="R52" s="35">
        <v>258</v>
      </c>
      <c r="S52" s="45">
        <f t="shared" si="62"/>
        <v>1.49</v>
      </c>
      <c r="T52" s="15">
        <v>524</v>
      </c>
      <c r="U52" s="23">
        <v>537</v>
      </c>
      <c r="V52" s="27">
        <f t="shared" si="63"/>
        <v>1061</v>
      </c>
      <c r="W52" s="31">
        <f t="shared" si="64"/>
        <v>2.2200000000000002</v>
      </c>
      <c r="X52" s="35">
        <v>340</v>
      </c>
      <c r="Y52" s="45">
        <f t="shared" si="65"/>
        <v>1.96</v>
      </c>
      <c r="Z52" s="50">
        <f t="shared" si="66"/>
        <v>2680</v>
      </c>
      <c r="AA52" s="23">
        <f t="shared" si="66"/>
        <v>2965</v>
      </c>
      <c r="AB52" s="27">
        <f t="shared" si="67"/>
        <v>5645</v>
      </c>
      <c r="AC52" s="31">
        <f t="shared" si="68"/>
        <v>11.81</v>
      </c>
      <c r="AD52" s="35">
        <f t="shared" si="68"/>
        <v>2006</v>
      </c>
      <c r="AE52" s="45">
        <f t="shared" si="68"/>
        <v>11.579999999999998</v>
      </c>
      <c r="AF52" s="50">
        <f t="shared" si="69"/>
        <v>23206</v>
      </c>
      <c r="AG52" s="23">
        <f t="shared" si="69"/>
        <v>24584</v>
      </c>
      <c r="AH52" s="27">
        <f t="shared" si="70"/>
        <v>47790</v>
      </c>
      <c r="AI52" s="31">
        <f t="shared" si="71"/>
        <v>100.01000000000002</v>
      </c>
      <c r="AJ52" s="35">
        <f t="shared" si="72"/>
        <v>17306</v>
      </c>
      <c r="AK52" s="45">
        <f t="shared" si="73"/>
        <v>99.979999999999976</v>
      </c>
      <c r="CP52" s="1"/>
      <c r="CR52" s="1"/>
    </row>
    <row r="53" spans="1:96">
      <c r="A53" s="10" t="s">
        <v>28</v>
      </c>
      <c r="B53" s="15">
        <v>876</v>
      </c>
      <c r="C53" s="23">
        <v>982</v>
      </c>
      <c r="D53" s="27">
        <f t="shared" si="54"/>
        <v>1858</v>
      </c>
      <c r="E53" s="31">
        <f t="shared" si="55"/>
        <v>3.89</v>
      </c>
      <c r="F53" s="35">
        <v>688</v>
      </c>
      <c r="G53" s="45">
        <f t="shared" si="56"/>
        <v>3.97</v>
      </c>
      <c r="H53" s="15">
        <v>902</v>
      </c>
      <c r="I53" s="23">
        <v>1046</v>
      </c>
      <c r="J53" s="27">
        <f t="shared" si="57"/>
        <v>1948</v>
      </c>
      <c r="K53" s="31">
        <f t="shared" si="58"/>
        <v>4.08</v>
      </c>
      <c r="L53" s="35">
        <v>721</v>
      </c>
      <c r="M53" s="40">
        <f t="shared" si="59"/>
        <v>4.16</v>
      </c>
      <c r="N53" s="15">
        <v>375</v>
      </c>
      <c r="O53" s="23">
        <v>399</v>
      </c>
      <c r="P53" s="27">
        <f t="shared" si="60"/>
        <v>774</v>
      </c>
      <c r="Q53" s="31">
        <f t="shared" si="61"/>
        <v>1.62</v>
      </c>
      <c r="R53" s="35">
        <v>259</v>
      </c>
      <c r="S53" s="45">
        <f t="shared" si="62"/>
        <v>1.5</v>
      </c>
      <c r="T53" s="15">
        <v>524</v>
      </c>
      <c r="U53" s="23">
        <v>536</v>
      </c>
      <c r="V53" s="27">
        <f t="shared" si="63"/>
        <v>1060</v>
      </c>
      <c r="W53" s="31">
        <f t="shared" si="64"/>
        <v>2.2200000000000002</v>
      </c>
      <c r="X53" s="35">
        <v>340</v>
      </c>
      <c r="Y53" s="45">
        <f t="shared" si="65"/>
        <v>1.96</v>
      </c>
      <c r="Z53" s="50">
        <f t="shared" si="66"/>
        <v>2677</v>
      </c>
      <c r="AA53" s="23">
        <f t="shared" si="66"/>
        <v>2963</v>
      </c>
      <c r="AB53" s="27">
        <f t="shared" si="67"/>
        <v>5640</v>
      </c>
      <c r="AC53" s="31">
        <f t="shared" si="68"/>
        <v>11.81</v>
      </c>
      <c r="AD53" s="35">
        <f t="shared" si="68"/>
        <v>2008</v>
      </c>
      <c r="AE53" s="45">
        <f t="shared" si="68"/>
        <v>11.59</v>
      </c>
      <c r="AF53" s="50">
        <f t="shared" si="69"/>
        <v>23205</v>
      </c>
      <c r="AG53" s="23">
        <f t="shared" si="69"/>
        <v>24564</v>
      </c>
      <c r="AH53" s="27">
        <f t="shared" si="70"/>
        <v>47769</v>
      </c>
      <c r="AI53" s="31">
        <f t="shared" si="71"/>
        <v>100.01</v>
      </c>
      <c r="AJ53" s="35">
        <f t="shared" si="72"/>
        <v>17322</v>
      </c>
      <c r="AK53" s="45">
        <f t="shared" si="73"/>
        <v>99.979999999999976</v>
      </c>
      <c r="CP53" s="1"/>
      <c r="CR53" s="1"/>
    </row>
    <row r="54" spans="1:96">
      <c r="A54" s="10" t="s">
        <v>31</v>
      </c>
      <c r="B54" s="15">
        <v>875</v>
      </c>
      <c r="C54" s="23">
        <v>979</v>
      </c>
      <c r="D54" s="27">
        <f t="shared" si="54"/>
        <v>1854</v>
      </c>
      <c r="E54" s="31">
        <f t="shared" si="55"/>
        <v>3.88</v>
      </c>
      <c r="F54" s="35">
        <v>688</v>
      </c>
      <c r="G54" s="45">
        <f t="shared" si="56"/>
        <v>3.97</v>
      </c>
      <c r="H54" s="15">
        <v>900</v>
      </c>
      <c r="I54" s="23">
        <v>1045</v>
      </c>
      <c r="J54" s="27">
        <f t="shared" si="57"/>
        <v>1945</v>
      </c>
      <c r="K54" s="31">
        <f t="shared" si="58"/>
        <v>4.07</v>
      </c>
      <c r="L54" s="35">
        <v>717</v>
      </c>
      <c r="M54" s="40">
        <f t="shared" si="59"/>
        <v>4.1399999999999997</v>
      </c>
      <c r="N54" s="15">
        <v>374</v>
      </c>
      <c r="O54" s="23">
        <v>399</v>
      </c>
      <c r="P54" s="27">
        <f t="shared" si="60"/>
        <v>773</v>
      </c>
      <c r="Q54" s="31">
        <f t="shared" si="61"/>
        <v>1.62</v>
      </c>
      <c r="R54" s="35">
        <v>260</v>
      </c>
      <c r="S54" s="45">
        <f t="shared" si="62"/>
        <v>1.5</v>
      </c>
      <c r="T54" s="15">
        <v>523</v>
      </c>
      <c r="U54" s="23">
        <v>535</v>
      </c>
      <c r="V54" s="27">
        <f t="shared" si="63"/>
        <v>1058</v>
      </c>
      <c r="W54" s="31">
        <f t="shared" si="64"/>
        <v>2.2200000000000002</v>
      </c>
      <c r="X54" s="35">
        <v>340</v>
      </c>
      <c r="Y54" s="45">
        <f t="shared" si="65"/>
        <v>1.96</v>
      </c>
      <c r="Z54" s="50">
        <f t="shared" si="66"/>
        <v>2672</v>
      </c>
      <c r="AA54" s="23">
        <f t="shared" si="66"/>
        <v>2958</v>
      </c>
      <c r="AB54" s="27">
        <f t="shared" si="67"/>
        <v>5630</v>
      </c>
      <c r="AC54" s="31">
        <f t="shared" si="68"/>
        <v>11.79</v>
      </c>
      <c r="AD54" s="35">
        <f t="shared" si="68"/>
        <v>2005</v>
      </c>
      <c r="AE54" s="45">
        <f t="shared" si="68"/>
        <v>11.57</v>
      </c>
      <c r="AF54" s="50">
        <f t="shared" si="69"/>
        <v>23192</v>
      </c>
      <c r="AG54" s="23">
        <f t="shared" si="69"/>
        <v>24547</v>
      </c>
      <c r="AH54" s="27">
        <f t="shared" si="70"/>
        <v>47739</v>
      </c>
      <c r="AI54" s="31">
        <f t="shared" si="71"/>
        <v>99.980000000000018</v>
      </c>
      <c r="AJ54" s="35">
        <f t="shared" si="72"/>
        <v>17320</v>
      </c>
      <c r="AK54" s="45">
        <f t="shared" si="73"/>
        <v>100</v>
      </c>
      <c r="CP54" s="1"/>
      <c r="CR54" s="1"/>
    </row>
    <row r="55" spans="1:96">
      <c r="A55" s="10" t="s">
        <v>15</v>
      </c>
      <c r="B55" s="15">
        <v>872</v>
      </c>
      <c r="C55" s="23">
        <v>976</v>
      </c>
      <c r="D55" s="27">
        <f t="shared" si="54"/>
        <v>1848</v>
      </c>
      <c r="E55" s="31">
        <f t="shared" si="55"/>
        <v>3.88</v>
      </c>
      <c r="F55" s="35">
        <v>684</v>
      </c>
      <c r="G55" s="45">
        <f t="shared" si="56"/>
        <v>3.95</v>
      </c>
      <c r="H55" s="15">
        <v>898</v>
      </c>
      <c r="I55" s="23">
        <v>1038</v>
      </c>
      <c r="J55" s="27">
        <f t="shared" si="57"/>
        <v>1936</v>
      </c>
      <c r="K55" s="31">
        <f t="shared" si="58"/>
        <v>4.0599999999999996</v>
      </c>
      <c r="L55" s="35">
        <v>714</v>
      </c>
      <c r="M55" s="40">
        <f t="shared" si="59"/>
        <v>4.13</v>
      </c>
      <c r="N55" s="15">
        <v>370</v>
      </c>
      <c r="O55" s="23">
        <v>398</v>
      </c>
      <c r="P55" s="27">
        <f t="shared" si="60"/>
        <v>768</v>
      </c>
      <c r="Q55" s="31">
        <f t="shared" si="61"/>
        <v>1.61</v>
      </c>
      <c r="R55" s="35">
        <v>259</v>
      </c>
      <c r="S55" s="45">
        <f t="shared" si="62"/>
        <v>1.5</v>
      </c>
      <c r="T55" s="15">
        <v>522</v>
      </c>
      <c r="U55" s="23">
        <v>537</v>
      </c>
      <c r="V55" s="27">
        <f t="shared" si="63"/>
        <v>1059</v>
      </c>
      <c r="W55" s="31">
        <f t="shared" si="64"/>
        <v>2.2200000000000002</v>
      </c>
      <c r="X55" s="35">
        <v>341</v>
      </c>
      <c r="Y55" s="45">
        <f t="shared" si="65"/>
        <v>1.97</v>
      </c>
      <c r="Z55" s="50">
        <f t="shared" si="66"/>
        <v>2662</v>
      </c>
      <c r="AA55" s="23">
        <f t="shared" si="66"/>
        <v>2949</v>
      </c>
      <c r="AB55" s="27">
        <f t="shared" si="67"/>
        <v>5611</v>
      </c>
      <c r="AC55" s="31">
        <f t="shared" si="68"/>
        <v>11.77</v>
      </c>
      <c r="AD55" s="35">
        <f t="shared" si="68"/>
        <v>1998</v>
      </c>
      <c r="AE55" s="45">
        <f t="shared" si="68"/>
        <v>11.55</v>
      </c>
      <c r="AF55" s="50">
        <f t="shared" si="69"/>
        <v>23155</v>
      </c>
      <c r="AG55" s="23">
        <f t="shared" si="69"/>
        <v>24533</v>
      </c>
      <c r="AH55" s="27">
        <f t="shared" si="70"/>
        <v>47688</v>
      </c>
      <c r="AI55" s="31">
        <f t="shared" si="71"/>
        <v>99.99</v>
      </c>
      <c r="AJ55" s="35">
        <f t="shared" si="72"/>
        <v>17298</v>
      </c>
      <c r="AK55" s="45">
        <f t="shared" si="73"/>
        <v>99.98</v>
      </c>
      <c r="CP55" s="1"/>
      <c r="CR55" s="1"/>
    </row>
    <row r="56" spans="1:96">
      <c r="A56" s="10" t="s">
        <v>33</v>
      </c>
      <c r="B56" s="15">
        <v>870</v>
      </c>
      <c r="C56" s="23">
        <v>976</v>
      </c>
      <c r="D56" s="27">
        <f t="shared" si="54"/>
        <v>1846</v>
      </c>
      <c r="E56" s="31">
        <f t="shared" si="55"/>
        <v>3.87</v>
      </c>
      <c r="F56" s="35">
        <v>683</v>
      </c>
      <c r="G56" s="45">
        <f t="shared" si="56"/>
        <v>3.95</v>
      </c>
      <c r="H56" s="15">
        <v>899</v>
      </c>
      <c r="I56" s="23">
        <v>1039</v>
      </c>
      <c r="J56" s="27">
        <f t="shared" si="57"/>
        <v>1938</v>
      </c>
      <c r="K56" s="31">
        <f t="shared" si="58"/>
        <v>4.07</v>
      </c>
      <c r="L56" s="35">
        <v>714</v>
      </c>
      <c r="M56" s="40">
        <f t="shared" si="59"/>
        <v>4.13</v>
      </c>
      <c r="N56" s="15">
        <v>369</v>
      </c>
      <c r="O56" s="23">
        <v>396</v>
      </c>
      <c r="P56" s="27">
        <f t="shared" si="60"/>
        <v>765</v>
      </c>
      <c r="Q56" s="31">
        <f t="shared" si="61"/>
        <v>1.6</v>
      </c>
      <c r="R56" s="35">
        <v>260</v>
      </c>
      <c r="S56" s="45">
        <f t="shared" si="62"/>
        <v>1.5</v>
      </c>
      <c r="T56" s="15">
        <v>520</v>
      </c>
      <c r="U56" s="23">
        <v>535</v>
      </c>
      <c r="V56" s="27">
        <f t="shared" si="63"/>
        <v>1055</v>
      </c>
      <c r="W56" s="31">
        <f t="shared" si="64"/>
        <v>2.21</v>
      </c>
      <c r="X56" s="35">
        <v>341</v>
      </c>
      <c r="Y56" s="45">
        <f t="shared" si="65"/>
        <v>1.97</v>
      </c>
      <c r="Z56" s="50">
        <f t="shared" si="66"/>
        <v>2658</v>
      </c>
      <c r="AA56" s="23">
        <f t="shared" si="66"/>
        <v>2946</v>
      </c>
      <c r="AB56" s="27">
        <f t="shared" si="67"/>
        <v>5604</v>
      </c>
      <c r="AC56" s="31">
        <f t="shared" si="68"/>
        <v>11.75</v>
      </c>
      <c r="AD56" s="35">
        <f t="shared" si="68"/>
        <v>1998</v>
      </c>
      <c r="AE56" s="45">
        <f t="shared" si="68"/>
        <v>11.55</v>
      </c>
      <c r="AF56" s="50">
        <f t="shared" si="69"/>
        <v>23145</v>
      </c>
      <c r="AG56" s="23">
        <f t="shared" si="69"/>
        <v>24519</v>
      </c>
      <c r="AH56" s="27">
        <f t="shared" si="70"/>
        <v>47664</v>
      </c>
      <c r="AI56" s="31">
        <f t="shared" si="71"/>
        <v>99.99</v>
      </c>
      <c r="AJ56" s="35">
        <f t="shared" si="72"/>
        <v>17299</v>
      </c>
      <c r="AK56" s="45">
        <f t="shared" si="73"/>
        <v>100.01</v>
      </c>
      <c r="CP56" s="1"/>
      <c r="CR56" s="1"/>
    </row>
    <row r="57" spans="1:96">
      <c r="A57" s="10" t="s">
        <v>10</v>
      </c>
      <c r="B57" s="15">
        <v>866</v>
      </c>
      <c r="C57" s="23">
        <v>975</v>
      </c>
      <c r="D57" s="27">
        <f t="shared" si="54"/>
        <v>1841</v>
      </c>
      <c r="E57" s="31">
        <f t="shared" si="55"/>
        <v>3.86</v>
      </c>
      <c r="F57" s="35">
        <v>684</v>
      </c>
      <c r="G57" s="45">
        <f t="shared" si="56"/>
        <v>3.95</v>
      </c>
      <c r="H57" s="15">
        <v>899</v>
      </c>
      <c r="I57" s="23">
        <v>1036</v>
      </c>
      <c r="J57" s="27">
        <f t="shared" si="57"/>
        <v>1935</v>
      </c>
      <c r="K57" s="31">
        <f t="shared" si="58"/>
        <v>4.0599999999999996</v>
      </c>
      <c r="L57" s="35">
        <v>713</v>
      </c>
      <c r="M57" s="40">
        <f t="shared" si="59"/>
        <v>4.12</v>
      </c>
      <c r="N57" s="15">
        <v>368</v>
      </c>
      <c r="O57" s="23">
        <v>393</v>
      </c>
      <c r="P57" s="27">
        <f t="shared" si="60"/>
        <v>761</v>
      </c>
      <c r="Q57" s="31">
        <f t="shared" si="61"/>
        <v>1.6</v>
      </c>
      <c r="R57" s="35">
        <v>260</v>
      </c>
      <c r="S57" s="45">
        <f t="shared" si="62"/>
        <v>1.5</v>
      </c>
      <c r="T57" s="15">
        <v>520</v>
      </c>
      <c r="U57" s="23">
        <v>531</v>
      </c>
      <c r="V57" s="27">
        <f t="shared" si="63"/>
        <v>1051</v>
      </c>
      <c r="W57" s="31">
        <f t="shared" si="64"/>
        <v>2.21</v>
      </c>
      <c r="X57" s="35">
        <v>341</v>
      </c>
      <c r="Y57" s="45">
        <f t="shared" si="65"/>
        <v>1.97</v>
      </c>
      <c r="Z57" s="50">
        <f t="shared" si="66"/>
        <v>2653</v>
      </c>
      <c r="AA57" s="23">
        <f t="shared" si="66"/>
        <v>2935</v>
      </c>
      <c r="AB57" s="27">
        <f t="shared" si="67"/>
        <v>5588</v>
      </c>
      <c r="AC57" s="31">
        <f t="shared" si="68"/>
        <v>11.73</v>
      </c>
      <c r="AD57" s="35">
        <f t="shared" si="68"/>
        <v>1998</v>
      </c>
      <c r="AE57" s="45">
        <f t="shared" si="68"/>
        <v>11.54</v>
      </c>
      <c r="AF57" s="50">
        <f t="shared" si="69"/>
        <v>23140</v>
      </c>
      <c r="AG57" s="23">
        <f t="shared" si="69"/>
        <v>24509</v>
      </c>
      <c r="AH57" s="27">
        <f t="shared" si="70"/>
        <v>47649</v>
      </c>
      <c r="AI57" s="31">
        <f t="shared" si="71"/>
        <v>99.999999999999986</v>
      </c>
      <c r="AJ57" s="35">
        <f t="shared" si="72"/>
        <v>17313</v>
      </c>
      <c r="AK57" s="45">
        <f t="shared" si="73"/>
        <v>100</v>
      </c>
      <c r="CP57" s="1"/>
      <c r="CR57" s="1"/>
    </row>
    <row r="58" spans="1:96">
      <c r="A58" s="10" t="s">
        <v>34</v>
      </c>
      <c r="B58" s="15">
        <v>870</v>
      </c>
      <c r="C58" s="23">
        <v>971</v>
      </c>
      <c r="D58" s="27">
        <f t="shared" si="54"/>
        <v>1841</v>
      </c>
      <c r="E58" s="31">
        <f t="shared" si="55"/>
        <v>3.87</v>
      </c>
      <c r="F58" s="35">
        <v>686</v>
      </c>
      <c r="G58" s="45">
        <f t="shared" si="56"/>
        <v>3.96</v>
      </c>
      <c r="H58" s="15">
        <v>896</v>
      </c>
      <c r="I58" s="23">
        <v>1036</v>
      </c>
      <c r="J58" s="27">
        <f t="shared" si="57"/>
        <v>1932</v>
      </c>
      <c r="K58" s="31">
        <f t="shared" si="58"/>
        <v>4.0599999999999996</v>
      </c>
      <c r="L58" s="35">
        <v>712</v>
      </c>
      <c r="M58" s="40">
        <f t="shared" si="59"/>
        <v>4.1100000000000003</v>
      </c>
      <c r="N58" s="15">
        <v>368</v>
      </c>
      <c r="O58" s="23">
        <v>393</v>
      </c>
      <c r="P58" s="27">
        <f t="shared" si="60"/>
        <v>761</v>
      </c>
      <c r="Q58" s="31">
        <f t="shared" si="61"/>
        <v>1.6</v>
      </c>
      <c r="R58" s="35">
        <v>260</v>
      </c>
      <c r="S58" s="45">
        <f t="shared" si="62"/>
        <v>1.5</v>
      </c>
      <c r="T58" s="15">
        <v>520</v>
      </c>
      <c r="U58" s="23">
        <v>531</v>
      </c>
      <c r="V58" s="27">
        <f t="shared" si="63"/>
        <v>1051</v>
      </c>
      <c r="W58" s="31">
        <f t="shared" si="64"/>
        <v>2.21</v>
      </c>
      <c r="X58" s="35">
        <v>341</v>
      </c>
      <c r="Y58" s="45">
        <f t="shared" si="65"/>
        <v>1.97</v>
      </c>
      <c r="Z58" s="50">
        <f t="shared" si="66"/>
        <v>2654</v>
      </c>
      <c r="AA58" s="23">
        <f t="shared" si="66"/>
        <v>2931</v>
      </c>
      <c r="AB58" s="27">
        <f t="shared" si="67"/>
        <v>5585</v>
      </c>
      <c r="AC58" s="31">
        <f t="shared" si="68"/>
        <v>11.739999999999998</v>
      </c>
      <c r="AD58" s="35">
        <f t="shared" si="68"/>
        <v>1999</v>
      </c>
      <c r="AE58" s="45">
        <f t="shared" si="68"/>
        <v>11.54</v>
      </c>
      <c r="AF58" s="50">
        <f t="shared" si="69"/>
        <v>23121</v>
      </c>
      <c r="AG58" s="23">
        <f t="shared" si="69"/>
        <v>24505</v>
      </c>
      <c r="AH58" s="27">
        <f t="shared" si="70"/>
        <v>47626</v>
      </c>
      <c r="AI58" s="31">
        <f t="shared" si="71"/>
        <v>100.01000000000002</v>
      </c>
      <c r="AJ58" s="35">
        <f t="shared" si="72"/>
        <v>17308</v>
      </c>
      <c r="AK58" s="45">
        <f t="shared" si="73"/>
        <v>99.989999999999966</v>
      </c>
      <c r="CP58" s="1"/>
      <c r="CR58" s="1"/>
    </row>
    <row r="59" spans="1:96">
      <c r="A59" s="10" t="str">
        <f>A44</f>
        <v>令和４年1月</v>
      </c>
      <c r="B59" s="15">
        <v>867</v>
      </c>
      <c r="C59" s="23">
        <v>969</v>
      </c>
      <c r="D59" s="27">
        <f t="shared" si="54"/>
        <v>1836</v>
      </c>
      <c r="E59" s="31">
        <f t="shared" si="55"/>
        <v>3.86</v>
      </c>
      <c r="F59" s="35">
        <v>684</v>
      </c>
      <c r="G59" s="45">
        <f t="shared" si="56"/>
        <v>3.95</v>
      </c>
      <c r="H59" s="15">
        <v>895</v>
      </c>
      <c r="I59" s="23">
        <v>1034</v>
      </c>
      <c r="J59" s="27">
        <f t="shared" si="57"/>
        <v>1929</v>
      </c>
      <c r="K59" s="31">
        <f t="shared" si="58"/>
        <v>4.05</v>
      </c>
      <c r="L59" s="35">
        <v>711</v>
      </c>
      <c r="M59" s="40">
        <f t="shared" si="59"/>
        <v>4.1100000000000003</v>
      </c>
      <c r="N59" s="15">
        <v>368</v>
      </c>
      <c r="O59" s="23">
        <v>393</v>
      </c>
      <c r="P59" s="27">
        <f t="shared" si="60"/>
        <v>761</v>
      </c>
      <c r="Q59" s="31">
        <f t="shared" si="61"/>
        <v>1.6</v>
      </c>
      <c r="R59" s="35">
        <v>260</v>
      </c>
      <c r="S59" s="45">
        <f t="shared" si="62"/>
        <v>1.5</v>
      </c>
      <c r="T59" s="15">
        <v>520</v>
      </c>
      <c r="U59" s="23">
        <v>531</v>
      </c>
      <c r="V59" s="27">
        <f t="shared" si="63"/>
        <v>1051</v>
      </c>
      <c r="W59" s="31">
        <f t="shared" si="64"/>
        <v>2.21</v>
      </c>
      <c r="X59" s="35">
        <v>341</v>
      </c>
      <c r="Y59" s="45">
        <f t="shared" si="65"/>
        <v>1.97</v>
      </c>
      <c r="Z59" s="50">
        <f t="shared" si="66"/>
        <v>2650</v>
      </c>
      <c r="AA59" s="23">
        <f t="shared" si="66"/>
        <v>2927</v>
      </c>
      <c r="AB59" s="27">
        <f t="shared" si="67"/>
        <v>5577</v>
      </c>
      <c r="AC59" s="31">
        <f t="shared" si="68"/>
        <v>11.72</v>
      </c>
      <c r="AD59" s="35">
        <f t="shared" si="68"/>
        <v>1996</v>
      </c>
      <c r="AE59" s="45">
        <f t="shared" si="68"/>
        <v>11.53</v>
      </c>
      <c r="AF59" s="50">
        <f t="shared" si="69"/>
        <v>23109</v>
      </c>
      <c r="AG59" s="23">
        <f t="shared" si="69"/>
        <v>24490</v>
      </c>
      <c r="AH59" s="27">
        <f t="shared" si="70"/>
        <v>47599</v>
      </c>
      <c r="AI59" s="31">
        <f t="shared" si="71"/>
        <v>99.999999999999972</v>
      </c>
      <c r="AJ59" s="35">
        <f t="shared" si="72"/>
        <v>17302</v>
      </c>
      <c r="AK59" s="45">
        <f t="shared" si="73"/>
        <v>100.01</v>
      </c>
      <c r="CP59" s="1"/>
      <c r="CR59" s="1"/>
    </row>
    <row r="60" spans="1:96">
      <c r="A60" s="10" t="s">
        <v>36</v>
      </c>
      <c r="B60" s="15">
        <v>863</v>
      </c>
      <c r="C60" s="23">
        <v>968</v>
      </c>
      <c r="D60" s="27">
        <f t="shared" si="54"/>
        <v>1831</v>
      </c>
      <c r="E60" s="31">
        <f t="shared" si="55"/>
        <v>3.85</v>
      </c>
      <c r="F60" s="35">
        <v>684</v>
      </c>
      <c r="G60" s="45">
        <f t="shared" si="56"/>
        <v>3.96</v>
      </c>
      <c r="H60" s="15">
        <v>893</v>
      </c>
      <c r="I60" s="23">
        <v>1029</v>
      </c>
      <c r="J60" s="27">
        <f t="shared" si="57"/>
        <v>1922</v>
      </c>
      <c r="K60" s="31">
        <f t="shared" si="58"/>
        <v>4.04</v>
      </c>
      <c r="L60" s="35">
        <v>710</v>
      </c>
      <c r="M60" s="40">
        <f t="shared" si="59"/>
        <v>4.1100000000000003</v>
      </c>
      <c r="N60" s="15">
        <v>367</v>
      </c>
      <c r="O60" s="23">
        <v>393</v>
      </c>
      <c r="P60" s="27">
        <f t="shared" si="60"/>
        <v>760</v>
      </c>
      <c r="Q60" s="31">
        <f t="shared" si="61"/>
        <v>1.6</v>
      </c>
      <c r="R60" s="35">
        <v>260</v>
      </c>
      <c r="S60" s="45">
        <f t="shared" si="62"/>
        <v>1.5</v>
      </c>
      <c r="T60" s="15">
        <v>520</v>
      </c>
      <c r="U60" s="23">
        <v>530</v>
      </c>
      <c r="V60" s="27">
        <f t="shared" si="63"/>
        <v>1050</v>
      </c>
      <c r="W60" s="31">
        <f t="shared" si="64"/>
        <v>2.21</v>
      </c>
      <c r="X60" s="35">
        <v>341</v>
      </c>
      <c r="Y60" s="45">
        <f t="shared" si="65"/>
        <v>1.97</v>
      </c>
      <c r="Z60" s="50">
        <f t="shared" si="66"/>
        <v>2643</v>
      </c>
      <c r="AA60" s="23">
        <f t="shared" si="66"/>
        <v>2920</v>
      </c>
      <c r="AB60" s="27">
        <f t="shared" si="67"/>
        <v>5563</v>
      </c>
      <c r="AC60" s="31">
        <f t="shared" si="68"/>
        <v>11.7</v>
      </c>
      <c r="AD60" s="35">
        <f t="shared" si="68"/>
        <v>1995</v>
      </c>
      <c r="AE60" s="45">
        <f t="shared" si="68"/>
        <v>11.54</v>
      </c>
      <c r="AF60" s="50">
        <f t="shared" si="69"/>
        <v>23084</v>
      </c>
      <c r="AG60" s="23">
        <f t="shared" si="69"/>
        <v>24461</v>
      </c>
      <c r="AH60" s="27">
        <f t="shared" si="70"/>
        <v>47545</v>
      </c>
      <c r="AI60" s="31">
        <f t="shared" si="71"/>
        <v>99.999999999999986</v>
      </c>
      <c r="AJ60" s="35">
        <f t="shared" si="72"/>
        <v>17291</v>
      </c>
      <c r="AK60" s="45">
        <f t="shared" si="73"/>
        <v>100.01</v>
      </c>
      <c r="CP60" s="1"/>
      <c r="CR60" s="1"/>
    </row>
    <row r="61" spans="1:96">
      <c r="A61" s="11" t="s">
        <v>30</v>
      </c>
      <c r="B61" s="16">
        <v>864</v>
      </c>
      <c r="C61" s="24">
        <v>971</v>
      </c>
      <c r="D61" s="28">
        <f t="shared" si="54"/>
        <v>1835</v>
      </c>
      <c r="E61" s="32">
        <f t="shared" si="55"/>
        <v>3.87</v>
      </c>
      <c r="F61" s="36">
        <v>686</v>
      </c>
      <c r="G61" s="46">
        <f t="shared" si="56"/>
        <v>3.96</v>
      </c>
      <c r="H61" s="16">
        <v>893</v>
      </c>
      <c r="I61" s="24">
        <v>1018</v>
      </c>
      <c r="J61" s="28">
        <f t="shared" si="57"/>
        <v>1911</v>
      </c>
      <c r="K61" s="32">
        <f t="shared" si="58"/>
        <v>4.03</v>
      </c>
      <c r="L61" s="36">
        <v>709</v>
      </c>
      <c r="M61" s="41">
        <f t="shared" si="59"/>
        <v>4.09</v>
      </c>
      <c r="N61" s="16">
        <v>362</v>
      </c>
      <c r="O61" s="24">
        <v>384</v>
      </c>
      <c r="P61" s="28">
        <f t="shared" si="60"/>
        <v>746</v>
      </c>
      <c r="Q61" s="32">
        <f t="shared" si="61"/>
        <v>1.57</v>
      </c>
      <c r="R61" s="36">
        <v>256</v>
      </c>
      <c r="S61" s="46">
        <f t="shared" si="62"/>
        <v>1.48</v>
      </c>
      <c r="T61" s="16">
        <v>517</v>
      </c>
      <c r="U61" s="24">
        <v>525</v>
      </c>
      <c r="V61" s="28">
        <f t="shared" si="63"/>
        <v>1042</v>
      </c>
      <c r="W61" s="32">
        <f t="shared" si="64"/>
        <v>2.2000000000000002</v>
      </c>
      <c r="X61" s="36">
        <v>341</v>
      </c>
      <c r="Y61" s="46">
        <f t="shared" si="65"/>
        <v>1.97</v>
      </c>
      <c r="Z61" s="51">
        <f t="shared" si="66"/>
        <v>2636</v>
      </c>
      <c r="AA61" s="24">
        <f t="shared" si="66"/>
        <v>2898</v>
      </c>
      <c r="AB61" s="28">
        <f t="shared" si="67"/>
        <v>5534</v>
      </c>
      <c r="AC61" s="32">
        <f t="shared" si="68"/>
        <v>11.670000000000002</v>
      </c>
      <c r="AD61" s="36">
        <f t="shared" si="68"/>
        <v>1992</v>
      </c>
      <c r="AE61" s="46">
        <f t="shared" si="68"/>
        <v>11.500000000000002</v>
      </c>
      <c r="AF61" s="51">
        <f t="shared" si="69"/>
        <v>23043</v>
      </c>
      <c r="AG61" s="24">
        <f t="shared" si="69"/>
        <v>24404</v>
      </c>
      <c r="AH61" s="27">
        <f t="shared" si="70"/>
        <v>47447</v>
      </c>
      <c r="AI61" s="32">
        <f t="shared" si="71"/>
        <v>100.02</v>
      </c>
      <c r="AJ61" s="35">
        <f t="shared" si="72"/>
        <v>17320</v>
      </c>
      <c r="AK61" s="46">
        <f t="shared" si="73"/>
        <v>99.980000000000018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topLeftCell="A48" zoomScaleSheetLayoutView="100" workbookViewId="0">
      <selection activeCell="K63" sqref="K63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256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58</v>
      </c>
      <c r="B5" s="14">
        <v>4329</v>
      </c>
      <c r="C5" s="22">
        <v>4612</v>
      </c>
      <c r="D5" s="26">
        <f t="shared" ref="D5:D16" si="0">B5+C5</f>
        <v>8941</v>
      </c>
      <c r="E5" s="30">
        <f t="shared" ref="E5:E16" si="1">IF(D5=0,"",ROUND(D5/$AH50*100,2))</f>
        <v>18.54</v>
      </c>
      <c r="F5" s="34">
        <v>3671</v>
      </c>
      <c r="G5" s="39">
        <f t="shared" ref="G5:G16" si="2">IF(F5="","",ROUND(F5/$AJ50*100,2))</f>
        <v>21.37</v>
      </c>
      <c r="H5" s="14">
        <v>1203</v>
      </c>
      <c r="I5" s="22">
        <v>1196</v>
      </c>
      <c r="J5" s="26">
        <f t="shared" ref="J5:J16" si="3">H5+I5</f>
        <v>2399</v>
      </c>
      <c r="K5" s="30">
        <f t="shared" ref="K5:K16" si="4">IF(J5=0,"",ROUND(J5/$AH50*100,2))</f>
        <v>4.97</v>
      </c>
      <c r="L5" s="34">
        <v>867</v>
      </c>
      <c r="M5" s="44">
        <f t="shared" ref="M5:M16" si="5">IF(L5="","",ROUND(L5/$AJ50*100,2))</f>
        <v>5.05</v>
      </c>
      <c r="N5" s="14">
        <v>794</v>
      </c>
      <c r="O5" s="22">
        <v>875</v>
      </c>
      <c r="P5" s="26">
        <f t="shared" ref="P5:P16" si="6">N5+O5</f>
        <v>1669</v>
      </c>
      <c r="Q5" s="30">
        <f t="shared" ref="Q5:Q16" si="7">IF(P5=0,"",ROUND(P5/$AH50*100,2))</f>
        <v>3.46</v>
      </c>
      <c r="R5" s="34">
        <v>505</v>
      </c>
      <c r="S5" s="39">
        <f t="shared" ref="S5:S16" si="8">IF(R5="","",ROUND(R5/$AJ50*100,2))</f>
        <v>2.94</v>
      </c>
      <c r="T5" s="14">
        <v>1044</v>
      </c>
      <c r="U5" s="22">
        <v>1084</v>
      </c>
      <c r="V5" s="26">
        <f t="shared" ref="V5:V16" si="9">T5+U5</f>
        <v>2128</v>
      </c>
      <c r="W5" s="30">
        <f t="shared" ref="W5:W16" si="10">IF(V5=0,"",ROUND(V5/$AH50*100,2))</f>
        <v>4.41</v>
      </c>
      <c r="X5" s="34">
        <v>690</v>
      </c>
      <c r="Y5" s="44">
        <f t="shared" ref="Y5:Y16" si="11">IF(X5="","",ROUND(X5/$AJ50*100,2))</f>
        <v>4.0199999999999996</v>
      </c>
      <c r="Z5" s="14">
        <v>969</v>
      </c>
      <c r="AA5" s="22">
        <v>1006</v>
      </c>
      <c r="AB5" s="26">
        <f t="shared" ref="AB5:AB16" si="12">Z5+AA5</f>
        <v>1975</v>
      </c>
      <c r="AC5" s="30">
        <f t="shared" ref="AC5:AC16" si="13">IF(AB5=0,"",ROUND(AB5/$AH50*100,2))</f>
        <v>4.09</v>
      </c>
      <c r="AD5" s="34">
        <v>645</v>
      </c>
      <c r="AE5" s="39">
        <f t="shared" ref="AE5:AE16" si="14">IF(AD5="","",ROUND(AD5/$AJ50*100,2))</f>
        <v>3.75</v>
      </c>
      <c r="AF5" s="14">
        <v>1390</v>
      </c>
      <c r="AG5" s="22">
        <v>1456</v>
      </c>
      <c r="AH5" s="26">
        <f t="shared" ref="AH5:AH16" si="15">AF5+AG5</f>
        <v>2846</v>
      </c>
      <c r="AI5" s="30">
        <f t="shared" ref="AI5:AI16" si="16">IF(AH5=0,"",ROUND(AH5/$AH50*100,2))</f>
        <v>5.9</v>
      </c>
      <c r="AJ5" s="34">
        <v>939</v>
      </c>
      <c r="AK5" s="44">
        <f t="shared" ref="AK5:AK16" si="17">IF(AJ5="","",ROUND(AJ5/$AJ50*100,2))</f>
        <v>5.47</v>
      </c>
    </row>
    <row r="6" spans="1:90" s="4" customFormat="1">
      <c r="A6" s="10" t="s">
        <v>52</v>
      </c>
      <c r="B6" s="15">
        <v>4323</v>
      </c>
      <c r="C6" s="23">
        <v>4617</v>
      </c>
      <c r="D6" s="27">
        <f t="shared" si="0"/>
        <v>8940</v>
      </c>
      <c r="E6" s="31">
        <f t="shared" si="1"/>
        <v>18.55</v>
      </c>
      <c r="F6" s="35">
        <v>3678</v>
      </c>
      <c r="G6" s="40">
        <f t="shared" si="2"/>
        <v>21.41</v>
      </c>
      <c r="H6" s="15">
        <v>1197</v>
      </c>
      <c r="I6" s="23">
        <v>1196</v>
      </c>
      <c r="J6" s="27">
        <f t="shared" si="3"/>
        <v>2393</v>
      </c>
      <c r="K6" s="31">
        <f t="shared" si="4"/>
        <v>4.96</v>
      </c>
      <c r="L6" s="35">
        <v>866</v>
      </c>
      <c r="M6" s="45">
        <f t="shared" si="5"/>
        <v>5.04</v>
      </c>
      <c r="N6" s="15">
        <v>794</v>
      </c>
      <c r="O6" s="23">
        <v>876</v>
      </c>
      <c r="P6" s="27">
        <f t="shared" si="6"/>
        <v>1670</v>
      </c>
      <c r="Q6" s="31">
        <f t="shared" si="7"/>
        <v>3.46</v>
      </c>
      <c r="R6" s="35">
        <v>505</v>
      </c>
      <c r="S6" s="40">
        <f t="shared" si="8"/>
        <v>2.94</v>
      </c>
      <c r="T6" s="15">
        <v>1049</v>
      </c>
      <c r="U6" s="23">
        <v>1090</v>
      </c>
      <c r="V6" s="27">
        <f t="shared" si="9"/>
        <v>2139</v>
      </c>
      <c r="W6" s="31">
        <f t="shared" si="10"/>
        <v>4.4400000000000004</v>
      </c>
      <c r="X6" s="35">
        <v>693</v>
      </c>
      <c r="Y6" s="45">
        <f t="shared" si="11"/>
        <v>4.03</v>
      </c>
      <c r="Z6" s="15">
        <v>966</v>
      </c>
      <c r="AA6" s="23">
        <v>1006</v>
      </c>
      <c r="AB6" s="27">
        <f t="shared" si="12"/>
        <v>1972</v>
      </c>
      <c r="AC6" s="31">
        <f t="shared" si="13"/>
        <v>4.09</v>
      </c>
      <c r="AD6" s="35">
        <v>645</v>
      </c>
      <c r="AE6" s="40">
        <f t="shared" si="14"/>
        <v>3.75</v>
      </c>
      <c r="AF6" s="15">
        <v>1390</v>
      </c>
      <c r="AG6" s="23">
        <v>1457</v>
      </c>
      <c r="AH6" s="27">
        <f t="shared" si="15"/>
        <v>2847</v>
      </c>
      <c r="AI6" s="31">
        <f t="shared" si="16"/>
        <v>5.91</v>
      </c>
      <c r="AJ6" s="35">
        <v>939</v>
      </c>
      <c r="AK6" s="45">
        <f t="shared" si="17"/>
        <v>5.47</v>
      </c>
    </row>
    <row r="7" spans="1:90" s="4" customFormat="1">
      <c r="A7" s="10" t="s">
        <v>26</v>
      </c>
      <c r="B7" s="15">
        <v>4323</v>
      </c>
      <c r="C7" s="23">
        <v>4618</v>
      </c>
      <c r="D7" s="27">
        <f t="shared" si="0"/>
        <v>8941</v>
      </c>
      <c r="E7" s="31">
        <f t="shared" si="1"/>
        <v>18.55</v>
      </c>
      <c r="F7" s="35">
        <v>3687</v>
      </c>
      <c r="G7" s="40">
        <f t="shared" si="2"/>
        <v>21.45</v>
      </c>
      <c r="H7" s="15">
        <v>1194</v>
      </c>
      <c r="I7" s="23">
        <v>1193</v>
      </c>
      <c r="J7" s="27">
        <f t="shared" si="3"/>
        <v>2387</v>
      </c>
      <c r="K7" s="31">
        <f t="shared" si="4"/>
        <v>4.95</v>
      </c>
      <c r="L7" s="35">
        <v>863</v>
      </c>
      <c r="M7" s="45">
        <f t="shared" si="5"/>
        <v>5.0199999999999996</v>
      </c>
      <c r="N7" s="15">
        <v>796</v>
      </c>
      <c r="O7" s="23">
        <v>877</v>
      </c>
      <c r="P7" s="27">
        <f t="shared" si="6"/>
        <v>1673</v>
      </c>
      <c r="Q7" s="31">
        <f t="shared" si="7"/>
        <v>3.47</v>
      </c>
      <c r="R7" s="35">
        <v>506</v>
      </c>
      <c r="S7" s="40">
        <f t="shared" si="8"/>
        <v>2.94</v>
      </c>
      <c r="T7" s="15">
        <v>1048</v>
      </c>
      <c r="U7" s="23">
        <v>1093</v>
      </c>
      <c r="V7" s="27">
        <f t="shared" si="9"/>
        <v>2141</v>
      </c>
      <c r="W7" s="31">
        <f t="shared" si="10"/>
        <v>4.4400000000000004</v>
      </c>
      <c r="X7" s="35">
        <v>694</v>
      </c>
      <c r="Y7" s="45">
        <f t="shared" si="11"/>
        <v>4.04</v>
      </c>
      <c r="Z7" s="15">
        <v>966</v>
      </c>
      <c r="AA7" s="23">
        <v>1006</v>
      </c>
      <c r="AB7" s="27">
        <f t="shared" si="12"/>
        <v>1972</v>
      </c>
      <c r="AC7" s="31">
        <f t="shared" si="13"/>
        <v>4.09</v>
      </c>
      <c r="AD7" s="35">
        <v>645</v>
      </c>
      <c r="AE7" s="40">
        <f t="shared" si="14"/>
        <v>3.75</v>
      </c>
      <c r="AF7" s="15">
        <v>1390</v>
      </c>
      <c r="AG7" s="23">
        <v>1454</v>
      </c>
      <c r="AH7" s="27">
        <f t="shared" si="15"/>
        <v>2844</v>
      </c>
      <c r="AI7" s="31">
        <f t="shared" si="16"/>
        <v>5.9</v>
      </c>
      <c r="AJ7" s="35">
        <v>936</v>
      </c>
      <c r="AK7" s="45">
        <f t="shared" si="17"/>
        <v>5.44</v>
      </c>
    </row>
    <row r="8" spans="1:90" s="4" customFormat="1">
      <c r="A8" s="10" t="s">
        <v>28</v>
      </c>
      <c r="B8" s="15">
        <v>4333</v>
      </c>
      <c r="C8" s="23">
        <v>4628</v>
      </c>
      <c r="D8" s="27">
        <f t="shared" si="0"/>
        <v>8961</v>
      </c>
      <c r="E8" s="31">
        <f t="shared" si="1"/>
        <v>18.600000000000001</v>
      </c>
      <c r="F8" s="35">
        <v>3702</v>
      </c>
      <c r="G8" s="40">
        <f t="shared" si="2"/>
        <v>21.51</v>
      </c>
      <c r="H8" s="15">
        <v>1194</v>
      </c>
      <c r="I8" s="23">
        <v>1191</v>
      </c>
      <c r="J8" s="27">
        <f t="shared" si="3"/>
        <v>2385</v>
      </c>
      <c r="K8" s="31">
        <f t="shared" si="4"/>
        <v>4.95</v>
      </c>
      <c r="L8" s="35">
        <v>864</v>
      </c>
      <c r="M8" s="45">
        <f t="shared" si="5"/>
        <v>5.0199999999999996</v>
      </c>
      <c r="N8" s="15">
        <v>799</v>
      </c>
      <c r="O8" s="23">
        <v>877</v>
      </c>
      <c r="P8" s="27">
        <f t="shared" si="6"/>
        <v>1676</v>
      </c>
      <c r="Q8" s="31">
        <f t="shared" si="7"/>
        <v>3.48</v>
      </c>
      <c r="R8" s="35">
        <v>507</v>
      </c>
      <c r="S8" s="40">
        <f t="shared" si="8"/>
        <v>2.95</v>
      </c>
      <c r="T8" s="15">
        <v>1046</v>
      </c>
      <c r="U8" s="23">
        <v>1091</v>
      </c>
      <c r="V8" s="27">
        <f t="shared" si="9"/>
        <v>2137</v>
      </c>
      <c r="W8" s="31">
        <f t="shared" si="10"/>
        <v>4.43</v>
      </c>
      <c r="X8" s="35">
        <v>695</v>
      </c>
      <c r="Y8" s="45">
        <f t="shared" si="11"/>
        <v>4.04</v>
      </c>
      <c r="Z8" s="15">
        <v>963</v>
      </c>
      <c r="AA8" s="23">
        <v>1005</v>
      </c>
      <c r="AB8" s="27">
        <f t="shared" si="12"/>
        <v>1968</v>
      </c>
      <c r="AC8" s="31">
        <f t="shared" si="13"/>
        <v>4.08</v>
      </c>
      <c r="AD8" s="35">
        <v>643</v>
      </c>
      <c r="AE8" s="40">
        <f t="shared" si="14"/>
        <v>3.74</v>
      </c>
      <c r="AF8" s="15">
        <v>1390</v>
      </c>
      <c r="AG8" s="23">
        <v>1446</v>
      </c>
      <c r="AH8" s="27">
        <f t="shared" si="15"/>
        <v>2836</v>
      </c>
      <c r="AI8" s="31">
        <f t="shared" si="16"/>
        <v>5.89</v>
      </c>
      <c r="AJ8" s="35">
        <v>938</v>
      </c>
      <c r="AK8" s="45">
        <f t="shared" si="17"/>
        <v>5.45</v>
      </c>
    </row>
    <row r="9" spans="1:90" s="4" customFormat="1">
      <c r="A9" s="10" t="s">
        <v>31</v>
      </c>
      <c r="B9" s="15">
        <v>4337</v>
      </c>
      <c r="C9" s="23">
        <v>4631</v>
      </c>
      <c r="D9" s="27">
        <f t="shared" si="0"/>
        <v>8968</v>
      </c>
      <c r="E9" s="31">
        <f t="shared" si="1"/>
        <v>18.63</v>
      </c>
      <c r="F9" s="35">
        <v>3718</v>
      </c>
      <c r="G9" s="40">
        <f t="shared" si="2"/>
        <v>21.58</v>
      </c>
      <c r="H9" s="15">
        <v>1189</v>
      </c>
      <c r="I9" s="23">
        <v>1182</v>
      </c>
      <c r="J9" s="27">
        <f t="shared" si="3"/>
        <v>2371</v>
      </c>
      <c r="K9" s="31">
        <f t="shared" si="4"/>
        <v>4.92</v>
      </c>
      <c r="L9" s="35">
        <v>860</v>
      </c>
      <c r="M9" s="45">
        <f t="shared" si="5"/>
        <v>4.99</v>
      </c>
      <c r="N9" s="15">
        <v>797</v>
      </c>
      <c r="O9" s="23">
        <v>875</v>
      </c>
      <c r="P9" s="27">
        <f t="shared" si="6"/>
        <v>1672</v>
      </c>
      <c r="Q9" s="31">
        <f t="shared" si="7"/>
        <v>3.47</v>
      </c>
      <c r="R9" s="35">
        <v>506</v>
      </c>
      <c r="S9" s="40">
        <f t="shared" si="8"/>
        <v>2.94</v>
      </c>
      <c r="T9" s="15">
        <v>1045</v>
      </c>
      <c r="U9" s="23">
        <v>1092</v>
      </c>
      <c r="V9" s="27">
        <f t="shared" si="9"/>
        <v>2137</v>
      </c>
      <c r="W9" s="31">
        <f t="shared" si="10"/>
        <v>4.4400000000000004</v>
      </c>
      <c r="X9" s="35">
        <v>695</v>
      </c>
      <c r="Y9" s="45">
        <f t="shared" si="11"/>
        <v>4.03</v>
      </c>
      <c r="Z9" s="15">
        <v>960</v>
      </c>
      <c r="AA9" s="23">
        <v>1002</v>
      </c>
      <c r="AB9" s="27">
        <f t="shared" si="12"/>
        <v>1962</v>
      </c>
      <c r="AC9" s="31">
        <f t="shared" si="13"/>
        <v>4.07</v>
      </c>
      <c r="AD9" s="35">
        <v>642</v>
      </c>
      <c r="AE9" s="40">
        <f t="shared" si="14"/>
        <v>3.73</v>
      </c>
      <c r="AF9" s="15">
        <v>1389</v>
      </c>
      <c r="AG9" s="23">
        <v>1446</v>
      </c>
      <c r="AH9" s="27">
        <f t="shared" si="15"/>
        <v>2835</v>
      </c>
      <c r="AI9" s="31">
        <f t="shared" si="16"/>
        <v>5.89</v>
      </c>
      <c r="AJ9" s="35">
        <v>936</v>
      </c>
      <c r="AK9" s="45">
        <f t="shared" si="17"/>
        <v>5.43</v>
      </c>
    </row>
    <row r="10" spans="1:90" s="4" customFormat="1">
      <c r="A10" s="10" t="s">
        <v>15</v>
      </c>
      <c r="B10" s="15">
        <v>4327</v>
      </c>
      <c r="C10" s="23">
        <v>4614</v>
      </c>
      <c r="D10" s="27">
        <f t="shared" si="0"/>
        <v>8941</v>
      </c>
      <c r="E10" s="31">
        <f t="shared" si="1"/>
        <v>18.579999999999998</v>
      </c>
      <c r="F10" s="35">
        <v>3703</v>
      </c>
      <c r="G10" s="40">
        <f t="shared" si="2"/>
        <v>21.49</v>
      </c>
      <c r="H10" s="15">
        <v>1184</v>
      </c>
      <c r="I10" s="23">
        <v>1180</v>
      </c>
      <c r="J10" s="27">
        <f t="shared" si="3"/>
        <v>2364</v>
      </c>
      <c r="K10" s="31">
        <f t="shared" si="4"/>
        <v>4.91</v>
      </c>
      <c r="L10" s="35">
        <v>856</v>
      </c>
      <c r="M10" s="45">
        <f t="shared" si="5"/>
        <v>4.97</v>
      </c>
      <c r="N10" s="15">
        <v>800</v>
      </c>
      <c r="O10" s="23">
        <v>876</v>
      </c>
      <c r="P10" s="27">
        <f t="shared" si="6"/>
        <v>1676</v>
      </c>
      <c r="Q10" s="31">
        <f t="shared" si="7"/>
        <v>3.48</v>
      </c>
      <c r="R10" s="35">
        <v>507</v>
      </c>
      <c r="S10" s="40">
        <f t="shared" si="8"/>
        <v>2.94</v>
      </c>
      <c r="T10" s="15">
        <v>1043</v>
      </c>
      <c r="U10" s="23">
        <v>1094</v>
      </c>
      <c r="V10" s="27">
        <f t="shared" si="9"/>
        <v>2137</v>
      </c>
      <c r="W10" s="31">
        <f t="shared" si="10"/>
        <v>4.4400000000000004</v>
      </c>
      <c r="X10" s="35">
        <v>696</v>
      </c>
      <c r="Y10" s="45">
        <f t="shared" si="11"/>
        <v>4.04</v>
      </c>
      <c r="Z10" s="15">
        <v>960</v>
      </c>
      <c r="AA10" s="23">
        <v>999</v>
      </c>
      <c r="AB10" s="27">
        <f t="shared" si="12"/>
        <v>1959</v>
      </c>
      <c r="AC10" s="31">
        <f t="shared" si="13"/>
        <v>4.07</v>
      </c>
      <c r="AD10" s="35">
        <v>643</v>
      </c>
      <c r="AE10" s="40">
        <f t="shared" si="14"/>
        <v>3.73</v>
      </c>
      <c r="AF10" s="15">
        <v>1391</v>
      </c>
      <c r="AG10" s="23">
        <v>1448</v>
      </c>
      <c r="AH10" s="27">
        <f t="shared" si="15"/>
        <v>2839</v>
      </c>
      <c r="AI10" s="31">
        <f t="shared" si="16"/>
        <v>5.9</v>
      </c>
      <c r="AJ10" s="35">
        <v>939</v>
      </c>
      <c r="AK10" s="45">
        <f t="shared" si="17"/>
        <v>5.45</v>
      </c>
    </row>
    <row r="11" spans="1:90" s="4" customFormat="1">
      <c r="A11" s="10" t="s">
        <v>33</v>
      </c>
      <c r="B11" s="15">
        <v>4332</v>
      </c>
      <c r="C11" s="23">
        <v>4634</v>
      </c>
      <c r="D11" s="27">
        <f t="shared" si="0"/>
        <v>8966</v>
      </c>
      <c r="E11" s="31">
        <f t="shared" si="1"/>
        <v>18.63</v>
      </c>
      <c r="F11" s="35">
        <v>3734</v>
      </c>
      <c r="G11" s="40">
        <f t="shared" si="2"/>
        <v>21.62</v>
      </c>
      <c r="H11" s="15">
        <v>1192</v>
      </c>
      <c r="I11" s="23">
        <v>1187</v>
      </c>
      <c r="J11" s="27">
        <f t="shared" si="3"/>
        <v>2379</v>
      </c>
      <c r="K11" s="31">
        <f t="shared" si="4"/>
        <v>4.9400000000000004</v>
      </c>
      <c r="L11" s="35">
        <v>865</v>
      </c>
      <c r="M11" s="45">
        <f t="shared" si="5"/>
        <v>5.01</v>
      </c>
      <c r="N11" s="15">
        <v>801</v>
      </c>
      <c r="O11" s="23">
        <v>875</v>
      </c>
      <c r="P11" s="27">
        <f t="shared" si="6"/>
        <v>1676</v>
      </c>
      <c r="Q11" s="31">
        <f t="shared" si="7"/>
        <v>3.48</v>
      </c>
      <c r="R11" s="35">
        <v>509</v>
      </c>
      <c r="S11" s="40">
        <f t="shared" si="8"/>
        <v>2.95</v>
      </c>
      <c r="T11" s="15">
        <v>1045</v>
      </c>
      <c r="U11" s="23">
        <v>1094</v>
      </c>
      <c r="V11" s="27">
        <f t="shared" si="9"/>
        <v>2139</v>
      </c>
      <c r="W11" s="31">
        <f t="shared" si="10"/>
        <v>4.4400000000000004</v>
      </c>
      <c r="X11" s="35">
        <v>697</v>
      </c>
      <c r="Y11" s="45">
        <f t="shared" si="11"/>
        <v>4.04</v>
      </c>
      <c r="Z11" s="15">
        <v>957</v>
      </c>
      <c r="AA11" s="23">
        <v>1001</v>
      </c>
      <c r="AB11" s="27">
        <f t="shared" si="12"/>
        <v>1958</v>
      </c>
      <c r="AC11" s="31">
        <f t="shared" si="13"/>
        <v>4.07</v>
      </c>
      <c r="AD11" s="35">
        <v>644</v>
      </c>
      <c r="AE11" s="40">
        <f t="shared" si="14"/>
        <v>3.73</v>
      </c>
      <c r="AF11" s="15">
        <v>1392</v>
      </c>
      <c r="AG11" s="23">
        <v>1446</v>
      </c>
      <c r="AH11" s="27">
        <f t="shared" si="15"/>
        <v>2838</v>
      </c>
      <c r="AI11" s="31">
        <f t="shared" si="16"/>
        <v>5.9</v>
      </c>
      <c r="AJ11" s="35">
        <v>936</v>
      </c>
      <c r="AK11" s="45">
        <f t="shared" si="17"/>
        <v>5.42</v>
      </c>
    </row>
    <row r="12" spans="1:90" s="4" customFormat="1">
      <c r="A12" s="10" t="s">
        <v>10</v>
      </c>
      <c r="B12" s="15">
        <v>4329</v>
      </c>
      <c r="C12" s="23">
        <v>4648</v>
      </c>
      <c r="D12" s="27">
        <f t="shared" si="0"/>
        <v>8977</v>
      </c>
      <c r="E12" s="31">
        <f t="shared" si="1"/>
        <v>18.670000000000002</v>
      </c>
      <c r="F12" s="35">
        <v>3733</v>
      </c>
      <c r="G12" s="40">
        <f t="shared" si="2"/>
        <v>21.63</v>
      </c>
      <c r="H12" s="15">
        <v>1185</v>
      </c>
      <c r="I12" s="23">
        <v>1184</v>
      </c>
      <c r="J12" s="27">
        <f t="shared" si="3"/>
        <v>2369</v>
      </c>
      <c r="K12" s="31">
        <f t="shared" si="4"/>
        <v>4.93</v>
      </c>
      <c r="L12" s="35">
        <v>859</v>
      </c>
      <c r="M12" s="45">
        <f t="shared" si="5"/>
        <v>4.9800000000000004</v>
      </c>
      <c r="N12" s="15">
        <v>801</v>
      </c>
      <c r="O12" s="23">
        <v>881</v>
      </c>
      <c r="P12" s="27">
        <f t="shared" si="6"/>
        <v>1682</v>
      </c>
      <c r="Q12" s="31">
        <f t="shared" si="7"/>
        <v>3.5</v>
      </c>
      <c r="R12" s="35">
        <v>515</v>
      </c>
      <c r="S12" s="40">
        <f t="shared" si="8"/>
        <v>2.98</v>
      </c>
      <c r="T12" s="15">
        <v>1045</v>
      </c>
      <c r="U12" s="23">
        <v>1095</v>
      </c>
      <c r="V12" s="27">
        <f t="shared" si="9"/>
        <v>2140</v>
      </c>
      <c r="W12" s="31">
        <f t="shared" si="10"/>
        <v>4.45</v>
      </c>
      <c r="X12" s="35">
        <v>698</v>
      </c>
      <c r="Y12" s="45">
        <f t="shared" si="11"/>
        <v>4.04</v>
      </c>
      <c r="Z12" s="15">
        <v>959</v>
      </c>
      <c r="AA12" s="23">
        <v>1002</v>
      </c>
      <c r="AB12" s="27">
        <f t="shared" si="12"/>
        <v>1961</v>
      </c>
      <c r="AC12" s="31">
        <f t="shared" si="13"/>
        <v>4.08</v>
      </c>
      <c r="AD12" s="35">
        <v>646</v>
      </c>
      <c r="AE12" s="40">
        <f t="shared" si="14"/>
        <v>3.74</v>
      </c>
      <c r="AF12" s="15">
        <v>1391</v>
      </c>
      <c r="AG12" s="23">
        <v>1440</v>
      </c>
      <c r="AH12" s="27">
        <f t="shared" si="15"/>
        <v>2831</v>
      </c>
      <c r="AI12" s="31">
        <f t="shared" si="16"/>
        <v>5.89</v>
      </c>
      <c r="AJ12" s="35">
        <v>934</v>
      </c>
      <c r="AK12" s="45">
        <f t="shared" si="17"/>
        <v>5.41</v>
      </c>
    </row>
    <row r="13" spans="1:90" s="4" customFormat="1">
      <c r="A13" s="10" t="s">
        <v>34</v>
      </c>
      <c r="B13" s="15">
        <v>4334</v>
      </c>
      <c r="C13" s="23">
        <v>4663</v>
      </c>
      <c r="D13" s="27">
        <f t="shared" si="0"/>
        <v>8997</v>
      </c>
      <c r="E13" s="31">
        <f t="shared" si="1"/>
        <v>18.71</v>
      </c>
      <c r="F13" s="35">
        <v>3741</v>
      </c>
      <c r="G13" s="40">
        <f t="shared" si="2"/>
        <v>21.62</v>
      </c>
      <c r="H13" s="15">
        <v>1180</v>
      </c>
      <c r="I13" s="23">
        <v>1182</v>
      </c>
      <c r="J13" s="27">
        <f t="shared" si="3"/>
        <v>2362</v>
      </c>
      <c r="K13" s="31">
        <f t="shared" si="4"/>
        <v>4.91</v>
      </c>
      <c r="L13" s="35">
        <v>857</v>
      </c>
      <c r="M13" s="45">
        <f t="shared" si="5"/>
        <v>4.95</v>
      </c>
      <c r="N13" s="15">
        <v>800</v>
      </c>
      <c r="O13" s="23">
        <v>879</v>
      </c>
      <c r="P13" s="27">
        <f t="shared" si="6"/>
        <v>1679</v>
      </c>
      <c r="Q13" s="31">
        <f t="shared" si="7"/>
        <v>3.49</v>
      </c>
      <c r="R13" s="35">
        <v>514</v>
      </c>
      <c r="S13" s="40">
        <f t="shared" si="8"/>
        <v>2.97</v>
      </c>
      <c r="T13" s="15">
        <v>1040</v>
      </c>
      <c r="U13" s="23">
        <v>1094</v>
      </c>
      <c r="V13" s="27">
        <f t="shared" si="9"/>
        <v>2134</v>
      </c>
      <c r="W13" s="31">
        <f t="shared" si="10"/>
        <v>4.4400000000000004</v>
      </c>
      <c r="X13" s="35">
        <v>698</v>
      </c>
      <c r="Y13" s="45">
        <f t="shared" si="11"/>
        <v>4.03</v>
      </c>
      <c r="Z13" s="15">
        <v>961</v>
      </c>
      <c r="AA13" s="23">
        <v>1005</v>
      </c>
      <c r="AB13" s="27">
        <f t="shared" si="12"/>
        <v>1966</v>
      </c>
      <c r="AC13" s="31">
        <f t="shared" si="13"/>
        <v>4.09</v>
      </c>
      <c r="AD13" s="35">
        <v>649</v>
      </c>
      <c r="AE13" s="40">
        <f t="shared" si="14"/>
        <v>3.75</v>
      </c>
      <c r="AF13" s="15">
        <v>1391</v>
      </c>
      <c r="AG13" s="23">
        <v>1438</v>
      </c>
      <c r="AH13" s="27">
        <f t="shared" si="15"/>
        <v>2829</v>
      </c>
      <c r="AI13" s="31">
        <f t="shared" si="16"/>
        <v>5.88</v>
      </c>
      <c r="AJ13" s="35">
        <v>936</v>
      </c>
      <c r="AK13" s="45">
        <f t="shared" si="17"/>
        <v>5.41</v>
      </c>
    </row>
    <row r="14" spans="1:90" s="4" customFormat="1">
      <c r="A14" s="10" t="s">
        <v>17</v>
      </c>
      <c r="B14" s="15">
        <v>4327</v>
      </c>
      <c r="C14" s="23">
        <v>4650</v>
      </c>
      <c r="D14" s="27">
        <f t="shared" si="0"/>
        <v>8977</v>
      </c>
      <c r="E14" s="31">
        <f t="shared" si="1"/>
        <v>18.71</v>
      </c>
      <c r="F14" s="35">
        <v>3714</v>
      </c>
      <c r="G14" s="40">
        <f t="shared" si="2"/>
        <v>21.52</v>
      </c>
      <c r="H14" s="15">
        <v>1178</v>
      </c>
      <c r="I14" s="23">
        <v>1177</v>
      </c>
      <c r="J14" s="27">
        <f t="shared" si="3"/>
        <v>2355</v>
      </c>
      <c r="K14" s="31">
        <f t="shared" si="4"/>
        <v>4.91</v>
      </c>
      <c r="L14" s="35">
        <v>856</v>
      </c>
      <c r="M14" s="45">
        <f t="shared" si="5"/>
        <v>4.96</v>
      </c>
      <c r="N14" s="15">
        <v>802</v>
      </c>
      <c r="O14" s="23">
        <v>881</v>
      </c>
      <c r="P14" s="27">
        <f t="shared" si="6"/>
        <v>1683</v>
      </c>
      <c r="Q14" s="31">
        <f t="shared" si="7"/>
        <v>3.51</v>
      </c>
      <c r="R14" s="35">
        <v>517</v>
      </c>
      <c r="S14" s="40">
        <f t="shared" si="8"/>
        <v>3</v>
      </c>
      <c r="T14" s="15">
        <v>1036</v>
      </c>
      <c r="U14" s="23">
        <v>1087</v>
      </c>
      <c r="V14" s="27">
        <f t="shared" si="9"/>
        <v>2123</v>
      </c>
      <c r="W14" s="31">
        <f t="shared" si="10"/>
        <v>4.42</v>
      </c>
      <c r="X14" s="35">
        <v>697</v>
      </c>
      <c r="Y14" s="45">
        <f t="shared" si="11"/>
        <v>4.04</v>
      </c>
      <c r="Z14" s="15">
        <v>959</v>
      </c>
      <c r="AA14" s="23">
        <v>1005</v>
      </c>
      <c r="AB14" s="27">
        <f t="shared" si="12"/>
        <v>1964</v>
      </c>
      <c r="AC14" s="31">
        <f t="shared" si="13"/>
        <v>4.09</v>
      </c>
      <c r="AD14" s="35">
        <v>648</v>
      </c>
      <c r="AE14" s="40">
        <f t="shared" si="14"/>
        <v>3.76</v>
      </c>
      <c r="AF14" s="15">
        <v>1388</v>
      </c>
      <c r="AG14" s="23">
        <v>1439</v>
      </c>
      <c r="AH14" s="27">
        <f t="shared" si="15"/>
        <v>2827</v>
      </c>
      <c r="AI14" s="31">
        <f t="shared" si="16"/>
        <v>5.89</v>
      </c>
      <c r="AJ14" s="35">
        <v>937</v>
      </c>
      <c r="AK14" s="45">
        <f t="shared" si="17"/>
        <v>5.43</v>
      </c>
    </row>
    <row r="15" spans="1:90" s="4" customFormat="1">
      <c r="A15" s="10" t="s">
        <v>36</v>
      </c>
      <c r="B15" s="15">
        <v>4324</v>
      </c>
      <c r="C15" s="23">
        <v>4653</v>
      </c>
      <c r="D15" s="27">
        <f t="shared" si="0"/>
        <v>8977</v>
      </c>
      <c r="E15" s="31">
        <f t="shared" si="1"/>
        <v>18.72</v>
      </c>
      <c r="F15" s="35">
        <v>3710</v>
      </c>
      <c r="G15" s="40">
        <f t="shared" si="2"/>
        <v>21.49</v>
      </c>
      <c r="H15" s="15">
        <v>1180</v>
      </c>
      <c r="I15" s="23">
        <v>1170</v>
      </c>
      <c r="J15" s="27">
        <f t="shared" si="3"/>
        <v>2350</v>
      </c>
      <c r="K15" s="31">
        <f t="shared" si="4"/>
        <v>4.9000000000000004</v>
      </c>
      <c r="L15" s="35">
        <v>855</v>
      </c>
      <c r="M15" s="45">
        <f t="shared" si="5"/>
        <v>4.95</v>
      </c>
      <c r="N15" s="15">
        <v>801</v>
      </c>
      <c r="O15" s="23">
        <v>880</v>
      </c>
      <c r="P15" s="27">
        <f t="shared" si="6"/>
        <v>1681</v>
      </c>
      <c r="Q15" s="31">
        <f t="shared" si="7"/>
        <v>3.51</v>
      </c>
      <c r="R15" s="35">
        <v>516</v>
      </c>
      <c r="S15" s="40">
        <f t="shared" si="8"/>
        <v>2.99</v>
      </c>
      <c r="T15" s="15">
        <v>1037</v>
      </c>
      <c r="U15" s="23">
        <v>1087</v>
      </c>
      <c r="V15" s="27">
        <f t="shared" si="9"/>
        <v>2124</v>
      </c>
      <c r="W15" s="31">
        <f t="shared" si="10"/>
        <v>4.43</v>
      </c>
      <c r="X15" s="35">
        <v>697</v>
      </c>
      <c r="Y15" s="45">
        <f t="shared" si="11"/>
        <v>4.04</v>
      </c>
      <c r="Z15" s="15">
        <v>957</v>
      </c>
      <c r="AA15" s="23">
        <v>1004</v>
      </c>
      <c r="AB15" s="27">
        <f t="shared" si="12"/>
        <v>1961</v>
      </c>
      <c r="AC15" s="31">
        <f t="shared" si="13"/>
        <v>4.09</v>
      </c>
      <c r="AD15" s="35">
        <v>649</v>
      </c>
      <c r="AE15" s="40">
        <f t="shared" si="14"/>
        <v>3.76</v>
      </c>
      <c r="AF15" s="15">
        <v>1385</v>
      </c>
      <c r="AG15" s="23">
        <v>1438</v>
      </c>
      <c r="AH15" s="27">
        <f t="shared" si="15"/>
        <v>2823</v>
      </c>
      <c r="AI15" s="31">
        <f t="shared" si="16"/>
        <v>5.89</v>
      </c>
      <c r="AJ15" s="35">
        <v>937</v>
      </c>
      <c r="AK15" s="45">
        <f t="shared" si="17"/>
        <v>5.43</v>
      </c>
    </row>
    <row r="16" spans="1:90" s="4" customFormat="1">
      <c r="A16" s="11" t="s">
        <v>30</v>
      </c>
      <c r="B16" s="16">
        <v>4328</v>
      </c>
      <c r="C16" s="24">
        <v>4659</v>
      </c>
      <c r="D16" s="28">
        <f t="shared" si="0"/>
        <v>8987</v>
      </c>
      <c r="E16" s="32">
        <f t="shared" si="1"/>
        <v>18.77</v>
      </c>
      <c r="F16" s="36">
        <v>3731</v>
      </c>
      <c r="G16" s="41">
        <f t="shared" si="2"/>
        <v>21.56</v>
      </c>
      <c r="H16" s="16">
        <v>1173</v>
      </c>
      <c r="I16" s="24">
        <v>1165</v>
      </c>
      <c r="J16" s="28">
        <f t="shared" si="3"/>
        <v>2338</v>
      </c>
      <c r="K16" s="32">
        <f t="shared" si="4"/>
        <v>4.88</v>
      </c>
      <c r="L16" s="36">
        <v>853</v>
      </c>
      <c r="M16" s="46">
        <f t="shared" si="5"/>
        <v>4.93</v>
      </c>
      <c r="N16" s="16">
        <v>790</v>
      </c>
      <c r="O16" s="24">
        <v>873</v>
      </c>
      <c r="P16" s="28">
        <f t="shared" si="6"/>
        <v>1663</v>
      </c>
      <c r="Q16" s="32">
        <f t="shared" si="7"/>
        <v>3.47</v>
      </c>
      <c r="R16" s="36">
        <v>516</v>
      </c>
      <c r="S16" s="41">
        <f t="shared" si="8"/>
        <v>2.98</v>
      </c>
      <c r="T16" s="16">
        <v>1035</v>
      </c>
      <c r="U16" s="24">
        <v>1085</v>
      </c>
      <c r="V16" s="28">
        <f t="shared" si="9"/>
        <v>2120</v>
      </c>
      <c r="W16" s="32">
        <f t="shared" si="10"/>
        <v>4.43</v>
      </c>
      <c r="X16" s="36">
        <v>698</v>
      </c>
      <c r="Y16" s="46">
        <f t="shared" si="11"/>
        <v>4.03</v>
      </c>
      <c r="Z16" s="16">
        <v>965</v>
      </c>
      <c r="AA16" s="24">
        <v>1004</v>
      </c>
      <c r="AB16" s="28">
        <f t="shared" si="12"/>
        <v>1969</v>
      </c>
      <c r="AC16" s="32">
        <f t="shared" si="13"/>
        <v>4.1100000000000003</v>
      </c>
      <c r="AD16" s="36">
        <v>654</v>
      </c>
      <c r="AE16" s="41">
        <f t="shared" si="14"/>
        <v>3.78</v>
      </c>
      <c r="AF16" s="16">
        <v>1380</v>
      </c>
      <c r="AG16" s="24">
        <v>1434</v>
      </c>
      <c r="AH16" s="28">
        <f t="shared" si="15"/>
        <v>2814</v>
      </c>
      <c r="AI16" s="32">
        <f t="shared" si="16"/>
        <v>5.88</v>
      </c>
      <c r="AJ16" s="36">
        <v>937</v>
      </c>
      <c r="AK16" s="46">
        <f t="shared" si="17"/>
        <v>5.42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令和２年4月</v>
      </c>
      <c r="B20" s="14">
        <v>363</v>
      </c>
      <c r="C20" s="22">
        <v>375</v>
      </c>
      <c r="D20" s="26">
        <f t="shared" ref="D20:D31" si="18">B20+C20</f>
        <v>738</v>
      </c>
      <c r="E20" s="30">
        <f t="shared" ref="E20:E31" si="19">IF(D20=0,"",ROUND(D20/$AH50*100,2))</f>
        <v>1.53</v>
      </c>
      <c r="F20" s="34">
        <v>223</v>
      </c>
      <c r="G20" s="39">
        <f t="shared" ref="G20:G31" si="20">IF(F20="","",ROUND(F20/$AJ50*100,2))</f>
        <v>1.3</v>
      </c>
      <c r="H20" s="14">
        <v>2169</v>
      </c>
      <c r="I20" s="22">
        <v>2310</v>
      </c>
      <c r="J20" s="26">
        <f t="shared" ref="J20:J31" si="21">H20+I20</f>
        <v>4479</v>
      </c>
      <c r="K20" s="30">
        <f t="shared" ref="K20:K31" si="22">IF(J20=0,"",ROUND(J20/$AH50*100,2))</f>
        <v>9.2899999999999991</v>
      </c>
      <c r="L20" s="34">
        <v>1567</v>
      </c>
      <c r="M20" s="44">
        <f t="shared" ref="M20:M31" si="23">IF(L20="","",ROUND(L20/$AJ50*100,2))</f>
        <v>9.1199999999999992</v>
      </c>
      <c r="N20" s="14">
        <v>682</v>
      </c>
      <c r="O20" s="22">
        <v>715</v>
      </c>
      <c r="P20" s="26">
        <f t="shared" ref="P20:P31" si="24">N20+O20</f>
        <v>1397</v>
      </c>
      <c r="Q20" s="30">
        <f t="shared" ref="Q20:Q31" si="25">IF(P20=0,"",ROUND(P20/$AH50*100,2))</f>
        <v>2.9</v>
      </c>
      <c r="R20" s="34">
        <v>433</v>
      </c>
      <c r="S20" s="39">
        <f t="shared" ref="S20:S31" si="26">IF(R20="","",ROUND(R20/$AJ50*100,2))</f>
        <v>2.52</v>
      </c>
      <c r="T20" s="14">
        <v>2391</v>
      </c>
      <c r="U20" s="22">
        <v>2420</v>
      </c>
      <c r="V20" s="26">
        <f t="shared" ref="V20:V31" si="27">T20+U20</f>
        <v>4811</v>
      </c>
      <c r="W20" s="30">
        <f t="shared" ref="W20:W31" si="28">IF(V20=0,"",ROUND(V20/$AH50*100,2))</f>
        <v>9.9700000000000006</v>
      </c>
      <c r="X20" s="34">
        <v>1958</v>
      </c>
      <c r="Y20" s="44">
        <f t="shared" ref="Y20:Y31" si="29">IF(X20="","",ROUND(X20/$AJ50*100,2))</f>
        <v>11.4</v>
      </c>
      <c r="Z20" s="14">
        <v>1357</v>
      </c>
      <c r="AA20" s="22">
        <v>1396</v>
      </c>
      <c r="AB20" s="26">
        <f t="shared" ref="AB20:AB31" si="30">Z20+AA20</f>
        <v>2753</v>
      </c>
      <c r="AC20" s="30">
        <f t="shared" ref="AC20:AC31" si="31">IF(AB20=0,"",ROUND(AB20/$AH50*100,2))</f>
        <v>5.71</v>
      </c>
      <c r="AD20" s="34">
        <v>921</v>
      </c>
      <c r="AE20" s="39">
        <f t="shared" ref="AE20:AE31" si="32">IF(AD20="","",ROUND(AD20/$AJ50*100,2))</f>
        <v>5.36</v>
      </c>
      <c r="AF20" s="14">
        <v>1037</v>
      </c>
      <c r="AG20" s="22">
        <v>1111</v>
      </c>
      <c r="AH20" s="26">
        <f t="shared" ref="AH20:AH31" si="33">AF20+AG20</f>
        <v>2148</v>
      </c>
      <c r="AI20" s="30">
        <f t="shared" ref="AI20:AI31" si="34">IF(AH20=0,"",ROUND(AH20/$AH50*100,2))</f>
        <v>4.45</v>
      </c>
      <c r="AJ20" s="34">
        <v>737</v>
      </c>
      <c r="AK20" s="44">
        <f t="shared" ref="AK20:AK31" si="35">IF(AJ20="","",ROUND(AJ20/$AJ50*100,2))</f>
        <v>4.29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　　　　5月</v>
      </c>
      <c r="B21" s="15">
        <v>364</v>
      </c>
      <c r="C21" s="23">
        <v>374</v>
      </c>
      <c r="D21" s="27">
        <f t="shared" si="18"/>
        <v>738</v>
      </c>
      <c r="E21" s="31">
        <f t="shared" si="19"/>
        <v>1.53</v>
      </c>
      <c r="F21" s="35">
        <v>222</v>
      </c>
      <c r="G21" s="40">
        <f t="shared" si="20"/>
        <v>1.29</v>
      </c>
      <c r="H21" s="15">
        <v>2160</v>
      </c>
      <c r="I21" s="23">
        <v>2310</v>
      </c>
      <c r="J21" s="27">
        <f t="shared" si="21"/>
        <v>4470</v>
      </c>
      <c r="K21" s="31">
        <f t="shared" si="22"/>
        <v>9.27</v>
      </c>
      <c r="L21" s="35">
        <v>1567</v>
      </c>
      <c r="M21" s="45">
        <f t="shared" si="23"/>
        <v>9.1199999999999992</v>
      </c>
      <c r="N21" s="15">
        <v>680</v>
      </c>
      <c r="O21" s="23">
        <v>711</v>
      </c>
      <c r="P21" s="27">
        <f t="shared" si="24"/>
        <v>1391</v>
      </c>
      <c r="Q21" s="31">
        <f t="shared" si="25"/>
        <v>2.89</v>
      </c>
      <c r="R21" s="35">
        <v>434</v>
      </c>
      <c r="S21" s="40">
        <f t="shared" si="26"/>
        <v>2.5299999999999998</v>
      </c>
      <c r="T21" s="15">
        <v>2390</v>
      </c>
      <c r="U21" s="23">
        <v>2423</v>
      </c>
      <c r="V21" s="27">
        <f t="shared" si="27"/>
        <v>4813</v>
      </c>
      <c r="W21" s="31">
        <f t="shared" si="28"/>
        <v>9.98</v>
      </c>
      <c r="X21" s="35">
        <v>1956</v>
      </c>
      <c r="Y21" s="45">
        <f t="shared" si="29"/>
        <v>11.38</v>
      </c>
      <c r="Z21" s="15">
        <v>1357</v>
      </c>
      <c r="AA21" s="23">
        <v>1396</v>
      </c>
      <c r="AB21" s="27">
        <f t="shared" si="30"/>
        <v>2753</v>
      </c>
      <c r="AC21" s="31">
        <f t="shared" si="31"/>
        <v>5.71</v>
      </c>
      <c r="AD21" s="35">
        <v>920</v>
      </c>
      <c r="AE21" s="40">
        <f t="shared" si="32"/>
        <v>5.35</v>
      </c>
      <c r="AF21" s="15">
        <v>1037</v>
      </c>
      <c r="AG21" s="23">
        <v>1112</v>
      </c>
      <c r="AH21" s="27">
        <f t="shared" si="33"/>
        <v>2149</v>
      </c>
      <c r="AI21" s="31">
        <f t="shared" si="34"/>
        <v>4.46</v>
      </c>
      <c r="AJ21" s="35">
        <v>738</v>
      </c>
      <c r="AK21" s="45">
        <f t="shared" si="35"/>
        <v>4.3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365</v>
      </c>
      <c r="C22" s="23">
        <v>374</v>
      </c>
      <c r="D22" s="27">
        <f t="shared" si="18"/>
        <v>739</v>
      </c>
      <c r="E22" s="31">
        <f t="shared" si="19"/>
        <v>1.53</v>
      </c>
      <c r="F22" s="35">
        <v>222</v>
      </c>
      <c r="G22" s="40">
        <f t="shared" si="20"/>
        <v>1.29</v>
      </c>
      <c r="H22" s="15">
        <v>2163</v>
      </c>
      <c r="I22" s="23">
        <v>2303</v>
      </c>
      <c r="J22" s="27">
        <f t="shared" si="21"/>
        <v>4466</v>
      </c>
      <c r="K22" s="31">
        <f t="shared" si="22"/>
        <v>9.27</v>
      </c>
      <c r="L22" s="35">
        <v>1568</v>
      </c>
      <c r="M22" s="45">
        <f t="shared" si="23"/>
        <v>9.1199999999999992</v>
      </c>
      <c r="N22" s="15">
        <v>679</v>
      </c>
      <c r="O22" s="23">
        <v>710</v>
      </c>
      <c r="P22" s="27">
        <f t="shared" si="24"/>
        <v>1389</v>
      </c>
      <c r="Q22" s="31">
        <f t="shared" si="25"/>
        <v>2.88</v>
      </c>
      <c r="R22" s="35">
        <v>433</v>
      </c>
      <c r="S22" s="40">
        <f t="shared" si="26"/>
        <v>2.52</v>
      </c>
      <c r="T22" s="15">
        <v>2394</v>
      </c>
      <c r="U22" s="23">
        <v>2428</v>
      </c>
      <c r="V22" s="27">
        <f t="shared" si="27"/>
        <v>4822</v>
      </c>
      <c r="W22" s="31">
        <f t="shared" si="28"/>
        <v>10</v>
      </c>
      <c r="X22" s="35">
        <v>1961</v>
      </c>
      <c r="Y22" s="45">
        <f t="shared" si="29"/>
        <v>11.41</v>
      </c>
      <c r="Z22" s="15">
        <v>1359</v>
      </c>
      <c r="AA22" s="23">
        <v>1396</v>
      </c>
      <c r="AB22" s="27">
        <f t="shared" si="30"/>
        <v>2755</v>
      </c>
      <c r="AC22" s="31">
        <f t="shared" si="31"/>
        <v>5.72</v>
      </c>
      <c r="AD22" s="35">
        <v>926</v>
      </c>
      <c r="AE22" s="40">
        <f t="shared" si="32"/>
        <v>5.39</v>
      </c>
      <c r="AF22" s="15">
        <v>1035</v>
      </c>
      <c r="AG22" s="23">
        <v>1116</v>
      </c>
      <c r="AH22" s="27">
        <f t="shared" si="33"/>
        <v>2151</v>
      </c>
      <c r="AI22" s="31">
        <f t="shared" si="34"/>
        <v>4.46</v>
      </c>
      <c r="AJ22" s="35">
        <v>737</v>
      </c>
      <c r="AK22" s="45">
        <f t="shared" si="35"/>
        <v>4.29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365</v>
      </c>
      <c r="C23" s="23">
        <v>374</v>
      </c>
      <c r="D23" s="27">
        <f t="shared" si="18"/>
        <v>739</v>
      </c>
      <c r="E23" s="31">
        <f t="shared" si="19"/>
        <v>1.53</v>
      </c>
      <c r="F23" s="35">
        <v>222</v>
      </c>
      <c r="G23" s="40">
        <f t="shared" si="20"/>
        <v>1.29</v>
      </c>
      <c r="H23" s="15">
        <v>2177</v>
      </c>
      <c r="I23" s="23">
        <v>2308</v>
      </c>
      <c r="J23" s="27">
        <f t="shared" si="21"/>
        <v>4485</v>
      </c>
      <c r="K23" s="31">
        <f t="shared" si="22"/>
        <v>9.31</v>
      </c>
      <c r="L23" s="35">
        <v>1574</v>
      </c>
      <c r="M23" s="45">
        <f t="shared" si="23"/>
        <v>9.14</v>
      </c>
      <c r="N23" s="15">
        <v>678</v>
      </c>
      <c r="O23" s="23">
        <v>709</v>
      </c>
      <c r="P23" s="27">
        <f t="shared" si="24"/>
        <v>1387</v>
      </c>
      <c r="Q23" s="31">
        <f t="shared" si="25"/>
        <v>2.88</v>
      </c>
      <c r="R23" s="35">
        <v>433</v>
      </c>
      <c r="S23" s="40">
        <f t="shared" si="26"/>
        <v>2.52</v>
      </c>
      <c r="T23" s="15">
        <v>2393</v>
      </c>
      <c r="U23" s="23">
        <v>2417</v>
      </c>
      <c r="V23" s="27">
        <f t="shared" si="27"/>
        <v>4810</v>
      </c>
      <c r="W23" s="31">
        <f t="shared" si="28"/>
        <v>9.98</v>
      </c>
      <c r="X23" s="35">
        <v>1956</v>
      </c>
      <c r="Y23" s="45">
        <f t="shared" si="29"/>
        <v>11.36</v>
      </c>
      <c r="Z23" s="15">
        <v>1359</v>
      </c>
      <c r="AA23" s="23">
        <v>1395</v>
      </c>
      <c r="AB23" s="27">
        <f t="shared" si="30"/>
        <v>2754</v>
      </c>
      <c r="AC23" s="31">
        <f t="shared" si="31"/>
        <v>5.72</v>
      </c>
      <c r="AD23" s="35">
        <v>928</v>
      </c>
      <c r="AE23" s="40">
        <f t="shared" si="32"/>
        <v>5.39</v>
      </c>
      <c r="AF23" s="15">
        <v>1034</v>
      </c>
      <c r="AG23" s="23">
        <v>1117</v>
      </c>
      <c r="AH23" s="27">
        <f t="shared" si="33"/>
        <v>2151</v>
      </c>
      <c r="AI23" s="31">
        <f t="shared" si="34"/>
        <v>4.46</v>
      </c>
      <c r="AJ23" s="35">
        <v>737</v>
      </c>
      <c r="AK23" s="45">
        <f t="shared" si="35"/>
        <v>4.28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363</v>
      </c>
      <c r="C24" s="23">
        <v>371</v>
      </c>
      <c r="D24" s="27">
        <f t="shared" si="18"/>
        <v>734</v>
      </c>
      <c r="E24" s="31">
        <f t="shared" si="19"/>
        <v>1.52</v>
      </c>
      <c r="F24" s="35">
        <v>221</v>
      </c>
      <c r="G24" s="40">
        <f t="shared" si="20"/>
        <v>1.28</v>
      </c>
      <c r="H24" s="15">
        <v>2177</v>
      </c>
      <c r="I24" s="23">
        <v>2314</v>
      </c>
      <c r="J24" s="27">
        <f t="shared" si="21"/>
        <v>4491</v>
      </c>
      <c r="K24" s="31">
        <f t="shared" si="22"/>
        <v>9.33</v>
      </c>
      <c r="L24" s="35">
        <v>1579</v>
      </c>
      <c r="M24" s="45">
        <f t="shared" si="23"/>
        <v>9.17</v>
      </c>
      <c r="N24" s="15">
        <v>678</v>
      </c>
      <c r="O24" s="23">
        <v>708</v>
      </c>
      <c r="P24" s="27">
        <f t="shared" si="24"/>
        <v>1386</v>
      </c>
      <c r="Q24" s="31">
        <f t="shared" si="25"/>
        <v>2.88</v>
      </c>
      <c r="R24" s="35">
        <v>433</v>
      </c>
      <c r="S24" s="40">
        <f t="shared" si="26"/>
        <v>2.5099999999999998</v>
      </c>
      <c r="T24" s="15">
        <v>2387</v>
      </c>
      <c r="U24" s="23">
        <v>2424</v>
      </c>
      <c r="V24" s="27">
        <f t="shared" si="27"/>
        <v>4811</v>
      </c>
      <c r="W24" s="31">
        <f t="shared" si="28"/>
        <v>9.99</v>
      </c>
      <c r="X24" s="35">
        <v>1958</v>
      </c>
      <c r="Y24" s="45">
        <f t="shared" si="29"/>
        <v>11.37</v>
      </c>
      <c r="Z24" s="15">
        <v>1358</v>
      </c>
      <c r="AA24" s="23">
        <v>1395</v>
      </c>
      <c r="AB24" s="27">
        <f t="shared" si="30"/>
        <v>2753</v>
      </c>
      <c r="AC24" s="31">
        <f t="shared" si="31"/>
        <v>5.72</v>
      </c>
      <c r="AD24" s="35">
        <v>929</v>
      </c>
      <c r="AE24" s="40">
        <f t="shared" si="32"/>
        <v>5.39</v>
      </c>
      <c r="AF24" s="15">
        <v>1031</v>
      </c>
      <c r="AG24" s="23">
        <v>1115</v>
      </c>
      <c r="AH24" s="27">
        <f t="shared" si="33"/>
        <v>2146</v>
      </c>
      <c r="AI24" s="31">
        <f t="shared" si="34"/>
        <v>4.46</v>
      </c>
      <c r="AJ24" s="35">
        <v>736</v>
      </c>
      <c r="AK24" s="45">
        <f t="shared" si="35"/>
        <v>4.2699999999999996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363</v>
      </c>
      <c r="C25" s="23">
        <v>371</v>
      </c>
      <c r="D25" s="27">
        <f t="shared" si="18"/>
        <v>734</v>
      </c>
      <c r="E25" s="31">
        <f t="shared" si="19"/>
        <v>1.53</v>
      </c>
      <c r="F25" s="35">
        <v>221</v>
      </c>
      <c r="G25" s="40">
        <f t="shared" si="20"/>
        <v>1.28</v>
      </c>
      <c r="H25" s="15">
        <v>2185</v>
      </c>
      <c r="I25" s="23">
        <v>2317</v>
      </c>
      <c r="J25" s="27">
        <f t="shared" si="21"/>
        <v>4502</v>
      </c>
      <c r="K25" s="31">
        <f t="shared" si="22"/>
        <v>9.36</v>
      </c>
      <c r="L25" s="35">
        <v>1583</v>
      </c>
      <c r="M25" s="45">
        <f t="shared" si="23"/>
        <v>9.19</v>
      </c>
      <c r="N25" s="15">
        <v>677</v>
      </c>
      <c r="O25" s="23">
        <v>706</v>
      </c>
      <c r="P25" s="27">
        <f t="shared" si="24"/>
        <v>1383</v>
      </c>
      <c r="Q25" s="31">
        <f t="shared" si="25"/>
        <v>2.87</v>
      </c>
      <c r="R25" s="35">
        <v>433</v>
      </c>
      <c r="S25" s="40">
        <f t="shared" si="26"/>
        <v>2.5099999999999998</v>
      </c>
      <c r="T25" s="15">
        <v>2396</v>
      </c>
      <c r="U25" s="23">
        <v>2424</v>
      </c>
      <c r="V25" s="27">
        <f t="shared" si="27"/>
        <v>4820</v>
      </c>
      <c r="W25" s="31">
        <f t="shared" si="28"/>
        <v>10.02</v>
      </c>
      <c r="X25" s="35">
        <v>1968</v>
      </c>
      <c r="Y25" s="45">
        <f t="shared" si="29"/>
        <v>11.42</v>
      </c>
      <c r="Z25" s="15">
        <v>1353</v>
      </c>
      <c r="AA25" s="23">
        <v>1396</v>
      </c>
      <c r="AB25" s="27">
        <f t="shared" si="30"/>
        <v>2749</v>
      </c>
      <c r="AC25" s="31">
        <f t="shared" si="31"/>
        <v>5.71</v>
      </c>
      <c r="AD25" s="35">
        <v>929</v>
      </c>
      <c r="AE25" s="40">
        <f t="shared" si="32"/>
        <v>5.39</v>
      </c>
      <c r="AF25" s="15">
        <v>1031</v>
      </c>
      <c r="AG25" s="23">
        <v>1116</v>
      </c>
      <c r="AH25" s="27">
        <f t="shared" si="33"/>
        <v>2147</v>
      </c>
      <c r="AI25" s="31">
        <f t="shared" si="34"/>
        <v>4.46</v>
      </c>
      <c r="AJ25" s="35">
        <v>738</v>
      </c>
      <c r="AK25" s="45">
        <f t="shared" si="35"/>
        <v>4.28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363</v>
      </c>
      <c r="C26" s="23">
        <v>371</v>
      </c>
      <c r="D26" s="27">
        <f t="shared" si="18"/>
        <v>734</v>
      </c>
      <c r="E26" s="31">
        <f t="shared" si="19"/>
        <v>1.53</v>
      </c>
      <c r="F26" s="35">
        <v>221</v>
      </c>
      <c r="G26" s="40">
        <f t="shared" si="20"/>
        <v>1.28</v>
      </c>
      <c r="H26" s="15">
        <v>2179</v>
      </c>
      <c r="I26" s="23">
        <v>2320</v>
      </c>
      <c r="J26" s="27">
        <f t="shared" si="21"/>
        <v>4499</v>
      </c>
      <c r="K26" s="31">
        <f t="shared" si="22"/>
        <v>9.35</v>
      </c>
      <c r="L26" s="35">
        <v>1582</v>
      </c>
      <c r="M26" s="45">
        <f t="shared" si="23"/>
        <v>9.16</v>
      </c>
      <c r="N26" s="15">
        <v>677</v>
      </c>
      <c r="O26" s="23">
        <v>707</v>
      </c>
      <c r="P26" s="27">
        <f t="shared" si="24"/>
        <v>1384</v>
      </c>
      <c r="Q26" s="31">
        <f t="shared" si="25"/>
        <v>2.88</v>
      </c>
      <c r="R26" s="35">
        <v>433</v>
      </c>
      <c r="S26" s="40">
        <f t="shared" si="26"/>
        <v>2.5099999999999998</v>
      </c>
      <c r="T26" s="15">
        <v>2392</v>
      </c>
      <c r="U26" s="23">
        <v>2420</v>
      </c>
      <c r="V26" s="27">
        <f t="shared" si="27"/>
        <v>4812</v>
      </c>
      <c r="W26" s="31">
        <f t="shared" si="28"/>
        <v>10</v>
      </c>
      <c r="X26" s="35">
        <v>1967</v>
      </c>
      <c r="Y26" s="45">
        <f t="shared" si="29"/>
        <v>11.39</v>
      </c>
      <c r="Z26" s="15">
        <v>1355</v>
      </c>
      <c r="AA26" s="23">
        <v>1396</v>
      </c>
      <c r="AB26" s="27">
        <f t="shared" si="30"/>
        <v>2751</v>
      </c>
      <c r="AC26" s="31">
        <f t="shared" si="31"/>
        <v>5.72</v>
      </c>
      <c r="AD26" s="35">
        <v>931</v>
      </c>
      <c r="AE26" s="40">
        <f t="shared" si="32"/>
        <v>5.39</v>
      </c>
      <c r="AF26" s="15">
        <v>1029</v>
      </c>
      <c r="AG26" s="23">
        <v>1116</v>
      </c>
      <c r="AH26" s="27">
        <f t="shared" si="33"/>
        <v>2145</v>
      </c>
      <c r="AI26" s="31">
        <f t="shared" si="34"/>
        <v>4.46</v>
      </c>
      <c r="AJ26" s="35">
        <v>738</v>
      </c>
      <c r="AK26" s="45">
        <f t="shared" si="35"/>
        <v>4.2699999999999996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362</v>
      </c>
      <c r="C27" s="23">
        <v>371</v>
      </c>
      <c r="D27" s="27">
        <f t="shared" si="18"/>
        <v>733</v>
      </c>
      <c r="E27" s="31">
        <f t="shared" si="19"/>
        <v>1.52</v>
      </c>
      <c r="F27" s="35">
        <v>221</v>
      </c>
      <c r="G27" s="40">
        <f t="shared" si="20"/>
        <v>1.28</v>
      </c>
      <c r="H27" s="15">
        <v>2177</v>
      </c>
      <c r="I27" s="23">
        <v>2319</v>
      </c>
      <c r="J27" s="27">
        <f t="shared" si="21"/>
        <v>4496</v>
      </c>
      <c r="K27" s="31">
        <f t="shared" si="22"/>
        <v>9.35</v>
      </c>
      <c r="L27" s="35">
        <v>1579</v>
      </c>
      <c r="M27" s="45">
        <f t="shared" si="23"/>
        <v>9.15</v>
      </c>
      <c r="N27" s="15">
        <v>676</v>
      </c>
      <c r="O27" s="23">
        <v>704</v>
      </c>
      <c r="P27" s="27">
        <f t="shared" si="24"/>
        <v>1380</v>
      </c>
      <c r="Q27" s="31">
        <f t="shared" si="25"/>
        <v>2.87</v>
      </c>
      <c r="R27" s="35">
        <v>431</v>
      </c>
      <c r="S27" s="40">
        <f t="shared" si="26"/>
        <v>2.5</v>
      </c>
      <c r="T27" s="15">
        <v>2392</v>
      </c>
      <c r="U27" s="23">
        <v>2419</v>
      </c>
      <c r="V27" s="27">
        <f t="shared" si="27"/>
        <v>4811</v>
      </c>
      <c r="W27" s="31">
        <f t="shared" si="28"/>
        <v>10.01</v>
      </c>
      <c r="X27" s="35">
        <v>1964</v>
      </c>
      <c r="Y27" s="45">
        <f t="shared" si="29"/>
        <v>11.38</v>
      </c>
      <c r="Z27" s="15">
        <v>1353</v>
      </c>
      <c r="AA27" s="23">
        <v>1392</v>
      </c>
      <c r="AB27" s="27">
        <f t="shared" si="30"/>
        <v>2745</v>
      </c>
      <c r="AC27" s="31">
        <f t="shared" si="31"/>
        <v>5.71</v>
      </c>
      <c r="AD27" s="35">
        <v>931</v>
      </c>
      <c r="AE27" s="40">
        <f t="shared" si="32"/>
        <v>5.39</v>
      </c>
      <c r="AF27" s="15">
        <v>1028</v>
      </c>
      <c r="AG27" s="23">
        <v>1112</v>
      </c>
      <c r="AH27" s="27">
        <f t="shared" si="33"/>
        <v>2140</v>
      </c>
      <c r="AI27" s="31">
        <f t="shared" si="34"/>
        <v>4.45</v>
      </c>
      <c r="AJ27" s="35">
        <v>737</v>
      </c>
      <c r="AK27" s="45">
        <f t="shared" si="35"/>
        <v>4.2699999999999996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361</v>
      </c>
      <c r="C28" s="23">
        <v>372</v>
      </c>
      <c r="D28" s="27">
        <f t="shared" si="18"/>
        <v>733</v>
      </c>
      <c r="E28" s="31">
        <f t="shared" si="19"/>
        <v>1.52</v>
      </c>
      <c r="F28" s="35">
        <v>222</v>
      </c>
      <c r="G28" s="40">
        <f t="shared" si="20"/>
        <v>1.28</v>
      </c>
      <c r="H28" s="15">
        <v>2176</v>
      </c>
      <c r="I28" s="23">
        <v>2316</v>
      </c>
      <c r="J28" s="27">
        <f t="shared" si="21"/>
        <v>4492</v>
      </c>
      <c r="K28" s="31">
        <f t="shared" si="22"/>
        <v>9.34</v>
      </c>
      <c r="L28" s="35">
        <v>1581</v>
      </c>
      <c r="M28" s="45">
        <f t="shared" si="23"/>
        <v>9.14</v>
      </c>
      <c r="N28" s="15">
        <v>677</v>
      </c>
      <c r="O28" s="23">
        <v>703</v>
      </c>
      <c r="P28" s="27">
        <f t="shared" si="24"/>
        <v>1380</v>
      </c>
      <c r="Q28" s="31">
        <f t="shared" si="25"/>
        <v>2.87</v>
      </c>
      <c r="R28" s="35">
        <v>432</v>
      </c>
      <c r="S28" s="40">
        <f t="shared" si="26"/>
        <v>2.5</v>
      </c>
      <c r="T28" s="15">
        <v>2405</v>
      </c>
      <c r="U28" s="23">
        <v>2413</v>
      </c>
      <c r="V28" s="27">
        <f t="shared" si="27"/>
        <v>4818</v>
      </c>
      <c r="W28" s="31">
        <f t="shared" si="28"/>
        <v>10.02</v>
      </c>
      <c r="X28" s="35">
        <v>1978</v>
      </c>
      <c r="Y28" s="45">
        <f t="shared" si="29"/>
        <v>11.43</v>
      </c>
      <c r="Z28" s="15">
        <v>1352</v>
      </c>
      <c r="AA28" s="23">
        <v>1393</v>
      </c>
      <c r="AB28" s="27">
        <f t="shared" si="30"/>
        <v>2745</v>
      </c>
      <c r="AC28" s="31">
        <f t="shared" si="31"/>
        <v>5.71</v>
      </c>
      <c r="AD28" s="35">
        <v>933</v>
      </c>
      <c r="AE28" s="40">
        <f t="shared" si="32"/>
        <v>5.39</v>
      </c>
      <c r="AF28" s="15">
        <v>1027</v>
      </c>
      <c r="AG28" s="23">
        <v>1114</v>
      </c>
      <c r="AH28" s="27">
        <f t="shared" si="33"/>
        <v>2141</v>
      </c>
      <c r="AI28" s="31">
        <f t="shared" si="34"/>
        <v>4.45</v>
      </c>
      <c r="AJ28" s="35">
        <v>738</v>
      </c>
      <c r="AK28" s="45">
        <f t="shared" si="35"/>
        <v>4.2699999999999996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令和３年1月</v>
      </c>
      <c r="B29" s="15">
        <v>358</v>
      </c>
      <c r="C29" s="23">
        <v>372</v>
      </c>
      <c r="D29" s="27">
        <f t="shared" si="18"/>
        <v>730</v>
      </c>
      <c r="E29" s="31">
        <f t="shared" si="19"/>
        <v>1.52</v>
      </c>
      <c r="F29" s="35">
        <v>222</v>
      </c>
      <c r="G29" s="40">
        <f t="shared" si="20"/>
        <v>1.29</v>
      </c>
      <c r="H29" s="15">
        <v>2169</v>
      </c>
      <c r="I29" s="23">
        <v>2308</v>
      </c>
      <c r="J29" s="27">
        <f t="shared" si="21"/>
        <v>4477</v>
      </c>
      <c r="K29" s="31">
        <f t="shared" si="22"/>
        <v>9.33</v>
      </c>
      <c r="L29" s="35">
        <v>1583</v>
      </c>
      <c r="M29" s="45">
        <f t="shared" si="23"/>
        <v>9.17</v>
      </c>
      <c r="N29" s="15">
        <v>678</v>
      </c>
      <c r="O29" s="23">
        <v>704</v>
      </c>
      <c r="P29" s="27">
        <f t="shared" si="24"/>
        <v>1382</v>
      </c>
      <c r="Q29" s="31">
        <f t="shared" si="25"/>
        <v>2.88</v>
      </c>
      <c r="R29" s="35">
        <v>433</v>
      </c>
      <c r="S29" s="40">
        <f t="shared" si="26"/>
        <v>2.5099999999999998</v>
      </c>
      <c r="T29" s="15">
        <v>2394</v>
      </c>
      <c r="U29" s="23">
        <v>2411</v>
      </c>
      <c r="V29" s="27">
        <f t="shared" si="27"/>
        <v>4805</v>
      </c>
      <c r="W29" s="31">
        <f t="shared" si="28"/>
        <v>10.01</v>
      </c>
      <c r="X29" s="35">
        <v>1965</v>
      </c>
      <c r="Y29" s="45">
        <f t="shared" si="29"/>
        <v>11.39</v>
      </c>
      <c r="Z29" s="15">
        <v>1354</v>
      </c>
      <c r="AA29" s="23">
        <v>1393</v>
      </c>
      <c r="AB29" s="27">
        <f t="shared" si="30"/>
        <v>2747</v>
      </c>
      <c r="AC29" s="31">
        <f t="shared" si="31"/>
        <v>5.72</v>
      </c>
      <c r="AD29" s="35">
        <v>934</v>
      </c>
      <c r="AE29" s="40">
        <f t="shared" si="32"/>
        <v>5.41</v>
      </c>
      <c r="AF29" s="15">
        <v>1024</v>
      </c>
      <c r="AG29" s="23">
        <v>1113</v>
      </c>
      <c r="AH29" s="27">
        <f t="shared" si="33"/>
        <v>2137</v>
      </c>
      <c r="AI29" s="31">
        <f t="shared" si="34"/>
        <v>4.45</v>
      </c>
      <c r="AJ29" s="35">
        <v>736</v>
      </c>
      <c r="AK29" s="45">
        <f t="shared" si="35"/>
        <v>4.2699999999999996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359</v>
      </c>
      <c r="C30" s="23">
        <v>371</v>
      </c>
      <c r="D30" s="27">
        <f t="shared" si="18"/>
        <v>730</v>
      </c>
      <c r="E30" s="31">
        <f t="shared" si="19"/>
        <v>1.52</v>
      </c>
      <c r="F30" s="35">
        <v>222</v>
      </c>
      <c r="G30" s="40">
        <f t="shared" si="20"/>
        <v>1.29</v>
      </c>
      <c r="H30" s="15">
        <v>2169</v>
      </c>
      <c r="I30" s="23">
        <v>2312</v>
      </c>
      <c r="J30" s="27">
        <f t="shared" si="21"/>
        <v>4481</v>
      </c>
      <c r="K30" s="31">
        <f t="shared" si="22"/>
        <v>9.34</v>
      </c>
      <c r="L30" s="35">
        <v>1588</v>
      </c>
      <c r="M30" s="45">
        <f t="shared" si="23"/>
        <v>9.1999999999999993</v>
      </c>
      <c r="N30" s="15">
        <v>677</v>
      </c>
      <c r="O30" s="23">
        <v>703</v>
      </c>
      <c r="P30" s="27">
        <f t="shared" si="24"/>
        <v>1380</v>
      </c>
      <c r="Q30" s="31">
        <f t="shared" si="25"/>
        <v>2.88</v>
      </c>
      <c r="R30" s="35">
        <v>432</v>
      </c>
      <c r="S30" s="40">
        <f t="shared" si="26"/>
        <v>2.5</v>
      </c>
      <c r="T30" s="15">
        <v>2392</v>
      </c>
      <c r="U30" s="23">
        <v>2413</v>
      </c>
      <c r="V30" s="27">
        <f t="shared" si="27"/>
        <v>4805</v>
      </c>
      <c r="W30" s="31">
        <f t="shared" si="28"/>
        <v>10.02</v>
      </c>
      <c r="X30" s="35">
        <v>1976</v>
      </c>
      <c r="Y30" s="45">
        <f t="shared" si="29"/>
        <v>11.45</v>
      </c>
      <c r="Z30" s="15">
        <v>1355</v>
      </c>
      <c r="AA30" s="23">
        <v>1395</v>
      </c>
      <c r="AB30" s="27">
        <f t="shared" si="30"/>
        <v>2750</v>
      </c>
      <c r="AC30" s="31">
        <f t="shared" si="31"/>
        <v>5.73</v>
      </c>
      <c r="AD30" s="35">
        <v>935</v>
      </c>
      <c r="AE30" s="40">
        <f t="shared" si="32"/>
        <v>5.42</v>
      </c>
      <c r="AF30" s="15">
        <v>1023</v>
      </c>
      <c r="AG30" s="23">
        <v>1112</v>
      </c>
      <c r="AH30" s="27">
        <f t="shared" si="33"/>
        <v>2135</v>
      </c>
      <c r="AI30" s="31">
        <f t="shared" si="34"/>
        <v>4.45</v>
      </c>
      <c r="AJ30" s="35">
        <v>735</v>
      </c>
      <c r="AK30" s="45">
        <f t="shared" si="35"/>
        <v>4.26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359</v>
      </c>
      <c r="C31" s="24">
        <v>373</v>
      </c>
      <c r="D31" s="28">
        <f t="shared" si="18"/>
        <v>732</v>
      </c>
      <c r="E31" s="32">
        <f t="shared" si="19"/>
        <v>1.53</v>
      </c>
      <c r="F31" s="36">
        <v>222</v>
      </c>
      <c r="G31" s="41">
        <f t="shared" si="20"/>
        <v>1.28</v>
      </c>
      <c r="H31" s="16">
        <v>2172</v>
      </c>
      <c r="I31" s="24">
        <v>2315</v>
      </c>
      <c r="J31" s="28">
        <f t="shared" si="21"/>
        <v>4487</v>
      </c>
      <c r="K31" s="32">
        <f t="shared" si="22"/>
        <v>9.3699999999999992</v>
      </c>
      <c r="L31" s="36">
        <v>1601</v>
      </c>
      <c r="M31" s="46">
        <f t="shared" si="23"/>
        <v>9.25</v>
      </c>
      <c r="N31" s="16">
        <v>674</v>
      </c>
      <c r="O31" s="24">
        <v>706</v>
      </c>
      <c r="P31" s="28">
        <f t="shared" si="24"/>
        <v>1380</v>
      </c>
      <c r="Q31" s="32">
        <f t="shared" si="25"/>
        <v>2.88</v>
      </c>
      <c r="R31" s="36">
        <v>430</v>
      </c>
      <c r="S31" s="41">
        <f t="shared" si="26"/>
        <v>2.4900000000000002</v>
      </c>
      <c r="T31" s="16">
        <v>2395</v>
      </c>
      <c r="U31" s="24">
        <v>2403</v>
      </c>
      <c r="V31" s="28">
        <f t="shared" si="27"/>
        <v>4798</v>
      </c>
      <c r="W31" s="32">
        <f t="shared" si="28"/>
        <v>10.02</v>
      </c>
      <c r="X31" s="36">
        <v>1981</v>
      </c>
      <c r="Y31" s="46">
        <f t="shared" si="29"/>
        <v>11.45</v>
      </c>
      <c r="Z31" s="16">
        <v>1348</v>
      </c>
      <c r="AA31" s="24">
        <v>1391</v>
      </c>
      <c r="AB31" s="28">
        <f t="shared" si="30"/>
        <v>2739</v>
      </c>
      <c r="AC31" s="32">
        <f t="shared" si="31"/>
        <v>5.72</v>
      </c>
      <c r="AD31" s="36">
        <v>937</v>
      </c>
      <c r="AE31" s="41">
        <f t="shared" si="32"/>
        <v>5.42</v>
      </c>
      <c r="AF31" s="16">
        <v>1020</v>
      </c>
      <c r="AG31" s="24">
        <v>1112</v>
      </c>
      <c r="AH31" s="28">
        <f t="shared" si="33"/>
        <v>2132</v>
      </c>
      <c r="AI31" s="32">
        <f t="shared" si="34"/>
        <v>4.45</v>
      </c>
      <c r="AJ31" s="36">
        <v>738</v>
      </c>
      <c r="AK31" s="46">
        <f t="shared" si="35"/>
        <v>4.2699999999999996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令和２年4月</v>
      </c>
      <c r="B35" s="14">
        <v>751</v>
      </c>
      <c r="C35" s="22">
        <v>786</v>
      </c>
      <c r="D35" s="26">
        <f t="shared" ref="D35:D46" si="36">B35+C35</f>
        <v>1537</v>
      </c>
      <c r="E35" s="30">
        <f t="shared" ref="E35:E46" si="37">IF(D35=0,"",ROUND(D35/$AH50*100,2))</f>
        <v>3.19</v>
      </c>
      <c r="F35" s="34">
        <v>487</v>
      </c>
      <c r="G35" s="39">
        <f t="shared" ref="G35:G46" si="38">IF(F35="","",ROUND(F35/$AJ50*100,2))</f>
        <v>2.83</v>
      </c>
      <c r="H35" s="14">
        <v>841</v>
      </c>
      <c r="I35" s="22">
        <v>903</v>
      </c>
      <c r="J35" s="26">
        <f t="shared" ref="J35:J46" si="39">H35+I35</f>
        <v>1744</v>
      </c>
      <c r="K35" s="30">
        <f t="shared" ref="K35:K46" si="40">IF(J35=0,"",ROUND(J35/$AH50*100,2))</f>
        <v>3.62</v>
      </c>
      <c r="L35" s="34">
        <v>576</v>
      </c>
      <c r="M35" s="44">
        <f t="shared" ref="M35:M46" si="41">IF(L35="","",ROUND(L35/$AJ50*100,2))</f>
        <v>3.35</v>
      </c>
      <c r="N35" s="14">
        <v>649</v>
      </c>
      <c r="O35" s="22">
        <v>694</v>
      </c>
      <c r="P35" s="26">
        <f t="shared" ref="P35:P46" si="42">N35+O35</f>
        <v>1343</v>
      </c>
      <c r="Q35" s="30">
        <f t="shared" ref="Q35:Q46" si="43">IF(P35=0,"",ROUND(P35/$AH50*100,2))</f>
        <v>2.78</v>
      </c>
      <c r="R35" s="34">
        <v>426</v>
      </c>
      <c r="S35" s="39">
        <f t="shared" ref="S35:S46" si="44">IF(R35="","",ROUND(R35/$AJ50*100,2))</f>
        <v>2.48</v>
      </c>
      <c r="T35" s="14">
        <v>562</v>
      </c>
      <c r="U35" s="22">
        <v>587</v>
      </c>
      <c r="V35" s="26">
        <f t="shared" ref="V35:V46" si="45">T35+U35</f>
        <v>1149</v>
      </c>
      <c r="W35" s="30">
        <f t="shared" ref="W35:W46" si="46">IF(V35=0,"",ROUND(V35/$AH50*100,2))</f>
        <v>2.38</v>
      </c>
      <c r="X35" s="34">
        <v>367</v>
      </c>
      <c r="Y35" s="44">
        <f t="shared" ref="Y35:Y46" si="47">IF(X35="","",ROUND(X35/$AJ50*100,2))</f>
        <v>2.14</v>
      </c>
      <c r="Z35" s="14">
        <v>187</v>
      </c>
      <c r="AA35" s="22">
        <v>212</v>
      </c>
      <c r="AB35" s="26">
        <f t="shared" ref="AB35:AB46" si="48">Z35+AA35</f>
        <v>399</v>
      </c>
      <c r="AC35" s="30">
        <f t="shared" ref="AC35:AC46" si="49">IF(AB35=0,"",ROUND(AB35/$AH50*100,2))</f>
        <v>0.83</v>
      </c>
      <c r="AD35" s="34">
        <v>162</v>
      </c>
      <c r="AE35" s="44">
        <f t="shared" ref="AE35:AE46" si="50">IF(AD35="","",ROUND(AD35/$AJ50*100,2))</f>
        <v>0.94</v>
      </c>
      <c r="AF35" s="49">
        <f t="shared" ref="AF35:AG46" si="51">B5+H5+N5+T5+Z5+AF5+B20+H20+N20+T20+Z20+AF20+B35+H35+N35+T35+Z35</f>
        <v>20718</v>
      </c>
      <c r="AG35" s="22">
        <f t="shared" si="51"/>
        <v>21738</v>
      </c>
      <c r="AH35" s="27">
        <f t="shared" ref="AH35:AH46" si="52">IF(Z35="","",AF35+AG35)</f>
        <v>42456</v>
      </c>
      <c r="AI35" s="30">
        <f t="shared" ref="AI35:AK46" si="53">E5+K5+Q5+W5+AC5+AI5+E20+K20+Q20+W20+AC20+AI20+E35+K35+Q35+W35+AC35</f>
        <v>88.02</v>
      </c>
      <c r="AJ35" s="34">
        <f t="shared" si="53"/>
        <v>15174</v>
      </c>
      <c r="AK35" s="44">
        <f t="shared" si="53"/>
        <v>88.33</v>
      </c>
    </row>
    <row r="36" spans="1:96">
      <c r="A36" s="10" t="str">
        <f>A6</f>
        <v>　　　　5月</v>
      </c>
      <c r="B36" s="15">
        <v>754</v>
      </c>
      <c r="C36" s="23">
        <v>786</v>
      </c>
      <c r="D36" s="27">
        <f t="shared" si="36"/>
        <v>1540</v>
      </c>
      <c r="E36" s="31">
        <f t="shared" si="37"/>
        <v>3.19</v>
      </c>
      <c r="F36" s="35">
        <v>488</v>
      </c>
      <c r="G36" s="40">
        <f t="shared" si="38"/>
        <v>2.84</v>
      </c>
      <c r="H36" s="15">
        <v>844</v>
      </c>
      <c r="I36" s="23">
        <v>902</v>
      </c>
      <c r="J36" s="27">
        <f t="shared" si="39"/>
        <v>1746</v>
      </c>
      <c r="K36" s="31">
        <f t="shared" si="40"/>
        <v>3.62</v>
      </c>
      <c r="L36" s="35">
        <v>575</v>
      </c>
      <c r="M36" s="45">
        <f t="shared" si="41"/>
        <v>3.35</v>
      </c>
      <c r="N36" s="15">
        <v>645</v>
      </c>
      <c r="O36" s="23">
        <v>691</v>
      </c>
      <c r="P36" s="27">
        <f t="shared" si="42"/>
        <v>1336</v>
      </c>
      <c r="Q36" s="31">
        <f t="shared" si="43"/>
        <v>2.77</v>
      </c>
      <c r="R36" s="35">
        <v>423</v>
      </c>
      <c r="S36" s="40">
        <f t="shared" si="44"/>
        <v>2.46</v>
      </c>
      <c r="T36" s="15">
        <v>562</v>
      </c>
      <c r="U36" s="23">
        <v>585</v>
      </c>
      <c r="V36" s="27">
        <f t="shared" si="45"/>
        <v>1147</v>
      </c>
      <c r="W36" s="31">
        <f t="shared" si="46"/>
        <v>2.38</v>
      </c>
      <c r="X36" s="35">
        <v>367</v>
      </c>
      <c r="Y36" s="45">
        <f t="shared" si="47"/>
        <v>2.14</v>
      </c>
      <c r="Z36" s="15">
        <v>188</v>
      </c>
      <c r="AA36" s="23">
        <v>211</v>
      </c>
      <c r="AB36" s="27">
        <f t="shared" si="48"/>
        <v>399</v>
      </c>
      <c r="AC36" s="31">
        <f t="shared" si="49"/>
        <v>0.83</v>
      </c>
      <c r="AD36" s="35">
        <v>162</v>
      </c>
      <c r="AE36" s="45">
        <f t="shared" si="50"/>
        <v>0.94</v>
      </c>
      <c r="AF36" s="50">
        <f t="shared" si="51"/>
        <v>20700</v>
      </c>
      <c r="AG36" s="23">
        <f t="shared" si="51"/>
        <v>21743</v>
      </c>
      <c r="AH36" s="27">
        <f t="shared" si="52"/>
        <v>42443</v>
      </c>
      <c r="AI36" s="31">
        <f t="shared" si="53"/>
        <v>88.039999999999978</v>
      </c>
      <c r="AJ36" s="35">
        <f t="shared" si="53"/>
        <v>15178</v>
      </c>
      <c r="AK36" s="45">
        <f t="shared" si="53"/>
        <v>88.339999999999975</v>
      </c>
    </row>
    <row r="37" spans="1:96">
      <c r="A37" s="10" t="s">
        <v>26</v>
      </c>
      <c r="B37" s="15">
        <v>754</v>
      </c>
      <c r="C37" s="23">
        <v>788</v>
      </c>
      <c r="D37" s="27">
        <f t="shared" si="36"/>
        <v>1542</v>
      </c>
      <c r="E37" s="31">
        <f t="shared" si="37"/>
        <v>3.2</v>
      </c>
      <c r="F37" s="35">
        <v>488</v>
      </c>
      <c r="G37" s="40">
        <f t="shared" si="38"/>
        <v>2.84</v>
      </c>
      <c r="H37" s="15">
        <v>844</v>
      </c>
      <c r="I37" s="23">
        <v>902</v>
      </c>
      <c r="J37" s="27">
        <f t="shared" si="39"/>
        <v>1746</v>
      </c>
      <c r="K37" s="31">
        <f t="shared" si="40"/>
        <v>3.62</v>
      </c>
      <c r="L37" s="35">
        <v>572</v>
      </c>
      <c r="M37" s="45">
        <f t="shared" si="41"/>
        <v>3.33</v>
      </c>
      <c r="N37" s="15">
        <v>642</v>
      </c>
      <c r="O37" s="23">
        <v>690</v>
      </c>
      <c r="P37" s="27">
        <f t="shared" si="42"/>
        <v>1332</v>
      </c>
      <c r="Q37" s="31">
        <f t="shared" si="43"/>
        <v>2.76</v>
      </c>
      <c r="R37" s="35">
        <v>419</v>
      </c>
      <c r="S37" s="40">
        <f t="shared" si="44"/>
        <v>2.44</v>
      </c>
      <c r="T37" s="15">
        <v>558</v>
      </c>
      <c r="U37" s="23">
        <v>582</v>
      </c>
      <c r="V37" s="27">
        <f t="shared" si="45"/>
        <v>1140</v>
      </c>
      <c r="W37" s="31">
        <f t="shared" si="46"/>
        <v>2.37</v>
      </c>
      <c r="X37" s="35">
        <v>368</v>
      </c>
      <c r="Y37" s="45">
        <f t="shared" si="47"/>
        <v>2.14</v>
      </c>
      <c r="Z37" s="15">
        <v>192</v>
      </c>
      <c r="AA37" s="23">
        <v>210</v>
      </c>
      <c r="AB37" s="27">
        <f t="shared" si="48"/>
        <v>402</v>
      </c>
      <c r="AC37" s="31">
        <f t="shared" si="49"/>
        <v>0.83</v>
      </c>
      <c r="AD37" s="35">
        <v>165</v>
      </c>
      <c r="AE37" s="45">
        <f t="shared" si="50"/>
        <v>0.96</v>
      </c>
      <c r="AF37" s="50">
        <f t="shared" si="51"/>
        <v>20702</v>
      </c>
      <c r="AG37" s="23">
        <f t="shared" si="51"/>
        <v>21740</v>
      </c>
      <c r="AH37" s="27">
        <f t="shared" si="52"/>
        <v>42442</v>
      </c>
      <c r="AI37" s="31">
        <f t="shared" si="53"/>
        <v>88.04000000000002</v>
      </c>
      <c r="AJ37" s="35">
        <f t="shared" si="53"/>
        <v>15190</v>
      </c>
      <c r="AK37" s="45">
        <f t="shared" si="53"/>
        <v>88.37</v>
      </c>
    </row>
    <row r="38" spans="1:96">
      <c r="A38" s="10" t="s">
        <v>28</v>
      </c>
      <c r="B38" s="15">
        <v>754</v>
      </c>
      <c r="C38" s="23">
        <v>789</v>
      </c>
      <c r="D38" s="27">
        <f t="shared" si="36"/>
        <v>1543</v>
      </c>
      <c r="E38" s="31">
        <f t="shared" si="37"/>
        <v>3.2</v>
      </c>
      <c r="F38" s="35">
        <v>489</v>
      </c>
      <c r="G38" s="40">
        <f t="shared" si="38"/>
        <v>2.84</v>
      </c>
      <c r="H38" s="15">
        <v>847</v>
      </c>
      <c r="I38" s="23">
        <v>900</v>
      </c>
      <c r="J38" s="27">
        <f t="shared" si="39"/>
        <v>1747</v>
      </c>
      <c r="K38" s="31">
        <f t="shared" si="40"/>
        <v>3.63</v>
      </c>
      <c r="L38" s="35">
        <v>571</v>
      </c>
      <c r="M38" s="45">
        <f t="shared" si="41"/>
        <v>3.32</v>
      </c>
      <c r="N38" s="15">
        <v>642</v>
      </c>
      <c r="O38" s="23">
        <v>691</v>
      </c>
      <c r="P38" s="27">
        <f t="shared" si="42"/>
        <v>1333</v>
      </c>
      <c r="Q38" s="31">
        <f t="shared" si="43"/>
        <v>2.77</v>
      </c>
      <c r="R38" s="35">
        <v>419</v>
      </c>
      <c r="S38" s="40">
        <f t="shared" si="44"/>
        <v>2.4300000000000002</v>
      </c>
      <c r="T38" s="15">
        <v>558</v>
      </c>
      <c r="U38" s="23">
        <v>579</v>
      </c>
      <c r="V38" s="27">
        <f t="shared" si="45"/>
        <v>1137</v>
      </c>
      <c r="W38" s="31">
        <f t="shared" si="46"/>
        <v>2.36</v>
      </c>
      <c r="X38" s="35">
        <v>368</v>
      </c>
      <c r="Y38" s="45">
        <f t="shared" si="47"/>
        <v>2.14</v>
      </c>
      <c r="Z38" s="15">
        <v>193</v>
      </c>
      <c r="AA38" s="23">
        <v>210</v>
      </c>
      <c r="AB38" s="27">
        <f t="shared" si="48"/>
        <v>403</v>
      </c>
      <c r="AC38" s="31">
        <f t="shared" si="49"/>
        <v>0.84</v>
      </c>
      <c r="AD38" s="35">
        <v>165</v>
      </c>
      <c r="AE38" s="45">
        <f t="shared" si="50"/>
        <v>0.96</v>
      </c>
      <c r="AF38" s="50">
        <f t="shared" si="51"/>
        <v>20725</v>
      </c>
      <c r="AG38" s="23">
        <f t="shared" si="51"/>
        <v>21727</v>
      </c>
      <c r="AH38" s="27">
        <f t="shared" si="52"/>
        <v>42452</v>
      </c>
      <c r="AI38" s="31">
        <f t="shared" si="53"/>
        <v>88.11</v>
      </c>
      <c r="AJ38" s="35">
        <f t="shared" si="53"/>
        <v>15211</v>
      </c>
      <c r="AK38" s="45">
        <f t="shared" si="53"/>
        <v>88.38000000000001</v>
      </c>
    </row>
    <row r="39" spans="1:96">
      <c r="A39" s="10" t="s">
        <v>31</v>
      </c>
      <c r="B39" s="15">
        <v>753</v>
      </c>
      <c r="C39" s="23">
        <v>793</v>
      </c>
      <c r="D39" s="27">
        <f t="shared" si="36"/>
        <v>1546</v>
      </c>
      <c r="E39" s="31">
        <f t="shared" si="37"/>
        <v>3.21</v>
      </c>
      <c r="F39" s="35">
        <v>490</v>
      </c>
      <c r="G39" s="40">
        <f t="shared" si="38"/>
        <v>2.84</v>
      </c>
      <c r="H39" s="15">
        <v>842</v>
      </c>
      <c r="I39" s="23">
        <v>895</v>
      </c>
      <c r="J39" s="27">
        <f t="shared" si="39"/>
        <v>1737</v>
      </c>
      <c r="K39" s="31">
        <f t="shared" si="40"/>
        <v>3.61</v>
      </c>
      <c r="L39" s="35">
        <v>570</v>
      </c>
      <c r="M39" s="45">
        <f t="shared" si="41"/>
        <v>3.31</v>
      </c>
      <c r="N39" s="15">
        <v>642</v>
      </c>
      <c r="O39" s="23">
        <v>692</v>
      </c>
      <c r="P39" s="27">
        <f t="shared" si="42"/>
        <v>1334</v>
      </c>
      <c r="Q39" s="31">
        <f t="shared" si="43"/>
        <v>2.77</v>
      </c>
      <c r="R39" s="35">
        <v>420</v>
      </c>
      <c r="S39" s="40">
        <f t="shared" si="44"/>
        <v>2.44</v>
      </c>
      <c r="T39" s="15">
        <v>559</v>
      </c>
      <c r="U39" s="23">
        <v>579</v>
      </c>
      <c r="V39" s="27">
        <f t="shared" si="45"/>
        <v>1138</v>
      </c>
      <c r="W39" s="31">
        <f t="shared" si="46"/>
        <v>2.36</v>
      </c>
      <c r="X39" s="35">
        <v>368</v>
      </c>
      <c r="Y39" s="45">
        <f t="shared" si="47"/>
        <v>2.14</v>
      </c>
      <c r="Z39" s="15">
        <v>191</v>
      </c>
      <c r="AA39" s="23">
        <v>208</v>
      </c>
      <c r="AB39" s="27">
        <f t="shared" si="48"/>
        <v>399</v>
      </c>
      <c r="AC39" s="31">
        <f t="shared" si="49"/>
        <v>0.83</v>
      </c>
      <c r="AD39" s="35">
        <v>164</v>
      </c>
      <c r="AE39" s="45">
        <f t="shared" si="50"/>
        <v>0.95</v>
      </c>
      <c r="AF39" s="50">
        <f t="shared" si="51"/>
        <v>20698</v>
      </c>
      <c r="AG39" s="23">
        <f t="shared" si="51"/>
        <v>21722</v>
      </c>
      <c r="AH39" s="27">
        <f t="shared" si="52"/>
        <v>42420</v>
      </c>
      <c r="AI39" s="31">
        <f t="shared" si="53"/>
        <v>88.09999999999998</v>
      </c>
      <c r="AJ39" s="35">
        <f t="shared" si="53"/>
        <v>15225</v>
      </c>
      <c r="AK39" s="45">
        <f t="shared" si="53"/>
        <v>88.37</v>
      </c>
    </row>
    <row r="40" spans="1:96">
      <c r="A40" s="10" t="s">
        <v>15</v>
      </c>
      <c r="B40" s="15">
        <v>752</v>
      </c>
      <c r="C40" s="23">
        <v>793</v>
      </c>
      <c r="D40" s="27">
        <f t="shared" si="36"/>
        <v>1545</v>
      </c>
      <c r="E40" s="31">
        <f t="shared" si="37"/>
        <v>3.21</v>
      </c>
      <c r="F40" s="35">
        <v>489</v>
      </c>
      <c r="G40" s="40">
        <f t="shared" si="38"/>
        <v>2.84</v>
      </c>
      <c r="H40" s="15">
        <v>843</v>
      </c>
      <c r="I40" s="23">
        <v>890</v>
      </c>
      <c r="J40" s="27">
        <f t="shared" si="39"/>
        <v>1733</v>
      </c>
      <c r="K40" s="31">
        <f t="shared" si="40"/>
        <v>3.6</v>
      </c>
      <c r="L40" s="35">
        <v>570</v>
      </c>
      <c r="M40" s="45">
        <f t="shared" si="41"/>
        <v>3.31</v>
      </c>
      <c r="N40" s="15">
        <v>640</v>
      </c>
      <c r="O40" s="23">
        <v>693</v>
      </c>
      <c r="P40" s="27">
        <f t="shared" si="42"/>
        <v>1333</v>
      </c>
      <c r="Q40" s="31">
        <f t="shared" si="43"/>
        <v>2.77</v>
      </c>
      <c r="R40" s="35">
        <v>420</v>
      </c>
      <c r="S40" s="40">
        <f t="shared" si="44"/>
        <v>2.44</v>
      </c>
      <c r="T40" s="15">
        <v>557</v>
      </c>
      <c r="U40" s="23">
        <v>576</v>
      </c>
      <c r="V40" s="27">
        <f t="shared" si="45"/>
        <v>1133</v>
      </c>
      <c r="W40" s="31">
        <f t="shared" si="46"/>
        <v>2.35</v>
      </c>
      <c r="X40" s="35">
        <v>368</v>
      </c>
      <c r="Y40" s="45">
        <f t="shared" si="47"/>
        <v>2.14</v>
      </c>
      <c r="Z40" s="15">
        <v>192</v>
      </c>
      <c r="AA40" s="23">
        <v>209</v>
      </c>
      <c r="AB40" s="27">
        <f t="shared" si="48"/>
        <v>401</v>
      </c>
      <c r="AC40" s="31">
        <f t="shared" si="49"/>
        <v>0.83</v>
      </c>
      <c r="AD40" s="35">
        <v>164</v>
      </c>
      <c r="AE40" s="45">
        <f t="shared" si="50"/>
        <v>0.95</v>
      </c>
      <c r="AF40" s="50">
        <f t="shared" si="51"/>
        <v>20694</v>
      </c>
      <c r="AG40" s="23">
        <f t="shared" si="51"/>
        <v>21702</v>
      </c>
      <c r="AH40" s="27">
        <f t="shared" si="52"/>
        <v>42396</v>
      </c>
      <c r="AI40" s="31">
        <f t="shared" si="53"/>
        <v>88.089999999999961</v>
      </c>
      <c r="AJ40" s="35">
        <f t="shared" si="53"/>
        <v>15227</v>
      </c>
      <c r="AK40" s="45">
        <f t="shared" si="53"/>
        <v>88.37</v>
      </c>
    </row>
    <row r="41" spans="1:96">
      <c r="A41" s="10" t="s">
        <v>33</v>
      </c>
      <c r="B41" s="15">
        <v>750</v>
      </c>
      <c r="C41" s="23">
        <v>792</v>
      </c>
      <c r="D41" s="27">
        <f t="shared" si="36"/>
        <v>1542</v>
      </c>
      <c r="E41" s="31">
        <f t="shared" si="37"/>
        <v>3.2</v>
      </c>
      <c r="F41" s="35">
        <v>490</v>
      </c>
      <c r="G41" s="40">
        <f t="shared" si="38"/>
        <v>2.84</v>
      </c>
      <c r="H41" s="15">
        <v>844</v>
      </c>
      <c r="I41" s="23">
        <v>885</v>
      </c>
      <c r="J41" s="27">
        <f t="shared" si="39"/>
        <v>1729</v>
      </c>
      <c r="K41" s="31">
        <f t="shared" si="40"/>
        <v>3.59</v>
      </c>
      <c r="L41" s="35">
        <v>569</v>
      </c>
      <c r="M41" s="45">
        <f t="shared" si="41"/>
        <v>3.29</v>
      </c>
      <c r="N41" s="15">
        <v>638</v>
      </c>
      <c r="O41" s="23">
        <v>692</v>
      </c>
      <c r="P41" s="27">
        <f t="shared" si="42"/>
        <v>1330</v>
      </c>
      <c r="Q41" s="31">
        <f t="shared" si="43"/>
        <v>2.76</v>
      </c>
      <c r="R41" s="35">
        <v>421</v>
      </c>
      <c r="S41" s="40">
        <f t="shared" si="44"/>
        <v>2.44</v>
      </c>
      <c r="T41" s="15">
        <v>557</v>
      </c>
      <c r="U41" s="23">
        <v>575</v>
      </c>
      <c r="V41" s="27">
        <f t="shared" si="45"/>
        <v>1132</v>
      </c>
      <c r="W41" s="31">
        <f t="shared" si="46"/>
        <v>2.35</v>
      </c>
      <c r="X41" s="35">
        <v>368</v>
      </c>
      <c r="Y41" s="45">
        <f t="shared" si="47"/>
        <v>2.13</v>
      </c>
      <c r="Z41" s="15">
        <v>191</v>
      </c>
      <c r="AA41" s="23">
        <v>209</v>
      </c>
      <c r="AB41" s="27">
        <f t="shared" si="48"/>
        <v>400</v>
      </c>
      <c r="AC41" s="31">
        <f t="shared" si="49"/>
        <v>0.83</v>
      </c>
      <c r="AD41" s="35">
        <v>165</v>
      </c>
      <c r="AE41" s="45">
        <f t="shared" si="50"/>
        <v>0.96</v>
      </c>
      <c r="AF41" s="50">
        <f t="shared" si="51"/>
        <v>20694</v>
      </c>
      <c r="AG41" s="23">
        <f t="shared" si="51"/>
        <v>21720</v>
      </c>
      <c r="AH41" s="27">
        <f t="shared" si="52"/>
        <v>42414</v>
      </c>
      <c r="AI41" s="31">
        <f t="shared" si="53"/>
        <v>88.13</v>
      </c>
      <c r="AJ41" s="35">
        <f t="shared" si="53"/>
        <v>15270</v>
      </c>
      <c r="AK41" s="45">
        <f t="shared" si="53"/>
        <v>88.43</v>
      </c>
    </row>
    <row r="42" spans="1:96">
      <c r="A42" s="10" t="s">
        <v>10</v>
      </c>
      <c r="B42" s="15">
        <v>748</v>
      </c>
      <c r="C42" s="23">
        <v>791</v>
      </c>
      <c r="D42" s="27">
        <f t="shared" si="36"/>
        <v>1539</v>
      </c>
      <c r="E42" s="31">
        <f t="shared" si="37"/>
        <v>3.2</v>
      </c>
      <c r="F42" s="35">
        <v>494</v>
      </c>
      <c r="G42" s="40">
        <f t="shared" si="38"/>
        <v>2.86</v>
      </c>
      <c r="H42" s="15">
        <v>839</v>
      </c>
      <c r="I42" s="23">
        <v>885</v>
      </c>
      <c r="J42" s="27">
        <f t="shared" si="39"/>
        <v>1724</v>
      </c>
      <c r="K42" s="31">
        <f t="shared" si="40"/>
        <v>3.59</v>
      </c>
      <c r="L42" s="35">
        <v>570</v>
      </c>
      <c r="M42" s="45">
        <f t="shared" si="41"/>
        <v>3.3</v>
      </c>
      <c r="N42" s="15">
        <v>636</v>
      </c>
      <c r="O42" s="23">
        <v>690</v>
      </c>
      <c r="P42" s="27">
        <f t="shared" si="42"/>
        <v>1326</v>
      </c>
      <c r="Q42" s="31">
        <f t="shared" si="43"/>
        <v>2.76</v>
      </c>
      <c r="R42" s="35">
        <v>421</v>
      </c>
      <c r="S42" s="40">
        <f t="shared" si="44"/>
        <v>2.44</v>
      </c>
      <c r="T42" s="15">
        <v>556</v>
      </c>
      <c r="U42" s="23">
        <v>574</v>
      </c>
      <c r="V42" s="27">
        <f t="shared" si="45"/>
        <v>1130</v>
      </c>
      <c r="W42" s="31">
        <f t="shared" si="46"/>
        <v>2.35</v>
      </c>
      <c r="X42" s="35">
        <v>367</v>
      </c>
      <c r="Y42" s="45">
        <f t="shared" si="47"/>
        <v>2.13</v>
      </c>
      <c r="Z42" s="15">
        <v>191</v>
      </c>
      <c r="AA42" s="23">
        <v>209</v>
      </c>
      <c r="AB42" s="27">
        <f t="shared" si="48"/>
        <v>400</v>
      </c>
      <c r="AC42" s="31">
        <f t="shared" si="49"/>
        <v>0.83</v>
      </c>
      <c r="AD42" s="35">
        <v>165</v>
      </c>
      <c r="AE42" s="45">
        <f t="shared" si="50"/>
        <v>0.96</v>
      </c>
      <c r="AF42" s="50">
        <f t="shared" si="51"/>
        <v>20668</v>
      </c>
      <c r="AG42" s="23">
        <f t="shared" si="51"/>
        <v>21716</v>
      </c>
      <c r="AH42" s="27">
        <f t="shared" si="52"/>
        <v>42384</v>
      </c>
      <c r="AI42" s="31">
        <f t="shared" si="53"/>
        <v>88.160000000000011</v>
      </c>
      <c r="AJ42" s="35">
        <f t="shared" si="53"/>
        <v>15265</v>
      </c>
      <c r="AK42" s="45">
        <f t="shared" si="53"/>
        <v>88.439999999999984</v>
      </c>
    </row>
    <row r="43" spans="1:96">
      <c r="A43" s="10" t="s">
        <v>34</v>
      </c>
      <c r="B43" s="15">
        <v>750</v>
      </c>
      <c r="C43" s="23">
        <v>791</v>
      </c>
      <c r="D43" s="27">
        <f t="shared" si="36"/>
        <v>1541</v>
      </c>
      <c r="E43" s="31">
        <f t="shared" si="37"/>
        <v>3.2</v>
      </c>
      <c r="F43" s="35">
        <v>494</v>
      </c>
      <c r="G43" s="40">
        <f t="shared" si="38"/>
        <v>2.86</v>
      </c>
      <c r="H43" s="15">
        <v>841</v>
      </c>
      <c r="I43" s="23">
        <v>887</v>
      </c>
      <c r="J43" s="27">
        <f t="shared" si="39"/>
        <v>1728</v>
      </c>
      <c r="K43" s="31">
        <f t="shared" si="40"/>
        <v>3.59</v>
      </c>
      <c r="L43" s="35">
        <v>571</v>
      </c>
      <c r="M43" s="45">
        <f t="shared" si="41"/>
        <v>3.3</v>
      </c>
      <c r="N43" s="15">
        <v>638</v>
      </c>
      <c r="O43" s="23">
        <v>686</v>
      </c>
      <c r="P43" s="27">
        <f t="shared" si="42"/>
        <v>1324</v>
      </c>
      <c r="Q43" s="31">
        <f t="shared" si="43"/>
        <v>2.75</v>
      </c>
      <c r="R43" s="35">
        <v>421</v>
      </c>
      <c r="S43" s="40">
        <f t="shared" si="44"/>
        <v>2.4300000000000002</v>
      </c>
      <c r="T43" s="15">
        <v>553</v>
      </c>
      <c r="U43" s="23">
        <v>570</v>
      </c>
      <c r="V43" s="27">
        <f t="shared" si="45"/>
        <v>1123</v>
      </c>
      <c r="W43" s="31">
        <f t="shared" si="46"/>
        <v>2.34</v>
      </c>
      <c r="X43" s="35">
        <v>367</v>
      </c>
      <c r="Y43" s="45">
        <f t="shared" si="47"/>
        <v>2.12</v>
      </c>
      <c r="Z43" s="15">
        <v>190</v>
      </c>
      <c r="AA43" s="23">
        <v>206</v>
      </c>
      <c r="AB43" s="27">
        <f t="shared" si="48"/>
        <v>396</v>
      </c>
      <c r="AC43" s="31">
        <f t="shared" si="49"/>
        <v>0.82</v>
      </c>
      <c r="AD43" s="35">
        <v>163</v>
      </c>
      <c r="AE43" s="45">
        <f t="shared" si="50"/>
        <v>0.94</v>
      </c>
      <c r="AF43" s="50">
        <f t="shared" si="51"/>
        <v>20676</v>
      </c>
      <c r="AG43" s="23">
        <f t="shared" si="51"/>
        <v>21712</v>
      </c>
      <c r="AH43" s="27">
        <f t="shared" si="52"/>
        <v>42388</v>
      </c>
      <c r="AI43" s="31">
        <f t="shared" si="53"/>
        <v>88.13000000000001</v>
      </c>
      <c r="AJ43" s="35">
        <f t="shared" si="53"/>
        <v>15295</v>
      </c>
      <c r="AK43" s="45">
        <f t="shared" si="53"/>
        <v>88.390000000000015</v>
      </c>
    </row>
    <row r="44" spans="1:96">
      <c r="A44" s="10" t="str">
        <f>A29</f>
        <v>令和３年1月</v>
      </c>
      <c r="B44" s="15">
        <v>750</v>
      </c>
      <c r="C44" s="23">
        <v>790</v>
      </c>
      <c r="D44" s="27">
        <f t="shared" si="36"/>
        <v>1540</v>
      </c>
      <c r="E44" s="31">
        <f t="shared" si="37"/>
        <v>3.21</v>
      </c>
      <c r="F44" s="35">
        <v>493</v>
      </c>
      <c r="G44" s="40">
        <f t="shared" si="38"/>
        <v>2.86</v>
      </c>
      <c r="H44" s="15">
        <v>839</v>
      </c>
      <c r="I44" s="23">
        <v>883</v>
      </c>
      <c r="J44" s="27">
        <f t="shared" si="39"/>
        <v>1722</v>
      </c>
      <c r="K44" s="31">
        <f t="shared" si="40"/>
        <v>3.59</v>
      </c>
      <c r="L44" s="35">
        <v>567</v>
      </c>
      <c r="M44" s="45">
        <f t="shared" si="41"/>
        <v>3.29</v>
      </c>
      <c r="N44" s="15">
        <v>638</v>
      </c>
      <c r="O44" s="23">
        <v>684</v>
      </c>
      <c r="P44" s="27">
        <f t="shared" si="42"/>
        <v>1322</v>
      </c>
      <c r="Q44" s="31">
        <f t="shared" si="43"/>
        <v>2.75</v>
      </c>
      <c r="R44" s="35">
        <v>420</v>
      </c>
      <c r="S44" s="40">
        <f t="shared" si="44"/>
        <v>2.4300000000000002</v>
      </c>
      <c r="T44" s="15">
        <v>551</v>
      </c>
      <c r="U44" s="23">
        <v>565</v>
      </c>
      <c r="V44" s="27">
        <f t="shared" si="45"/>
        <v>1116</v>
      </c>
      <c r="W44" s="31">
        <f t="shared" si="46"/>
        <v>2.33</v>
      </c>
      <c r="X44" s="35">
        <v>367</v>
      </c>
      <c r="Y44" s="45">
        <f t="shared" si="47"/>
        <v>2.13</v>
      </c>
      <c r="Z44" s="15">
        <v>185</v>
      </c>
      <c r="AA44" s="23">
        <v>201</v>
      </c>
      <c r="AB44" s="27">
        <f t="shared" si="48"/>
        <v>386</v>
      </c>
      <c r="AC44" s="31">
        <f t="shared" si="49"/>
        <v>0.8</v>
      </c>
      <c r="AD44" s="35">
        <v>161</v>
      </c>
      <c r="AE44" s="45">
        <f t="shared" si="50"/>
        <v>0.93</v>
      </c>
      <c r="AF44" s="50">
        <f t="shared" si="51"/>
        <v>20630</v>
      </c>
      <c r="AG44" s="23">
        <f t="shared" si="51"/>
        <v>21663</v>
      </c>
      <c r="AH44" s="27">
        <f t="shared" si="52"/>
        <v>42293</v>
      </c>
      <c r="AI44" s="31">
        <f t="shared" si="53"/>
        <v>88.12</v>
      </c>
      <c r="AJ44" s="35">
        <f t="shared" si="53"/>
        <v>15250</v>
      </c>
      <c r="AK44" s="45">
        <f t="shared" si="53"/>
        <v>88.39</v>
      </c>
    </row>
    <row r="45" spans="1:96">
      <c r="A45" s="10" t="s">
        <v>36</v>
      </c>
      <c r="B45" s="15">
        <v>749</v>
      </c>
      <c r="C45" s="23">
        <v>792</v>
      </c>
      <c r="D45" s="27">
        <f t="shared" si="36"/>
        <v>1541</v>
      </c>
      <c r="E45" s="31">
        <f t="shared" si="37"/>
        <v>3.21</v>
      </c>
      <c r="F45" s="35">
        <v>494</v>
      </c>
      <c r="G45" s="40">
        <f t="shared" si="38"/>
        <v>2.86</v>
      </c>
      <c r="H45" s="15">
        <v>838</v>
      </c>
      <c r="I45" s="23">
        <v>881</v>
      </c>
      <c r="J45" s="27">
        <f t="shared" si="39"/>
        <v>1719</v>
      </c>
      <c r="K45" s="31">
        <f t="shared" si="40"/>
        <v>3.58</v>
      </c>
      <c r="L45" s="35">
        <v>567</v>
      </c>
      <c r="M45" s="45">
        <f t="shared" si="41"/>
        <v>3.28</v>
      </c>
      <c r="N45" s="15">
        <v>637</v>
      </c>
      <c r="O45" s="23">
        <v>684</v>
      </c>
      <c r="P45" s="27">
        <f t="shared" si="42"/>
        <v>1321</v>
      </c>
      <c r="Q45" s="31">
        <f t="shared" si="43"/>
        <v>2.75</v>
      </c>
      <c r="R45" s="35">
        <v>419</v>
      </c>
      <c r="S45" s="40">
        <f t="shared" si="44"/>
        <v>2.4300000000000002</v>
      </c>
      <c r="T45" s="15">
        <v>551</v>
      </c>
      <c r="U45" s="23">
        <v>565</v>
      </c>
      <c r="V45" s="27">
        <f t="shared" si="45"/>
        <v>1116</v>
      </c>
      <c r="W45" s="31">
        <f t="shared" si="46"/>
        <v>2.33</v>
      </c>
      <c r="X45" s="35">
        <v>367</v>
      </c>
      <c r="Y45" s="45">
        <f t="shared" si="47"/>
        <v>2.13</v>
      </c>
      <c r="Z45" s="15">
        <v>185</v>
      </c>
      <c r="AA45" s="23">
        <v>199</v>
      </c>
      <c r="AB45" s="27">
        <f t="shared" si="48"/>
        <v>384</v>
      </c>
      <c r="AC45" s="31">
        <f t="shared" si="49"/>
        <v>0.8</v>
      </c>
      <c r="AD45" s="35">
        <v>161</v>
      </c>
      <c r="AE45" s="45">
        <f t="shared" si="50"/>
        <v>0.93</v>
      </c>
      <c r="AF45" s="50">
        <f t="shared" si="51"/>
        <v>20619</v>
      </c>
      <c r="AG45" s="23">
        <f t="shared" si="51"/>
        <v>21659</v>
      </c>
      <c r="AH45" s="27">
        <f t="shared" si="52"/>
        <v>42278</v>
      </c>
      <c r="AI45" s="31">
        <f t="shared" si="53"/>
        <v>88.15</v>
      </c>
      <c r="AJ45" s="35">
        <f t="shared" si="53"/>
        <v>15260</v>
      </c>
      <c r="AK45" s="45">
        <f t="shared" si="53"/>
        <v>88.410000000000011</v>
      </c>
    </row>
    <row r="46" spans="1:96">
      <c r="A46" s="11" t="s">
        <v>30</v>
      </c>
      <c r="B46" s="16">
        <v>746</v>
      </c>
      <c r="C46" s="24">
        <v>787</v>
      </c>
      <c r="D46" s="28">
        <f t="shared" si="36"/>
        <v>1533</v>
      </c>
      <c r="E46" s="32">
        <f t="shared" si="37"/>
        <v>3.2</v>
      </c>
      <c r="F46" s="36">
        <v>492</v>
      </c>
      <c r="G46" s="41">
        <f t="shared" si="38"/>
        <v>2.84</v>
      </c>
      <c r="H46" s="16">
        <v>829</v>
      </c>
      <c r="I46" s="24">
        <v>869</v>
      </c>
      <c r="J46" s="28">
        <f t="shared" si="39"/>
        <v>1698</v>
      </c>
      <c r="K46" s="32">
        <f t="shared" si="40"/>
        <v>3.55</v>
      </c>
      <c r="L46" s="36">
        <v>564</v>
      </c>
      <c r="M46" s="46">
        <f t="shared" si="41"/>
        <v>3.26</v>
      </c>
      <c r="N46" s="16">
        <v>636</v>
      </c>
      <c r="O46" s="24">
        <v>684</v>
      </c>
      <c r="P46" s="28">
        <f t="shared" si="42"/>
        <v>1320</v>
      </c>
      <c r="Q46" s="32">
        <f t="shared" si="43"/>
        <v>2.76</v>
      </c>
      <c r="R46" s="36">
        <v>419</v>
      </c>
      <c r="S46" s="41">
        <f t="shared" si="44"/>
        <v>2.42</v>
      </c>
      <c r="T46" s="16">
        <v>550</v>
      </c>
      <c r="U46" s="24">
        <v>563</v>
      </c>
      <c r="V46" s="28">
        <f t="shared" si="45"/>
        <v>1113</v>
      </c>
      <c r="W46" s="32">
        <f t="shared" si="46"/>
        <v>2.3199999999999998</v>
      </c>
      <c r="X46" s="36">
        <v>366</v>
      </c>
      <c r="Y46" s="46">
        <f t="shared" si="47"/>
        <v>2.12</v>
      </c>
      <c r="Z46" s="16">
        <v>184</v>
      </c>
      <c r="AA46" s="24">
        <v>198</v>
      </c>
      <c r="AB46" s="28">
        <f t="shared" si="48"/>
        <v>382</v>
      </c>
      <c r="AC46" s="32">
        <f t="shared" si="49"/>
        <v>0.8</v>
      </c>
      <c r="AD46" s="36">
        <v>160</v>
      </c>
      <c r="AE46" s="46">
        <f t="shared" si="50"/>
        <v>0.92</v>
      </c>
      <c r="AF46" s="51">
        <f t="shared" si="51"/>
        <v>20584</v>
      </c>
      <c r="AG46" s="24">
        <f t="shared" si="51"/>
        <v>21621</v>
      </c>
      <c r="AH46" s="28">
        <f t="shared" si="52"/>
        <v>42205</v>
      </c>
      <c r="AI46" s="32">
        <f t="shared" si="53"/>
        <v>88.14</v>
      </c>
      <c r="AJ46" s="35">
        <f t="shared" si="53"/>
        <v>15299</v>
      </c>
      <c r="AK46" s="46">
        <f t="shared" si="53"/>
        <v>88.420000000000016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令和２年4月</v>
      </c>
      <c r="B50" s="14">
        <v>899</v>
      </c>
      <c r="C50" s="22">
        <v>1002</v>
      </c>
      <c r="D50" s="26">
        <f t="shared" ref="D50:D61" si="54">B50+C50</f>
        <v>1901</v>
      </c>
      <c r="E50" s="30">
        <f t="shared" ref="E50:E61" si="55">IF(D50=0,"",ROUND(D50/$AH50*100,2))</f>
        <v>3.94</v>
      </c>
      <c r="F50" s="34">
        <v>686</v>
      </c>
      <c r="G50" s="44">
        <f t="shared" ref="G50:G61" si="56">IF(F50="","",ROUND(F50/$AJ50*100,2))</f>
        <v>3.99</v>
      </c>
      <c r="H50" s="14">
        <v>922</v>
      </c>
      <c r="I50" s="22">
        <v>1065</v>
      </c>
      <c r="J50" s="26">
        <f t="shared" ref="J50:J61" si="57">H50+I50</f>
        <v>1987</v>
      </c>
      <c r="K50" s="30">
        <f t="shared" ref="K50:K61" si="58">IF(J50=0,"",ROUND(J50/$AH50*100,2))</f>
        <v>4.12</v>
      </c>
      <c r="L50" s="34">
        <v>720</v>
      </c>
      <c r="M50" s="39">
        <f t="shared" ref="M50:M61" si="59">IF(L50="","",ROUND(L50/$AJ50*100,2))</f>
        <v>4.1900000000000004</v>
      </c>
      <c r="N50" s="14">
        <v>378</v>
      </c>
      <c r="O50" s="22">
        <v>421</v>
      </c>
      <c r="P50" s="26">
        <f t="shared" ref="P50:P61" si="60">N50+O50</f>
        <v>799</v>
      </c>
      <c r="Q50" s="30">
        <f t="shared" ref="Q50:Q61" si="61">IF(P50=0,"",ROUND(P50/$AH50*100,2))</f>
        <v>1.66</v>
      </c>
      <c r="R50" s="34">
        <v>261</v>
      </c>
      <c r="S50" s="44">
        <f t="shared" ref="S50:S61" si="62">IF(R50="","",ROUND(R50/$AJ50*100,2))</f>
        <v>1.52</v>
      </c>
      <c r="T50" s="14">
        <v>537</v>
      </c>
      <c r="U50" s="22">
        <v>552</v>
      </c>
      <c r="V50" s="26">
        <f t="shared" ref="V50:V61" si="63">T50+U50</f>
        <v>1089</v>
      </c>
      <c r="W50" s="30">
        <f t="shared" ref="W50:W61" si="64">IF(V50=0,"",ROUND(V50/$AH50*100,2))</f>
        <v>2.2599999999999998</v>
      </c>
      <c r="X50" s="34">
        <v>339</v>
      </c>
      <c r="Y50" s="44">
        <f t="shared" ref="Y50:Y61" si="65">IF(X50="","",ROUND(X50/$AJ50*100,2))</f>
        <v>1.97</v>
      </c>
      <c r="Z50" s="49">
        <f t="shared" ref="Z50:AA61" si="66">B50+H50+N50+T50</f>
        <v>2736</v>
      </c>
      <c r="AA50" s="22">
        <f t="shared" si="66"/>
        <v>3040</v>
      </c>
      <c r="AB50" s="26">
        <f t="shared" ref="AB50:AB61" si="67">Z50+AA50</f>
        <v>5776</v>
      </c>
      <c r="AC50" s="30">
        <f t="shared" ref="AC50:AE61" si="68">E50+K50+Q50+W50</f>
        <v>11.98</v>
      </c>
      <c r="AD50" s="35">
        <f t="shared" si="68"/>
        <v>2006</v>
      </c>
      <c r="AE50" s="44">
        <f t="shared" si="68"/>
        <v>11.67</v>
      </c>
      <c r="AF50" s="49">
        <f t="shared" ref="AF50:AG61" si="69">B5+H5+N5+T5+Z5+AF5+B20+H20+N20+T20+Z20+AF20+B35+H35+N35+T35+Z35+B50+H50+N50+T50</f>
        <v>23454</v>
      </c>
      <c r="AG50" s="22">
        <f t="shared" si="69"/>
        <v>24778</v>
      </c>
      <c r="AH50" s="27">
        <f t="shared" ref="AH50:AH61" si="70">IF(AD50="","",AF50+AG50)</f>
        <v>48232</v>
      </c>
      <c r="AI50" s="30">
        <f t="shared" ref="AI50:AI61" si="71">E5+K5+Q5+W5+AC5+AI5+E20+K20+Q20+W20+AC20+AI20+E35+K35+Q35+W35+AC35+E50+K50+Q50+W50</f>
        <v>100</v>
      </c>
      <c r="AJ50" s="35">
        <f t="shared" ref="AJ50:AJ61" si="72">IF(AH50="","",F5+L5+R5+X5+AD5+AJ5+F20+L20+R20+X20+AD20+AJ20+F35+L35+R35+X35+AD35+F50+L50+R50+X50)</f>
        <v>17180</v>
      </c>
      <c r="AK50" s="44">
        <f t="shared" ref="AK50:AK61" si="73">G5+M5+S5+Y5+AE5+AK5+G20+M20+S20+Y20+AE20+AK20+G35+M35+S35+Y35+AE35+G50+M50+S50+Y50</f>
        <v>99.999999999999986</v>
      </c>
      <c r="CP50" s="1"/>
      <c r="CR50" s="1"/>
    </row>
    <row r="51" spans="1:96">
      <c r="A51" s="10" t="str">
        <f>A6</f>
        <v>　　　　5月</v>
      </c>
      <c r="B51" s="15">
        <v>898</v>
      </c>
      <c r="C51" s="23">
        <v>1003</v>
      </c>
      <c r="D51" s="27">
        <f t="shared" si="54"/>
        <v>1901</v>
      </c>
      <c r="E51" s="31">
        <f t="shared" si="55"/>
        <v>3.94</v>
      </c>
      <c r="F51" s="35">
        <v>686</v>
      </c>
      <c r="G51" s="45">
        <f t="shared" si="56"/>
        <v>3.99</v>
      </c>
      <c r="H51" s="15">
        <v>923</v>
      </c>
      <c r="I51" s="23">
        <v>1063</v>
      </c>
      <c r="J51" s="27">
        <f t="shared" si="57"/>
        <v>1986</v>
      </c>
      <c r="K51" s="31">
        <f t="shared" si="58"/>
        <v>4.12</v>
      </c>
      <c r="L51" s="35">
        <v>721</v>
      </c>
      <c r="M51" s="40">
        <f t="shared" si="59"/>
        <v>4.2</v>
      </c>
      <c r="N51" s="15">
        <v>377</v>
      </c>
      <c r="O51" s="23">
        <v>415</v>
      </c>
      <c r="P51" s="27">
        <f t="shared" si="60"/>
        <v>792</v>
      </c>
      <c r="Q51" s="31">
        <f t="shared" si="61"/>
        <v>1.64</v>
      </c>
      <c r="R51" s="35">
        <v>258</v>
      </c>
      <c r="S51" s="45">
        <f t="shared" si="62"/>
        <v>1.5</v>
      </c>
      <c r="T51" s="15">
        <v>535</v>
      </c>
      <c r="U51" s="23">
        <v>550</v>
      </c>
      <c r="V51" s="27">
        <f t="shared" si="63"/>
        <v>1085</v>
      </c>
      <c r="W51" s="31">
        <f t="shared" si="64"/>
        <v>2.25</v>
      </c>
      <c r="X51" s="35">
        <v>339</v>
      </c>
      <c r="Y51" s="45">
        <f t="shared" si="65"/>
        <v>1.97</v>
      </c>
      <c r="Z51" s="50">
        <f t="shared" si="66"/>
        <v>2733</v>
      </c>
      <c r="AA51" s="23">
        <f t="shared" si="66"/>
        <v>3031</v>
      </c>
      <c r="AB51" s="27">
        <f t="shared" si="67"/>
        <v>5764</v>
      </c>
      <c r="AC51" s="31">
        <f t="shared" si="68"/>
        <v>11.95</v>
      </c>
      <c r="AD51" s="35">
        <f t="shared" si="68"/>
        <v>2004</v>
      </c>
      <c r="AE51" s="45">
        <f t="shared" si="68"/>
        <v>11.660000000000002</v>
      </c>
      <c r="AF51" s="50">
        <f t="shared" si="69"/>
        <v>23433</v>
      </c>
      <c r="AG51" s="23">
        <f t="shared" si="69"/>
        <v>24774</v>
      </c>
      <c r="AH51" s="27">
        <f t="shared" si="70"/>
        <v>48207</v>
      </c>
      <c r="AI51" s="31">
        <f t="shared" si="71"/>
        <v>99.989999999999981</v>
      </c>
      <c r="AJ51" s="35">
        <f t="shared" si="72"/>
        <v>17182</v>
      </c>
      <c r="AK51" s="45">
        <f t="shared" si="73"/>
        <v>99.999999999999972</v>
      </c>
      <c r="CP51" s="1"/>
      <c r="CR51" s="1"/>
    </row>
    <row r="52" spans="1:96">
      <c r="A52" s="10" t="s">
        <v>26</v>
      </c>
      <c r="B52" s="15">
        <v>898</v>
      </c>
      <c r="C52" s="23">
        <v>1004</v>
      </c>
      <c r="D52" s="27">
        <f t="shared" si="54"/>
        <v>1902</v>
      </c>
      <c r="E52" s="31">
        <f t="shared" si="55"/>
        <v>3.95</v>
      </c>
      <c r="F52" s="35">
        <v>686</v>
      </c>
      <c r="G52" s="45">
        <f t="shared" si="56"/>
        <v>3.99</v>
      </c>
      <c r="H52" s="15">
        <v>919</v>
      </c>
      <c r="I52" s="23">
        <v>1060</v>
      </c>
      <c r="J52" s="27">
        <f t="shared" si="57"/>
        <v>1979</v>
      </c>
      <c r="K52" s="31">
        <f t="shared" si="58"/>
        <v>4.1100000000000003</v>
      </c>
      <c r="L52" s="35">
        <v>719</v>
      </c>
      <c r="M52" s="40">
        <f t="shared" si="59"/>
        <v>4.18</v>
      </c>
      <c r="N52" s="15">
        <v>376</v>
      </c>
      <c r="O52" s="23">
        <v>414</v>
      </c>
      <c r="P52" s="27">
        <f t="shared" si="60"/>
        <v>790</v>
      </c>
      <c r="Q52" s="31">
        <f t="shared" si="61"/>
        <v>1.64</v>
      </c>
      <c r="R52" s="35">
        <v>257</v>
      </c>
      <c r="S52" s="45">
        <f t="shared" si="62"/>
        <v>1.49</v>
      </c>
      <c r="T52" s="15">
        <v>534</v>
      </c>
      <c r="U52" s="23">
        <v>549</v>
      </c>
      <c r="V52" s="27">
        <f t="shared" si="63"/>
        <v>1083</v>
      </c>
      <c r="W52" s="31">
        <f t="shared" si="64"/>
        <v>2.25</v>
      </c>
      <c r="X52" s="35">
        <v>339</v>
      </c>
      <c r="Y52" s="45">
        <f t="shared" si="65"/>
        <v>1.97</v>
      </c>
      <c r="Z52" s="50">
        <f t="shared" si="66"/>
        <v>2727</v>
      </c>
      <c r="AA52" s="23">
        <f t="shared" si="66"/>
        <v>3027</v>
      </c>
      <c r="AB52" s="27">
        <f t="shared" si="67"/>
        <v>5754</v>
      </c>
      <c r="AC52" s="31">
        <f t="shared" si="68"/>
        <v>11.95</v>
      </c>
      <c r="AD52" s="35">
        <f t="shared" si="68"/>
        <v>2001</v>
      </c>
      <c r="AE52" s="45">
        <f t="shared" si="68"/>
        <v>11.63</v>
      </c>
      <c r="AF52" s="50">
        <f t="shared" si="69"/>
        <v>23429</v>
      </c>
      <c r="AG52" s="23">
        <f t="shared" si="69"/>
        <v>24767</v>
      </c>
      <c r="AH52" s="27">
        <f t="shared" si="70"/>
        <v>48196</v>
      </c>
      <c r="AI52" s="31">
        <f t="shared" si="71"/>
        <v>99.99</v>
      </c>
      <c r="AJ52" s="35">
        <f t="shared" si="72"/>
        <v>17191</v>
      </c>
      <c r="AK52" s="45">
        <f t="shared" si="73"/>
        <v>99.999999999999986</v>
      </c>
      <c r="CP52" s="1"/>
      <c r="CR52" s="1"/>
    </row>
    <row r="53" spans="1:96">
      <c r="A53" s="10" t="s">
        <v>28</v>
      </c>
      <c r="B53" s="15">
        <v>898</v>
      </c>
      <c r="C53" s="23">
        <v>1000</v>
      </c>
      <c r="D53" s="27">
        <f t="shared" si="54"/>
        <v>1898</v>
      </c>
      <c r="E53" s="31">
        <f t="shared" si="55"/>
        <v>3.94</v>
      </c>
      <c r="F53" s="35">
        <v>687</v>
      </c>
      <c r="G53" s="45">
        <f t="shared" si="56"/>
        <v>3.99</v>
      </c>
      <c r="H53" s="15">
        <v>913</v>
      </c>
      <c r="I53" s="23">
        <v>1054</v>
      </c>
      <c r="J53" s="27">
        <f t="shared" si="57"/>
        <v>1967</v>
      </c>
      <c r="K53" s="31">
        <f t="shared" si="58"/>
        <v>4.08</v>
      </c>
      <c r="L53" s="35">
        <v>718</v>
      </c>
      <c r="M53" s="40">
        <f t="shared" si="59"/>
        <v>4.17</v>
      </c>
      <c r="N53" s="15">
        <v>376</v>
      </c>
      <c r="O53" s="23">
        <v>411</v>
      </c>
      <c r="P53" s="27">
        <f t="shared" si="60"/>
        <v>787</v>
      </c>
      <c r="Q53" s="31">
        <f t="shared" si="61"/>
        <v>1.63</v>
      </c>
      <c r="R53" s="35">
        <v>257</v>
      </c>
      <c r="S53" s="45">
        <f t="shared" si="62"/>
        <v>1.49</v>
      </c>
      <c r="T53" s="15">
        <v>534</v>
      </c>
      <c r="U53" s="23">
        <v>550</v>
      </c>
      <c r="V53" s="27">
        <f t="shared" si="63"/>
        <v>1084</v>
      </c>
      <c r="W53" s="31">
        <f t="shared" si="64"/>
        <v>2.25</v>
      </c>
      <c r="X53" s="35">
        <v>339</v>
      </c>
      <c r="Y53" s="45">
        <f t="shared" si="65"/>
        <v>1.97</v>
      </c>
      <c r="Z53" s="50">
        <f t="shared" si="66"/>
        <v>2721</v>
      </c>
      <c r="AA53" s="23">
        <f t="shared" si="66"/>
        <v>3015</v>
      </c>
      <c r="AB53" s="27">
        <f t="shared" si="67"/>
        <v>5736</v>
      </c>
      <c r="AC53" s="31">
        <f t="shared" si="68"/>
        <v>11.899999999999999</v>
      </c>
      <c r="AD53" s="35">
        <f t="shared" si="68"/>
        <v>2001</v>
      </c>
      <c r="AE53" s="45">
        <f t="shared" si="68"/>
        <v>11.62</v>
      </c>
      <c r="AF53" s="50">
        <f t="shared" si="69"/>
        <v>23446</v>
      </c>
      <c r="AG53" s="23">
        <f t="shared" si="69"/>
        <v>24742</v>
      </c>
      <c r="AH53" s="27">
        <f t="shared" si="70"/>
        <v>48188</v>
      </c>
      <c r="AI53" s="31">
        <f t="shared" si="71"/>
        <v>100.01</v>
      </c>
      <c r="AJ53" s="35">
        <f t="shared" si="72"/>
        <v>17212</v>
      </c>
      <c r="AK53" s="45">
        <f t="shared" si="73"/>
        <v>100</v>
      </c>
      <c r="CP53" s="1"/>
      <c r="CR53" s="1"/>
    </row>
    <row r="54" spans="1:96">
      <c r="A54" s="10" t="s">
        <v>31</v>
      </c>
      <c r="B54" s="15">
        <v>900</v>
      </c>
      <c r="C54" s="23">
        <v>999</v>
      </c>
      <c r="D54" s="27">
        <f t="shared" si="54"/>
        <v>1899</v>
      </c>
      <c r="E54" s="31">
        <f t="shared" si="55"/>
        <v>3.94</v>
      </c>
      <c r="F54" s="35">
        <v>687</v>
      </c>
      <c r="G54" s="45">
        <f t="shared" si="56"/>
        <v>3.99</v>
      </c>
      <c r="H54" s="15">
        <v>910</v>
      </c>
      <c r="I54" s="23">
        <v>1049</v>
      </c>
      <c r="J54" s="27">
        <f t="shared" si="57"/>
        <v>1959</v>
      </c>
      <c r="K54" s="31">
        <f t="shared" si="58"/>
        <v>4.07</v>
      </c>
      <c r="L54" s="35">
        <v>718</v>
      </c>
      <c r="M54" s="40">
        <f t="shared" si="59"/>
        <v>4.17</v>
      </c>
      <c r="N54" s="15">
        <v>376</v>
      </c>
      <c r="O54" s="23">
        <v>410</v>
      </c>
      <c r="P54" s="27">
        <f t="shared" si="60"/>
        <v>786</v>
      </c>
      <c r="Q54" s="31">
        <f t="shared" si="61"/>
        <v>1.63</v>
      </c>
      <c r="R54" s="35">
        <v>258</v>
      </c>
      <c r="S54" s="45">
        <f t="shared" si="62"/>
        <v>1.5</v>
      </c>
      <c r="T54" s="15">
        <v>535</v>
      </c>
      <c r="U54" s="23">
        <v>550</v>
      </c>
      <c r="V54" s="27">
        <f t="shared" si="63"/>
        <v>1085</v>
      </c>
      <c r="W54" s="31">
        <f t="shared" si="64"/>
        <v>2.25</v>
      </c>
      <c r="X54" s="35">
        <v>339</v>
      </c>
      <c r="Y54" s="45">
        <f t="shared" si="65"/>
        <v>1.97</v>
      </c>
      <c r="Z54" s="50">
        <f t="shared" si="66"/>
        <v>2721</v>
      </c>
      <c r="AA54" s="23">
        <f t="shared" si="66"/>
        <v>3008</v>
      </c>
      <c r="AB54" s="27">
        <f t="shared" si="67"/>
        <v>5729</v>
      </c>
      <c r="AC54" s="31">
        <f t="shared" si="68"/>
        <v>11.89</v>
      </c>
      <c r="AD54" s="35">
        <f t="shared" si="68"/>
        <v>2002</v>
      </c>
      <c r="AE54" s="45">
        <f t="shared" si="68"/>
        <v>11.63</v>
      </c>
      <c r="AF54" s="50">
        <f t="shared" si="69"/>
        <v>23419</v>
      </c>
      <c r="AG54" s="23">
        <f t="shared" si="69"/>
        <v>24730</v>
      </c>
      <c r="AH54" s="27">
        <f t="shared" si="70"/>
        <v>48149</v>
      </c>
      <c r="AI54" s="31">
        <f t="shared" si="71"/>
        <v>99.989999999999981</v>
      </c>
      <c r="AJ54" s="35">
        <f t="shared" si="72"/>
        <v>17227</v>
      </c>
      <c r="AK54" s="45">
        <f t="shared" si="73"/>
        <v>100</v>
      </c>
      <c r="CP54" s="1"/>
      <c r="CR54" s="1"/>
    </row>
    <row r="55" spans="1:96">
      <c r="A55" s="10" t="s">
        <v>15</v>
      </c>
      <c r="B55" s="15">
        <v>898</v>
      </c>
      <c r="C55" s="23">
        <v>998</v>
      </c>
      <c r="D55" s="27">
        <f t="shared" si="54"/>
        <v>1896</v>
      </c>
      <c r="E55" s="31">
        <f t="shared" si="55"/>
        <v>3.94</v>
      </c>
      <c r="F55" s="35">
        <v>686</v>
      </c>
      <c r="G55" s="45">
        <f t="shared" si="56"/>
        <v>3.98</v>
      </c>
      <c r="H55" s="15">
        <v>912</v>
      </c>
      <c r="I55" s="23">
        <v>1050</v>
      </c>
      <c r="J55" s="27">
        <f t="shared" si="57"/>
        <v>1962</v>
      </c>
      <c r="K55" s="31">
        <f t="shared" si="58"/>
        <v>4.08</v>
      </c>
      <c r="L55" s="35">
        <v>717</v>
      </c>
      <c r="M55" s="40">
        <f t="shared" si="59"/>
        <v>4.16</v>
      </c>
      <c r="N55" s="15">
        <v>375</v>
      </c>
      <c r="O55" s="23">
        <v>405</v>
      </c>
      <c r="P55" s="27">
        <f t="shared" si="60"/>
        <v>780</v>
      </c>
      <c r="Q55" s="31">
        <f t="shared" si="61"/>
        <v>1.62</v>
      </c>
      <c r="R55" s="35">
        <v>257</v>
      </c>
      <c r="S55" s="45">
        <f t="shared" si="62"/>
        <v>1.49</v>
      </c>
      <c r="T55" s="15">
        <v>533</v>
      </c>
      <c r="U55" s="23">
        <v>552</v>
      </c>
      <c r="V55" s="27">
        <f t="shared" si="63"/>
        <v>1085</v>
      </c>
      <c r="W55" s="31">
        <f t="shared" si="64"/>
        <v>2.25</v>
      </c>
      <c r="X55" s="35">
        <v>341</v>
      </c>
      <c r="Y55" s="45">
        <f t="shared" si="65"/>
        <v>1.98</v>
      </c>
      <c r="Z55" s="50">
        <f t="shared" si="66"/>
        <v>2718</v>
      </c>
      <c r="AA55" s="23">
        <f t="shared" si="66"/>
        <v>3005</v>
      </c>
      <c r="AB55" s="27">
        <f t="shared" si="67"/>
        <v>5723</v>
      </c>
      <c r="AC55" s="31">
        <f t="shared" si="68"/>
        <v>11.89</v>
      </c>
      <c r="AD55" s="35">
        <f t="shared" si="68"/>
        <v>2001</v>
      </c>
      <c r="AE55" s="45">
        <f t="shared" si="68"/>
        <v>11.610000000000001</v>
      </c>
      <c r="AF55" s="50">
        <f t="shared" si="69"/>
        <v>23412</v>
      </c>
      <c r="AG55" s="23">
        <f t="shared" si="69"/>
        <v>24707</v>
      </c>
      <c r="AH55" s="27">
        <f t="shared" si="70"/>
        <v>48119</v>
      </c>
      <c r="AI55" s="31">
        <f t="shared" si="71"/>
        <v>99.98</v>
      </c>
      <c r="AJ55" s="35">
        <f t="shared" si="72"/>
        <v>17228</v>
      </c>
      <c r="AK55" s="45">
        <f t="shared" si="73"/>
        <v>99.98</v>
      </c>
      <c r="CP55" s="1"/>
      <c r="CR55" s="1"/>
    </row>
    <row r="56" spans="1:96">
      <c r="A56" s="10" t="s">
        <v>33</v>
      </c>
      <c r="B56" s="15">
        <v>893</v>
      </c>
      <c r="C56" s="23">
        <v>996</v>
      </c>
      <c r="D56" s="27">
        <f t="shared" si="54"/>
        <v>1889</v>
      </c>
      <c r="E56" s="31">
        <f t="shared" si="55"/>
        <v>3.93</v>
      </c>
      <c r="F56" s="35">
        <v>685</v>
      </c>
      <c r="G56" s="45">
        <f t="shared" si="56"/>
        <v>3.97</v>
      </c>
      <c r="H56" s="15">
        <v>911</v>
      </c>
      <c r="I56" s="23">
        <v>1048</v>
      </c>
      <c r="J56" s="27">
        <f t="shared" si="57"/>
        <v>1959</v>
      </c>
      <c r="K56" s="31">
        <f t="shared" si="58"/>
        <v>4.07</v>
      </c>
      <c r="L56" s="35">
        <v>715</v>
      </c>
      <c r="M56" s="40">
        <f t="shared" si="59"/>
        <v>4.1399999999999997</v>
      </c>
      <c r="N56" s="15">
        <v>374</v>
      </c>
      <c r="O56" s="23">
        <v>404</v>
      </c>
      <c r="P56" s="27">
        <f t="shared" si="60"/>
        <v>778</v>
      </c>
      <c r="Q56" s="31">
        <f t="shared" si="61"/>
        <v>1.62</v>
      </c>
      <c r="R56" s="35">
        <v>257</v>
      </c>
      <c r="S56" s="45">
        <f t="shared" si="62"/>
        <v>1.49</v>
      </c>
      <c r="T56" s="15">
        <v>532</v>
      </c>
      <c r="U56" s="23">
        <v>550</v>
      </c>
      <c r="V56" s="27">
        <f t="shared" si="63"/>
        <v>1082</v>
      </c>
      <c r="W56" s="31">
        <f t="shared" si="64"/>
        <v>2.25</v>
      </c>
      <c r="X56" s="35">
        <v>342</v>
      </c>
      <c r="Y56" s="45">
        <f t="shared" si="65"/>
        <v>1.98</v>
      </c>
      <c r="Z56" s="50">
        <f t="shared" si="66"/>
        <v>2710</v>
      </c>
      <c r="AA56" s="23">
        <f t="shared" si="66"/>
        <v>2998</v>
      </c>
      <c r="AB56" s="27">
        <f t="shared" si="67"/>
        <v>5708</v>
      </c>
      <c r="AC56" s="31">
        <f t="shared" si="68"/>
        <v>11.87</v>
      </c>
      <c r="AD56" s="35">
        <f t="shared" si="68"/>
        <v>1999</v>
      </c>
      <c r="AE56" s="45">
        <f t="shared" si="68"/>
        <v>11.58</v>
      </c>
      <c r="AF56" s="50">
        <f t="shared" si="69"/>
        <v>23404</v>
      </c>
      <c r="AG56" s="23">
        <f t="shared" si="69"/>
        <v>24718</v>
      </c>
      <c r="AH56" s="27">
        <f t="shared" si="70"/>
        <v>48122</v>
      </c>
      <c r="AI56" s="31">
        <f t="shared" si="71"/>
        <v>100</v>
      </c>
      <c r="AJ56" s="35">
        <f t="shared" si="72"/>
        <v>17269</v>
      </c>
      <c r="AK56" s="45">
        <f t="shared" si="73"/>
        <v>100.01</v>
      </c>
      <c r="CP56" s="1"/>
      <c r="CR56" s="1"/>
    </row>
    <row r="57" spans="1:96">
      <c r="A57" s="10" t="s">
        <v>10</v>
      </c>
      <c r="B57" s="15">
        <v>890</v>
      </c>
      <c r="C57" s="23">
        <v>992</v>
      </c>
      <c r="D57" s="27">
        <f t="shared" si="54"/>
        <v>1882</v>
      </c>
      <c r="E57" s="31">
        <f t="shared" si="55"/>
        <v>3.91</v>
      </c>
      <c r="F57" s="35">
        <v>683</v>
      </c>
      <c r="G57" s="45">
        <f t="shared" si="56"/>
        <v>3.96</v>
      </c>
      <c r="H57" s="15">
        <v>909</v>
      </c>
      <c r="I57" s="23">
        <v>1045</v>
      </c>
      <c r="J57" s="27">
        <f t="shared" si="57"/>
        <v>1954</v>
      </c>
      <c r="K57" s="31">
        <f t="shared" si="58"/>
        <v>4.0599999999999996</v>
      </c>
      <c r="L57" s="35">
        <v>713</v>
      </c>
      <c r="M57" s="40">
        <f t="shared" si="59"/>
        <v>4.13</v>
      </c>
      <c r="N57" s="15">
        <v>373</v>
      </c>
      <c r="O57" s="23">
        <v>404</v>
      </c>
      <c r="P57" s="27">
        <f t="shared" si="60"/>
        <v>777</v>
      </c>
      <c r="Q57" s="31">
        <f t="shared" si="61"/>
        <v>1.62</v>
      </c>
      <c r="R57" s="35">
        <v>256</v>
      </c>
      <c r="S57" s="45">
        <f t="shared" si="62"/>
        <v>1.48</v>
      </c>
      <c r="T57" s="15">
        <v>532</v>
      </c>
      <c r="U57" s="23">
        <v>550</v>
      </c>
      <c r="V57" s="27">
        <f t="shared" si="63"/>
        <v>1082</v>
      </c>
      <c r="W57" s="31">
        <f t="shared" si="64"/>
        <v>2.25</v>
      </c>
      <c r="X57" s="35">
        <v>342</v>
      </c>
      <c r="Y57" s="45">
        <f t="shared" si="65"/>
        <v>1.98</v>
      </c>
      <c r="Z57" s="50">
        <f t="shared" si="66"/>
        <v>2704</v>
      </c>
      <c r="AA57" s="23">
        <f t="shared" si="66"/>
        <v>2991</v>
      </c>
      <c r="AB57" s="27">
        <f t="shared" si="67"/>
        <v>5695</v>
      </c>
      <c r="AC57" s="31">
        <f t="shared" si="68"/>
        <v>11.84</v>
      </c>
      <c r="AD57" s="35">
        <f t="shared" si="68"/>
        <v>1994</v>
      </c>
      <c r="AE57" s="45">
        <f t="shared" si="68"/>
        <v>11.55</v>
      </c>
      <c r="AF57" s="50">
        <f t="shared" si="69"/>
        <v>23372</v>
      </c>
      <c r="AG57" s="23">
        <f t="shared" si="69"/>
        <v>24707</v>
      </c>
      <c r="AH57" s="27">
        <f t="shared" si="70"/>
        <v>48079</v>
      </c>
      <c r="AI57" s="31">
        <f t="shared" si="71"/>
        <v>99.999999999999986</v>
      </c>
      <c r="AJ57" s="35">
        <f t="shared" si="72"/>
        <v>17259</v>
      </c>
      <c r="AK57" s="45">
        <f t="shared" si="73"/>
        <v>99.989999999999981</v>
      </c>
      <c r="CP57" s="1"/>
      <c r="CR57" s="1"/>
    </row>
    <row r="58" spans="1:96">
      <c r="A58" s="10" t="s">
        <v>34</v>
      </c>
      <c r="B58" s="15">
        <v>894</v>
      </c>
      <c r="C58" s="23">
        <v>992</v>
      </c>
      <c r="D58" s="27">
        <f t="shared" si="54"/>
        <v>1886</v>
      </c>
      <c r="E58" s="31">
        <f t="shared" si="55"/>
        <v>3.92</v>
      </c>
      <c r="F58" s="35">
        <v>687</v>
      </c>
      <c r="G58" s="45">
        <f t="shared" si="56"/>
        <v>3.97</v>
      </c>
      <c r="H58" s="15">
        <v>907</v>
      </c>
      <c r="I58" s="23">
        <v>1050</v>
      </c>
      <c r="J58" s="27">
        <f t="shared" si="57"/>
        <v>1957</v>
      </c>
      <c r="K58" s="31">
        <f t="shared" si="58"/>
        <v>4.07</v>
      </c>
      <c r="L58" s="35">
        <v>721</v>
      </c>
      <c r="M58" s="40">
        <f t="shared" si="59"/>
        <v>4.17</v>
      </c>
      <c r="N58" s="15">
        <v>374</v>
      </c>
      <c r="O58" s="23">
        <v>404</v>
      </c>
      <c r="P58" s="27">
        <f t="shared" si="60"/>
        <v>778</v>
      </c>
      <c r="Q58" s="31">
        <f t="shared" si="61"/>
        <v>1.62</v>
      </c>
      <c r="R58" s="35">
        <v>256</v>
      </c>
      <c r="S58" s="45">
        <f t="shared" si="62"/>
        <v>1.48</v>
      </c>
      <c r="T58" s="15">
        <v>529</v>
      </c>
      <c r="U58" s="23">
        <v>550</v>
      </c>
      <c r="V58" s="27">
        <f t="shared" si="63"/>
        <v>1079</v>
      </c>
      <c r="W58" s="31">
        <f t="shared" si="64"/>
        <v>2.2400000000000002</v>
      </c>
      <c r="X58" s="35">
        <v>342</v>
      </c>
      <c r="Y58" s="45">
        <f t="shared" si="65"/>
        <v>1.98</v>
      </c>
      <c r="Z58" s="50">
        <f t="shared" si="66"/>
        <v>2704</v>
      </c>
      <c r="AA58" s="23">
        <f t="shared" si="66"/>
        <v>2996</v>
      </c>
      <c r="AB58" s="27">
        <f t="shared" si="67"/>
        <v>5700</v>
      </c>
      <c r="AC58" s="31">
        <f t="shared" si="68"/>
        <v>11.85</v>
      </c>
      <c r="AD58" s="35">
        <f t="shared" si="68"/>
        <v>2006</v>
      </c>
      <c r="AE58" s="45">
        <f t="shared" si="68"/>
        <v>11.600000000000001</v>
      </c>
      <c r="AF58" s="50">
        <f t="shared" si="69"/>
        <v>23380</v>
      </c>
      <c r="AG58" s="23">
        <f t="shared" si="69"/>
        <v>24708</v>
      </c>
      <c r="AH58" s="27">
        <f t="shared" si="70"/>
        <v>48088</v>
      </c>
      <c r="AI58" s="31">
        <f t="shared" si="71"/>
        <v>99.98</v>
      </c>
      <c r="AJ58" s="35">
        <f t="shared" si="72"/>
        <v>17301</v>
      </c>
      <c r="AK58" s="45">
        <f t="shared" si="73"/>
        <v>99.990000000000023</v>
      </c>
      <c r="CP58" s="1"/>
      <c r="CR58" s="1"/>
    </row>
    <row r="59" spans="1:96">
      <c r="A59" s="10" t="str">
        <f>A44</f>
        <v>令和３年1月</v>
      </c>
      <c r="B59" s="15">
        <v>889</v>
      </c>
      <c r="C59" s="23">
        <v>990</v>
      </c>
      <c r="D59" s="27">
        <f t="shared" si="54"/>
        <v>1879</v>
      </c>
      <c r="E59" s="31">
        <f t="shared" si="55"/>
        <v>3.92</v>
      </c>
      <c r="F59" s="35">
        <v>686</v>
      </c>
      <c r="G59" s="45">
        <f t="shared" si="56"/>
        <v>3.98</v>
      </c>
      <c r="H59" s="15">
        <v>905</v>
      </c>
      <c r="I59" s="23">
        <v>1049</v>
      </c>
      <c r="J59" s="27">
        <f t="shared" si="57"/>
        <v>1954</v>
      </c>
      <c r="K59" s="31">
        <f t="shared" si="58"/>
        <v>4.07</v>
      </c>
      <c r="L59" s="35">
        <v>721</v>
      </c>
      <c r="M59" s="40">
        <f t="shared" si="59"/>
        <v>4.18</v>
      </c>
      <c r="N59" s="15">
        <v>377</v>
      </c>
      <c r="O59" s="23">
        <v>408</v>
      </c>
      <c r="P59" s="27">
        <f t="shared" si="60"/>
        <v>785</v>
      </c>
      <c r="Q59" s="31">
        <f t="shared" si="61"/>
        <v>1.64</v>
      </c>
      <c r="R59" s="35">
        <v>258</v>
      </c>
      <c r="S59" s="45">
        <f t="shared" si="62"/>
        <v>1.5</v>
      </c>
      <c r="T59" s="15">
        <v>526</v>
      </c>
      <c r="U59" s="23">
        <v>549</v>
      </c>
      <c r="V59" s="27">
        <f t="shared" si="63"/>
        <v>1075</v>
      </c>
      <c r="W59" s="31">
        <f t="shared" si="64"/>
        <v>2.2400000000000002</v>
      </c>
      <c r="X59" s="35">
        <v>341</v>
      </c>
      <c r="Y59" s="45">
        <f t="shared" si="65"/>
        <v>1.98</v>
      </c>
      <c r="Z59" s="50">
        <f t="shared" si="66"/>
        <v>2697</v>
      </c>
      <c r="AA59" s="23">
        <f t="shared" si="66"/>
        <v>2996</v>
      </c>
      <c r="AB59" s="27">
        <f t="shared" si="67"/>
        <v>5693</v>
      </c>
      <c r="AC59" s="31">
        <f t="shared" si="68"/>
        <v>11.87</v>
      </c>
      <c r="AD59" s="35">
        <f t="shared" si="68"/>
        <v>2006</v>
      </c>
      <c r="AE59" s="45">
        <f t="shared" si="68"/>
        <v>11.64</v>
      </c>
      <c r="AF59" s="50">
        <f t="shared" si="69"/>
        <v>23327</v>
      </c>
      <c r="AG59" s="23">
        <f t="shared" si="69"/>
        <v>24659</v>
      </c>
      <c r="AH59" s="27">
        <f t="shared" si="70"/>
        <v>47986</v>
      </c>
      <c r="AI59" s="31">
        <f t="shared" si="71"/>
        <v>99.99</v>
      </c>
      <c r="AJ59" s="35">
        <f t="shared" si="72"/>
        <v>17256</v>
      </c>
      <c r="AK59" s="45">
        <f t="shared" si="73"/>
        <v>100.03000000000002</v>
      </c>
      <c r="CP59" s="1"/>
      <c r="CR59" s="1"/>
    </row>
    <row r="60" spans="1:96">
      <c r="A60" s="10" t="s">
        <v>36</v>
      </c>
      <c r="B60" s="15">
        <v>887</v>
      </c>
      <c r="C60" s="23">
        <v>988</v>
      </c>
      <c r="D60" s="27">
        <f t="shared" si="54"/>
        <v>1875</v>
      </c>
      <c r="E60" s="31">
        <f t="shared" si="55"/>
        <v>3.91</v>
      </c>
      <c r="F60" s="35">
        <v>684</v>
      </c>
      <c r="G60" s="45">
        <f t="shared" si="56"/>
        <v>3.96</v>
      </c>
      <c r="H60" s="15">
        <v>901</v>
      </c>
      <c r="I60" s="23">
        <v>1048</v>
      </c>
      <c r="J60" s="27">
        <f t="shared" si="57"/>
        <v>1949</v>
      </c>
      <c r="K60" s="31">
        <f t="shared" si="58"/>
        <v>4.0599999999999996</v>
      </c>
      <c r="L60" s="35">
        <v>722</v>
      </c>
      <c r="M60" s="40">
        <f t="shared" si="59"/>
        <v>4.18</v>
      </c>
      <c r="N60" s="15">
        <v>377</v>
      </c>
      <c r="O60" s="23">
        <v>405</v>
      </c>
      <c r="P60" s="27">
        <f t="shared" si="60"/>
        <v>782</v>
      </c>
      <c r="Q60" s="31">
        <f t="shared" si="61"/>
        <v>1.63</v>
      </c>
      <c r="R60" s="35">
        <v>258</v>
      </c>
      <c r="S60" s="45">
        <f t="shared" si="62"/>
        <v>1.49</v>
      </c>
      <c r="T60" s="15">
        <v>526</v>
      </c>
      <c r="U60" s="23">
        <v>548</v>
      </c>
      <c r="V60" s="27">
        <f t="shared" si="63"/>
        <v>1074</v>
      </c>
      <c r="W60" s="31">
        <f t="shared" si="64"/>
        <v>2.2400000000000002</v>
      </c>
      <c r="X60" s="35">
        <v>341</v>
      </c>
      <c r="Y60" s="45">
        <f t="shared" si="65"/>
        <v>1.98</v>
      </c>
      <c r="Z60" s="50">
        <f t="shared" si="66"/>
        <v>2691</v>
      </c>
      <c r="AA60" s="23">
        <f t="shared" si="66"/>
        <v>2989</v>
      </c>
      <c r="AB60" s="27">
        <f t="shared" si="67"/>
        <v>5680</v>
      </c>
      <c r="AC60" s="31">
        <f t="shared" si="68"/>
        <v>11.84</v>
      </c>
      <c r="AD60" s="35">
        <f t="shared" si="68"/>
        <v>2005</v>
      </c>
      <c r="AE60" s="45">
        <f t="shared" si="68"/>
        <v>11.610000000000001</v>
      </c>
      <c r="AF60" s="50">
        <f t="shared" si="69"/>
        <v>23310</v>
      </c>
      <c r="AG60" s="23">
        <f t="shared" si="69"/>
        <v>24648</v>
      </c>
      <c r="AH60" s="27">
        <f t="shared" si="70"/>
        <v>47958</v>
      </c>
      <c r="AI60" s="31">
        <f t="shared" si="71"/>
        <v>99.99</v>
      </c>
      <c r="AJ60" s="35">
        <f t="shared" si="72"/>
        <v>17265</v>
      </c>
      <c r="AK60" s="45">
        <f t="shared" si="73"/>
        <v>100.02000000000001</v>
      </c>
      <c r="CP60" s="1"/>
      <c r="CR60" s="1"/>
    </row>
    <row r="61" spans="1:96">
      <c r="A61" s="11" t="s">
        <v>30</v>
      </c>
      <c r="B61" s="16">
        <v>883</v>
      </c>
      <c r="C61" s="24">
        <v>983</v>
      </c>
      <c r="D61" s="28">
        <f t="shared" si="54"/>
        <v>1866</v>
      </c>
      <c r="E61" s="32">
        <f t="shared" si="55"/>
        <v>3.9</v>
      </c>
      <c r="F61" s="36">
        <v>684</v>
      </c>
      <c r="G61" s="46">
        <f t="shared" si="56"/>
        <v>3.95</v>
      </c>
      <c r="H61" s="16">
        <v>902</v>
      </c>
      <c r="I61" s="24">
        <v>1048</v>
      </c>
      <c r="J61" s="28">
        <f t="shared" si="57"/>
        <v>1950</v>
      </c>
      <c r="K61" s="32">
        <f t="shared" si="58"/>
        <v>4.07</v>
      </c>
      <c r="L61" s="36">
        <v>720</v>
      </c>
      <c r="M61" s="41">
        <f t="shared" si="59"/>
        <v>4.16</v>
      </c>
      <c r="N61" s="16">
        <v>377</v>
      </c>
      <c r="O61" s="24">
        <v>402</v>
      </c>
      <c r="P61" s="28">
        <f t="shared" si="60"/>
        <v>779</v>
      </c>
      <c r="Q61" s="32">
        <f t="shared" si="61"/>
        <v>1.63</v>
      </c>
      <c r="R61" s="36">
        <v>258</v>
      </c>
      <c r="S61" s="46">
        <f t="shared" si="62"/>
        <v>1.49</v>
      </c>
      <c r="T61" s="16">
        <v>527</v>
      </c>
      <c r="U61" s="24">
        <v>548</v>
      </c>
      <c r="V61" s="28">
        <f t="shared" si="63"/>
        <v>1075</v>
      </c>
      <c r="W61" s="32">
        <f t="shared" si="64"/>
        <v>2.25</v>
      </c>
      <c r="X61" s="36">
        <v>342</v>
      </c>
      <c r="Y61" s="46">
        <f t="shared" si="65"/>
        <v>1.98</v>
      </c>
      <c r="Z61" s="51">
        <f t="shared" si="66"/>
        <v>2689</v>
      </c>
      <c r="AA61" s="24">
        <f t="shared" si="66"/>
        <v>2981</v>
      </c>
      <c r="AB61" s="28">
        <f t="shared" si="67"/>
        <v>5670</v>
      </c>
      <c r="AC61" s="32">
        <f t="shared" si="68"/>
        <v>11.850000000000001</v>
      </c>
      <c r="AD61" s="36">
        <f t="shared" si="68"/>
        <v>2004</v>
      </c>
      <c r="AE61" s="46">
        <f t="shared" si="68"/>
        <v>11.58</v>
      </c>
      <c r="AF61" s="51">
        <f t="shared" si="69"/>
        <v>23273</v>
      </c>
      <c r="AG61" s="24">
        <f t="shared" si="69"/>
        <v>24602</v>
      </c>
      <c r="AH61" s="27">
        <f t="shared" si="70"/>
        <v>47875</v>
      </c>
      <c r="AI61" s="32">
        <f t="shared" si="71"/>
        <v>99.99</v>
      </c>
      <c r="AJ61" s="35">
        <f t="shared" si="72"/>
        <v>17303</v>
      </c>
      <c r="AK61" s="46">
        <f t="shared" si="73"/>
        <v>100.00000000000001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R62"/>
  <sheetViews>
    <sheetView showGridLines="0" view="pageBreakPreview" zoomScaleSheetLayoutView="100" workbookViewId="0">
      <selection activeCell="Y61" sqref="Y61"/>
    </sheetView>
  </sheetViews>
  <sheetFormatPr defaultRowHeight="12"/>
  <cols>
    <col min="1" max="1" width="9" style="1" bestFit="1" customWidth="1"/>
    <col min="2" max="37" width="5.625" style="1" customWidth="1"/>
    <col min="38" max="38" width="0.625" style="1" customWidth="1"/>
    <col min="39" max="90" width="1.25" style="1" customWidth="1"/>
    <col min="91" max="16384" width="9" style="1" bestFit="1" customWidth="1"/>
  </cols>
  <sheetData>
    <row r="1" spans="1:90" s="2" customFormat="1" ht="17.25">
      <c r="A1" s="6" t="s">
        <v>0</v>
      </c>
      <c r="E1" s="2"/>
      <c r="G1" s="2"/>
      <c r="K1" s="2"/>
      <c r="M1" s="2"/>
      <c r="Q1" s="2"/>
      <c r="S1" s="2"/>
      <c r="W1" s="2"/>
      <c r="Y1" s="2"/>
      <c r="AC1" s="2"/>
      <c r="AE1" s="2"/>
      <c r="AI1" s="2"/>
      <c r="AK1" s="2"/>
      <c r="AP1" s="2"/>
      <c r="AT1" s="2"/>
      <c r="AV1" s="2"/>
      <c r="AZ1" s="2"/>
      <c r="BB1" s="2"/>
      <c r="BF1" s="2"/>
      <c r="BH1" s="2"/>
      <c r="BL1" s="2"/>
      <c r="BN1" s="2"/>
      <c r="BR1" s="2"/>
      <c r="BT1" s="2"/>
      <c r="BX1" s="2"/>
      <c r="BZ1" s="2"/>
      <c r="CD1" s="2"/>
      <c r="CF1" s="2"/>
      <c r="CJ1" s="2"/>
      <c r="CL1" s="2"/>
    </row>
    <row r="2" spans="1:90">
      <c r="AJ2" s="62" t="s">
        <v>3</v>
      </c>
      <c r="AK2" s="62"/>
    </row>
    <row r="3" spans="1:90" s="3" customFormat="1" ht="15" customHeight="1">
      <c r="A3" s="7" t="s">
        <v>7</v>
      </c>
      <c r="B3" s="12" t="s">
        <v>2</v>
      </c>
      <c r="C3" s="20"/>
      <c r="D3" s="20"/>
      <c r="E3" s="20"/>
      <c r="F3" s="20"/>
      <c r="G3" s="37"/>
      <c r="H3" s="18" t="s">
        <v>12</v>
      </c>
      <c r="I3" s="20"/>
      <c r="J3" s="20"/>
      <c r="K3" s="20"/>
      <c r="L3" s="20"/>
      <c r="M3" s="42"/>
      <c r="N3" s="12" t="s">
        <v>13</v>
      </c>
      <c r="O3" s="20"/>
      <c r="P3" s="20"/>
      <c r="Q3" s="20"/>
      <c r="R3" s="20"/>
      <c r="S3" s="37"/>
      <c r="T3" s="18" t="s">
        <v>6</v>
      </c>
      <c r="U3" s="20"/>
      <c r="V3" s="20"/>
      <c r="W3" s="20"/>
      <c r="X3" s="20"/>
      <c r="Y3" s="42"/>
      <c r="Z3" s="12" t="s">
        <v>14</v>
      </c>
      <c r="AA3" s="20"/>
      <c r="AB3" s="20"/>
      <c r="AC3" s="20"/>
      <c r="AD3" s="20"/>
      <c r="AE3" s="37"/>
      <c r="AF3" s="18" t="s">
        <v>11</v>
      </c>
      <c r="AG3" s="20"/>
      <c r="AH3" s="20"/>
      <c r="AI3" s="20"/>
      <c r="AJ3" s="20"/>
      <c r="AK3" s="42"/>
    </row>
    <row r="4" spans="1:90" s="4" customFormat="1">
      <c r="A4" s="8"/>
      <c r="B4" s="13" t="s">
        <v>16</v>
      </c>
      <c r="C4" s="21" t="s">
        <v>18</v>
      </c>
      <c r="D4" s="25" t="s">
        <v>19</v>
      </c>
      <c r="E4" s="29" t="s">
        <v>20</v>
      </c>
      <c r="F4" s="33" t="s">
        <v>22</v>
      </c>
      <c r="G4" s="38" t="s">
        <v>20</v>
      </c>
      <c r="H4" s="19" t="s">
        <v>16</v>
      </c>
      <c r="I4" s="21" t="s">
        <v>18</v>
      </c>
      <c r="J4" s="25" t="s">
        <v>19</v>
      </c>
      <c r="K4" s="29" t="s">
        <v>20</v>
      </c>
      <c r="L4" s="33" t="s">
        <v>22</v>
      </c>
      <c r="M4" s="43" t="s">
        <v>20</v>
      </c>
      <c r="N4" s="13" t="s">
        <v>16</v>
      </c>
      <c r="O4" s="21" t="s">
        <v>18</v>
      </c>
      <c r="P4" s="25" t="s">
        <v>19</v>
      </c>
      <c r="Q4" s="29" t="s">
        <v>20</v>
      </c>
      <c r="R4" s="33" t="s">
        <v>22</v>
      </c>
      <c r="S4" s="38" t="s">
        <v>20</v>
      </c>
      <c r="T4" s="19" t="s">
        <v>16</v>
      </c>
      <c r="U4" s="21" t="s">
        <v>18</v>
      </c>
      <c r="V4" s="25" t="s">
        <v>19</v>
      </c>
      <c r="W4" s="29" t="s">
        <v>20</v>
      </c>
      <c r="X4" s="33" t="s">
        <v>22</v>
      </c>
      <c r="Y4" s="43" t="s">
        <v>20</v>
      </c>
      <c r="Z4" s="13" t="s">
        <v>16</v>
      </c>
      <c r="AA4" s="21" t="s">
        <v>18</v>
      </c>
      <c r="AB4" s="25" t="s">
        <v>19</v>
      </c>
      <c r="AC4" s="29" t="s">
        <v>20</v>
      </c>
      <c r="AD4" s="33" t="s">
        <v>22</v>
      </c>
      <c r="AE4" s="38" t="s">
        <v>20</v>
      </c>
      <c r="AF4" s="19" t="s">
        <v>16</v>
      </c>
      <c r="AG4" s="21" t="s">
        <v>18</v>
      </c>
      <c r="AH4" s="25" t="s">
        <v>19</v>
      </c>
      <c r="AI4" s="29" t="s">
        <v>20</v>
      </c>
      <c r="AJ4" s="33" t="s">
        <v>22</v>
      </c>
      <c r="AK4" s="43" t="s">
        <v>20</v>
      </c>
    </row>
    <row r="5" spans="1:90" s="4" customFormat="1">
      <c r="A5" s="9" t="s">
        <v>23</v>
      </c>
      <c r="B5" s="14">
        <v>4344</v>
      </c>
      <c r="C5" s="22">
        <v>4602</v>
      </c>
      <c r="D5" s="26">
        <f t="shared" ref="D5:D16" si="0">B5+C5</f>
        <v>8946</v>
      </c>
      <c r="E5" s="30">
        <f t="shared" ref="E5:E16" si="1">IF(D5=0,"",ROUND(D5/$AH50*100,2))</f>
        <v>18.440000000000001</v>
      </c>
      <c r="F5" s="34">
        <v>3636</v>
      </c>
      <c r="G5" s="39">
        <f t="shared" ref="G5:G16" si="2">IF(F5="","",ROUND(F5/$AJ50*100,2))</f>
        <v>21.39</v>
      </c>
      <c r="H5" s="14">
        <v>1210</v>
      </c>
      <c r="I5" s="22">
        <v>1205</v>
      </c>
      <c r="J5" s="26">
        <f t="shared" ref="J5:J16" si="3">H5+I5</f>
        <v>2415</v>
      </c>
      <c r="K5" s="30">
        <f t="shared" ref="K5:K16" si="4">IF(J5=0,"",ROUND(J5/$AH50*100,2))</f>
        <v>4.9800000000000004</v>
      </c>
      <c r="L5" s="34">
        <v>859</v>
      </c>
      <c r="M5" s="44">
        <f t="shared" ref="M5:M16" si="5">IF(L5="","",ROUND(L5/$AJ50*100,2))</f>
        <v>5.05</v>
      </c>
      <c r="N5" s="14">
        <v>804</v>
      </c>
      <c r="O5" s="22">
        <v>900</v>
      </c>
      <c r="P5" s="26">
        <f t="shared" ref="P5:P16" si="6">N5+O5</f>
        <v>1704</v>
      </c>
      <c r="Q5" s="30">
        <f t="shared" ref="Q5:Q16" si="7">IF(P5=0,"",ROUND(P5/$AH50*100,2))</f>
        <v>3.51</v>
      </c>
      <c r="R5" s="34">
        <v>513</v>
      </c>
      <c r="S5" s="39">
        <f t="shared" ref="S5:S16" si="8">IF(R5="","",ROUND(R5/$AJ50*100,2))</f>
        <v>3.02</v>
      </c>
      <c r="T5" s="14">
        <v>1052</v>
      </c>
      <c r="U5" s="22">
        <v>1085</v>
      </c>
      <c r="V5" s="26">
        <f t="shared" ref="V5:V16" si="9">T5+U5</f>
        <v>2137</v>
      </c>
      <c r="W5" s="30">
        <f t="shared" ref="W5:W16" si="10">IF(V5=0,"",ROUND(V5/$AH50*100,2))</f>
        <v>4.41</v>
      </c>
      <c r="X5" s="34">
        <v>675</v>
      </c>
      <c r="Y5" s="44">
        <f t="shared" ref="Y5:Y16" si="11">IF(X5="","",ROUND(X5/$AJ50*100,2))</f>
        <v>3.97</v>
      </c>
      <c r="Z5" s="14">
        <v>980</v>
      </c>
      <c r="AA5" s="22">
        <v>1015</v>
      </c>
      <c r="AB5" s="26">
        <f t="shared" ref="AB5:AB16" si="12">Z5+AA5</f>
        <v>1995</v>
      </c>
      <c r="AC5" s="30">
        <f t="shared" ref="AC5:AC16" si="13">IF(AB5=0,"",ROUND(AB5/$AH50*100,2))</f>
        <v>4.1100000000000003</v>
      </c>
      <c r="AD5" s="34">
        <v>647</v>
      </c>
      <c r="AE5" s="39">
        <f t="shared" ref="AE5:AE16" si="14">IF(AD5="","",ROUND(AD5/$AJ50*100,2))</f>
        <v>3.81</v>
      </c>
      <c r="AF5" s="14">
        <v>1395</v>
      </c>
      <c r="AG5" s="22">
        <v>1444</v>
      </c>
      <c r="AH5" s="26">
        <f t="shared" ref="AH5:AH16" si="15">AF5+AG5</f>
        <v>2839</v>
      </c>
      <c r="AI5" s="30">
        <f t="shared" ref="AI5:AI16" si="16">IF(AH5=0,"",ROUND(AH5/$AH50*100,2))</f>
        <v>5.85</v>
      </c>
      <c r="AJ5" s="34">
        <v>918</v>
      </c>
      <c r="AK5" s="44">
        <f t="shared" ref="AK5:AK16" si="17">IF(AJ5="","",ROUND(AJ5/$AJ50*100,2))</f>
        <v>5.4</v>
      </c>
    </row>
    <row r="6" spans="1:90" s="4" customFormat="1">
      <c r="A6" s="10" t="s">
        <v>24</v>
      </c>
      <c r="B6" s="15">
        <v>4348</v>
      </c>
      <c r="C6" s="23">
        <v>4613</v>
      </c>
      <c r="D6" s="27">
        <f t="shared" si="0"/>
        <v>8961</v>
      </c>
      <c r="E6" s="31">
        <f t="shared" si="1"/>
        <v>18.47</v>
      </c>
      <c r="F6" s="35">
        <v>3646</v>
      </c>
      <c r="G6" s="40">
        <f t="shared" si="2"/>
        <v>21.42</v>
      </c>
      <c r="H6" s="15">
        <v>1202</v>
      </c>
      <c r="I6" s="23">
        <v>1198</v>
      </c>
      <c r="J6" s="27">
        <f t="shared" si="3"/>
        <v>2400</v>
      </c>
      <c r="K6" s="31">
        <f t="shared" si="4"/>
        <v>4.95</v>
      </c>
      <c r="L6" s="35">
        <v>858</v>
      </c>
      <c r="M6" s="45">
        <f t="shared" si="5"/>
        <v>5.04</v>
      </c>
      <c r="N6" s="15">
        <v>804</v>
      </c>
      <c r="O6" s="23">
        <v>897</v>
      </c>
      <c r="P6" s="27">
        <f t="shared" si="6"/>
        <v>1701</v>
      </c>
      <c r="Q6" s="31">
        <f t="shared" si="7"/>
        <v>3.51</v>
      </c>
      <c r="R6" s="35">
        <v>510</v>
      </c>
      <c r="S6" s="40">
        <f t="shared" si="8"/>
        <v>3</v>
      </c>
      <c r="T6" s="15">
        <v>1054</v>
      </c>
      <c r="U6" s="23">
        <v>1088</v>
      </c>
      <c r="V6" s="27">
        <f t="shared" si="9"/>
        <v>2142</v>
      </c>
      <c r="W6" s="31">
        <f t="shared" si="10"/>
        <v>4.42</v>
      </c>
      <c r="X6" s="35">
        <v>677</v>
      </c>
      <c r="Y6" s="45">
        <f t="shared" si="11"/>
        <v>3.98</v>
      </c>
      <c r="Z6" s="15">
        <v>979</v>
      </c>
      <c r="AA6" s="23">
        <v>1016</v>
      </c>
      <c r="AB6" s="27">
        <f t="shared" si="12"/>
        <v>1995</v>
      </c>
      <c r="AC6" s="31">
        <f t="shared" si="13"/>
        <v>4.1100000000000003</v>
      </c>
      <c r="AD6" s="35">
        <v>645</v>
      </c>
      <c r="AE6" s="40">
        <f t="shared" si="14"/>
        <v>3.79</v>
      </c>
      <c r="AF6" s="15">
        <v>1396</v>
      </c>
      <c r="AG6" s="23">
        <v>1449</v>
      </c>
      <c r="AH6" s="27">
        <f t="shared" si="15"/>
        <v>2845</v>
      </c>
      <c r="AI6" s="31">
        <f t="shared" si="16"/>
        <v>5.86</v>
      </c>
      <c r="AJ6" s="35">
        <v>921</v>
      </c>
      <c r="AK6" s="45">
        <f t="shared" si="17"/>
        <v>5.41</v>
      </c>
    </row>
    <row r="7" spans="1:90" s="4" customFormat="1">
      <c r="A7" s="10" t="s">
        <v>26</v>
      </c>
      <c r="B7" s="15">
        <v>4355</v>
      </c>
      <c r="C7" s="23">
        <v>4630</v>
      </c>
      <c r="D7" s="27">
        <f t="shared" si="0"/>
        <v>8985</v>
      </c>
      <c r="E7" s="31">
        <f t="shared" si="1"/>
        <v>18.52</v>
      </c>
      <c r="F7" s="35">
        <v>3673</v>
      </c>
      <c r="G7" s="40">
        <f t="shared" si="2"/>
        <v>21.55</v>
      </c>
      <c r="H7" s="15">
        <v>1202</v>
      </c>
      <c r="I7" s="23">
        <v>1200</v>
      </c>
      <c r="J7" s="27">
        <f t="shared" si="3"/>
        <v>2402</v>
      </c>
      <c r="K7" s="31">
        <f t="shared" si="4"/>
        <v>4.95</v>
      </c>
      <c r="L7" s="35">
        <v>857</v>
      </c>
      <c r="M7" s="45">
        <f t="shared" si="5"/>
        <v>5.03</v>
      </c>
      <c r="N7" s="15">
        <v>806</v>
      </c>
      <c r="O7" s="23">
        <v>897</v>
      </c>
      <c r="P7" s="27">
        <f t="shared" si="6"/>
        <v>1703</v>
      </c>
      <c r="Q7" s="31">
        <f t="shared" si="7"/>
        <v>3.51</v>
      </c>
      <c r="R7" s="35">
        <v>511</v>
      </c>
      <c r="S7" s="40">
        <f t="shared" si="8"/>
        <v>3</v>
      </c>
      <c r="T7" s="15">
        <v>1055</v>
      </c>
      <c r="U7" s="23">
        <v>1089</v>
      </c>
      <c r="V7" s="27">
        <f t="shared" si="9"/>
        <v>2144</v>
      </c>
      <c r="W7" s="31">
        <f t="shared" si="10"/>
        <v>4.42</v>
      </c>
      <c r="X7" s="35">
        <v>680</v>
      </c>
      <c r="Y7" s="45">
        <f t="shared" si="11"/>
        <v>3.99</v>
      </c>
      <c r="Z7" s="15">
        <v>979</v>
      </c>
      <c r="AA7" s="23">
        <v>1017</v>
      </c>
      <c r="AB7" s="27">
        <f t="shared" si="12"/>
        <v>1996</v>
      </c>
      <c r="AC7" s="31">
        <f t="shared" si="13"/>
        <v>4.1100000000000003</v>
      </c>
      <c r="AD7" s="35">
        <v>645</v>
      </c>
      <c r="AE7" s="40">
        <f t="shared" si="14"/>
        <v>3.78</v>
      </c>
      <c r="AF7" s="15">
        <v>1399</v>
      </c>
      <c r="AG7" s="23">
        <v>1452</v>
      </c>
      <c r="AH7" s="27">
        <f t="shared" si="15"/>
        <v>2851</v>
      </c>
      <c r="AI7" s="31">
        <f t="shared" si="16"/>
        <v>5.88</v>
      </c>
      <c r="AJ7" s="35">
        <v>925</v>
      </c>
      <c r="AK7" s="45">
        <f t="shared" si="17"/>
        <v>5.43</v>
      </c>
    </row>
    <row r="8" spans="1:90" s="4" customFormat="1">
      <c r="A8" s="10" t="s">
        <v>28</v>
      </c>
      <c r="B8" s="15">
        <v>4338</v>
      </c>
      <c r="C8" s="23">
        <v>4623</v>
      </c>
      <c r="D8" s="27">
        <f t="shared" si="0"/>
        <v>8961</v>
      </c>
      <c r="E8" s="31">
        <f t="shared" si="1"/>
        <v>18.48</v>
      </c>
      <c r="F8" s="35">
        <v>3656</v>
      </c>
      <c r="G8" s="40">
        <f t="shared" si="2"/>
        <v>21.45</v>
      </c>
      <c r="H8" s="15">
        <v>1202</v>
      </c>
      <c r="I8" s="23">
        <v>1194</v>
      </c>
      <c r="J8" s="27">
        <f t="shared" si="3"/>
        <v>2396</v>
      </c>
      <c r="K8" s="31">
        <f t="shared" si="4"/>
        <v>4.9400000000000004</v>
      </c>
      <c r="L8" s="35">
        <v>857</v>
      </c>
      <c r="M8" s="45">
        <f t="shared" si="5"/>
        <v>5.03</v>
      </c>
      <c r="N8" s="15">
        <v>805</v>
      </c>
      <c r="O8" s="23">
        <v>895</v>
      </c>
      <c r="P8" s="27">
        <f t="shared" si="6"/>
        <v>1700</v>
      </c>
      <c r="Q8" s="31">
        <f t="shared" si="7"/>
        <v>3.51</v>
      </c>
      <c r="R8" s="35">
        <v>510</v>
      </c>
      <c r="S8" s="40">
        <f t="shared" si="8"/>
        <v>2.99</v>
      </c>
      <c r="T8" s="15">
        <v>1054</v>
      </c>
      <c r="U8" s="23">
        <v>1088</v>
      </c>
      <c r="V8" s="27">
        <f t="shared" si="9"/>
        <v>2142</v>
      </c>
      <c r="W8" s="31">
        <f t="shared" si="10"/>
        <v>4.42</v>
      </c>
      <c r="X8" s="35">
        <v>681</v>
      </c>
      <c r="Y8" s="45">
        <f t="shared" si="11"/>
        <v>4</v>
      </c>
      <c r="Z8" s="15">
        <v>975</v>
      </c>
      <c r="AA8" s="23">
        <v>1017</v>
      </c>
      <c r="AB8" s="27">
        <f t="shared" si="12"/>
        <v>1992</v>
      </c>
      <c r="AC8" s="31">
        <f t="shared" si="13"/>
        <v>4.1100000000000003</v>
      </c>
      <c r="AD8" s="35">
        <v>643</v>
      </c>
      <c r="AE8" s="40">
        <f t="shared" si="14"/>
        <v>3.77</v>
      </c>
      <c r="AF8" s="15">
        <v>1396</v>
      </c>
      <c r="AG8" s="23">
        <v>1450</v>
      </c>
      <c r="AH8" s="27">
        <f t="shared" si="15"/>
        <v>2846</v>
      </c>
      <c r="AI8" s="31">
        <f t="shared" si="16"/>
        <v>5.87</v>
      </c>
      <c r="AJ8" s="35">
        <v>924</v>
      </c>
      <c r="AK8" s="45">
        <f t="shared" si="17"/>
        <v>5.42</v>
      </c>
    </row>
    <row r="9" spans="1:90" s="4" customFormat="1">
      <c r="A9" s="10" t="s">
        <v>31</v>
      </c>
      <c r="B9" s="15">
        <v>4356</v>
      </c>
      <c r="C9" s="23">
        <v>4618</v>
      </c>
      <c r="D9" s="27">
        <f t="shared" si="0"/>
        <v>8974</v>
      </c>
      <c r="E9" s="31">
        <f t="shared" si="1"/>
        <v>18.53</v>
      </c>
      <c r="F9" s="35">
        <v>3657</v>
      </c>
      <c r="G9" s="40">
        <f t="shared" si="2"/>
        <v>21.45</v>
      </c>
      <c r="H9" s="15">
        <v>1198</v>
      </c>
      <c r="I9" s="23">
        <v>1193</v>
      </c>
      <c r="J9" s="27">
        <f t="shared" si="3"/>
        <v>2391</v>
      </c>
      <c r="K9" s="31">
        <f t="shared" si="4"/>
        <v>4.9400000000000004</v>
      </c>
      <c r="L9" s="35">
        <v>856</v>
      </c>
      <c r="M9" s="45">
        <f t="shared" si="5"/>
        <v>5.0199999999999996</v>
      </c>
      <c r="N9" s="15">
        <v>801</v>
      </c>
      <c r="O9" s="23">
        <v>896</v>
      </c>
      <c r="P9" s="27">
        <f t="shared" si="6"/>
        <v>1697</v>
      </c>
      <c r="Q9" s="31">
        <f t="shared" si="7"/>
        <v>3.5</v>
      </c>
      <c r="R9" s="35">
        <v>512</v>
      </c>
      <c r="S9" s="40">
        <f t="shared" si="8"/>
        <v>3</v>
      </c>
      <c r="T9" s="15">
        <v>1052</v>
      </c>
      <c r="U9" s="23">
        <v>1087</v>
      </c>
      <c r="V9" s="27">
        <f t="shared" si="9"/>
        <v>2139</v>
      </c>
      <c r="W9" s="31">
        <f t="shared" si="10"/>
        <v>4.42</v>
      </c>
      <c r="X9" s="35">
        <v>680</v>
      </c>
      <c r="Y9" s="45">
        <f t="shared" si="11"/>
        <v>3.99</v>
      </c>
      <c r="Z9" s="15">
        <v>974</v>
      </c>
      <c r="AA9" s="23">
        <v>1015</v>
      </c>
      <c r="AB9" s="27">
        <f t="shared" si="12"/>
        <v>1989</v>
      </c>
      <c r="AC9" s="31">
        <f t="shared" si="13"/>
        <v>4.1100000000000003</v>
      </c>
      <c r="AD9" s="35">
        <v>645</v>
      </c>
      <c r="AE9" s="40">
        <f t="shared" si="14"/>
        <v>3.78</v>
      </c>
      <c r="AF9" s="15">
        <v>1399</v>
      </c>
      <c r="AG9" s="23">
        <v>1447</v>
      </c>
      <c r="AH9" s="27">
        <f t="shared" si="15"/>
        <v>2846</v>
      </c>
      <c r="AI9" s="31">
        <f t="shared" si="16"/>
        <v>5.88</v>
      </c>
      <c r="AJ9" s="35">
        <v>925</v>
      </c>
      <c r="AK9" s="45">
        <f t="shared" si="17"/>
        <v>5.43</v>
      </c>
    </row>
    <row r="10" spans="1:90" s="4" customFormat="1">
      <c r="A10" s="10" t="s">
        <v>15</v>
      </c>
      <c r="B10" s="15">
        <v>4369</v>
      </c>
      <c r="C10" s="23">
        <v>4639</v>
      </c>
      <c r="D10" s="27">
        <f t="shared" si="0"/>
        <v>9008</v>
      </c>
      <c r="E10" s="31">
        <f t="shared" si="1"/>
        <v>18.600000000000001</v>
      </c>
      <c r="F10" s="35">
        <v>3684</v>
      </c>
      <c r="G10" s="40">
        <f t="shared" si="2"/>
        <v>21.55</v>
      </c>
      <c r="H10" s="15">
        <v>1199</v>
      </c>
      <c r="I10" s="23">
        <v>1187</v>
      </c>
      <c r="J10" s="27">
        <f t="shared" si="3"/>
        <v>2386</v>
      </c>
      <c r="K10" s="31">
        <f t="shared" si="4"/>
        <v>4.93</v>
      </c>
      <c r="L10" s="35">
        <v>856</v>
      </c>
      <c r="M10" s="45">
        <f t="shared" si="5"/>
        <v>5.01</v>
      </c>
      <c r="N10" s="15">
        <v>801</v>
      </c>
      <c r="O10" s="23">
        <v>893</v>
      </c>
      <c r="P10" s="27">
        <f t="shared" si="6"/>
        <v>1694</v>
      </c>
      <c r="Q10" s="31">
        <f t="shared" si="7"/>
        <v>3.5</v>
      </c>
      <c r="R10" s="35">
        <v>511</v>
      </c>
      <c r="S10" s="40">
        <f t="shared" si="8"/>
        <v>2.99</v>
      </c>
      <c r="T10" s="15">
        <v>1055</v>
      </c>
      <c r="U10" s="23">
        <v>1090</v>
      </c>
      <c r="V10" s="27">
        <f t="shared" si="9"/>
        <v>2145</v>
      </c>
      <c r="W10" s="31">
        <f t="shared" si="10"/>
        <v>4.43</v>
      </c>
      <c r="X10" s="35">
        <v>681</v>
      </c>
      <c r="Y10" s="45">
        <f t="shared" si="11"/>
        <v>3.98</v>
      </c>
      <c r="Z10" s="15">
        <v>978</v>
      </c>
      <c r="AA10" s="23">
        <v>1015</v>
      </c>
      <c r="AB10" s="27">
        <f t="shared" si="12"/>
        <v>1993</v>
      </c>
      <c r="AC10" s="31">
        <f t="shared" si="13"/>
        <v>4.1100000000000003</v>
      </c>
      <c r="AD10" s="35">
        <v>646</v>
      </c>
      <c r="AE10" s="40">
        <f t="shared" si="14"/>
        <v>3.78</v>
      </c>
      <c r="AF10" s="15">
        <v>1393</v>
      </c>
      <c r="AG10" s="23">
        <v>1446</v>
      </c>
      <c r="AH10" s="27">
        <f t="shared" si="15"/>
        <v>2839</v>
      </c>
      <c r="AI10" s="31">
        <f t="shared" si="16"/>
        <v>5.86</v>
      </c>
      <c r="AJ10" s="35">
        <v>924</v>
      </c>
      <c r="AK10" s="45">
        <f t="shared" si="17"/>
        <v>5.41</v>
      </c>
    </row>
    <row r="11" spans="1:90" s="4" customFormat="1">
      <c r="A11" s="10" t="s">
        <v>33</v>
      </c>
      <c r="B11" s="15">
        <v>4367</v>
      </c>
      <c r="C11" s="23">
        <v>4630</v>
      </c>
      <c r="D11" s="27">
        <f t="shared" si="0"/>
        <v>8997</v>
      </c>
      <c r="E11" s="31">
        <f t="shared" si="1"/>
        <v>18.59</v>
      </c>
      <c r="F11" s="35">
        <v>3669</v>
      </c>
      <c r="G11" s="40">
        <f t="shared" si="2"/>
        <v>21.48</v>
      </c>
      <c r="H11" s="15">
        <v>1203</v>
      </c>
      <c r="I11" s="23">
        <v>1185</v>
      </c>
      <c r="J11" s="27">
        <f t="shared" si="3"/>
        <v>2388</v>
      </c>
      <c r="K11" s="31">
        <f t="shared" si="4"/>
        <v>4.93</v>
      </c>
      <c r="L11" s="35">
        <v>854</v>
      </c>
      <c r="M11" s="45">
        <f t="shared" si="5"/>
        <v>5</v>
      </c>
      <c r="N11" s="15">
        <v>800</v>
      </c>
      <c r="O11" s="23">
        <v>891</v>
      </c>
      <c r="P11" s="27">
        <f t="shared" si="6"/>
        <v>1691</v>
      </c>
      <c r="Q11" s="31">
        <f t="shared" si="7"/>
        <v>3.49</v>
      </c>
      <c r="R11" s="35">
        <v>512</v>
      </c>
      <c r="S11" s="40">
        <f t="shared" si="8"/>
        <v>3</v>
      </c>
      <c r="T11" s="15">
        <v>1056</v>
      </c>
      <c r="U11" s="23">
        <v>1091</v>
      </c>
      <c r="V11" s="27">
        <f t="shared" si="9"/>
        <v>2147</v>
      </c>
      <c r="W11" s="31">
        <f t="shared" si="10"/>
        <v>4.4400000000000004</v>
      </c>
      <c r="X11" s="35">
        <v>682</v>
      </c>
      <c r="Y11" s="45">
        <f t="shared" si="11"/>
        <v>3.99</v>
      </c>
      <c r="Z11" s="15">
        <v>975</v>
      </c>
      <c r="AA11" s="23">
        <v>1013</v>
      </c>
      <c r="AB11" s="27">
        <f t="shared" si="12"/>
        <v>1988</v>
      </c>
      <c r="AC11" s="31">
        <f t="shared" si="13"/>
        <v>4.1100000000000003</v>
      </c>
      <c r="AD11" s="35">
        <v>645</v>
      </c>
      <c r="AE11" s="40">
        <f t="shared" si="14"/>
        <v>3.78</v>
      </c>
      <c r="AF11" s="15">
        <v>1389</v>
      </c>
      <c r="AG11" s="23">
        <v>1447</v>
      </c>
      <c r="AH11" s="27">
        <f t="shared" si="15"/>
        <v>2836</v>
      </c>
      <c r="AI11" s="31">
        <f t="shared" si="16"/>
        <v>5.86</v>
      </c>
      <c r="AJ11" s="35">
        <v>924</v>
      </c>
      <c r="AK11" s="45">
        <f t="shared" si="17"/>
        <v>5.41</v>
      </c>
    </row>
    <row r="12" spans="1:90" s="4" customFormat="1">
      <c r="A12" s="10" t="s">
        <v>10</v>
      </c>
      <c r="B12" s="15">
        <v>4367</v>
      </c>
      <c r="C12" s="23">
        <v>4637</v>
      </c>
      <c r="D12" s="27">
        <f t="shared" si="0"/>
        <v>9004</v>
      </c>
      <c r="E12" s="31">
        <f t="shared" si="1"/>
        <v>18.61</v>
      </c>
      <c r="F12" s="35">
        <v>3688</v>
      </c>
      <c r="G12" s="40">
        <f t="shared" si="2"/>
        <v>21.56</v>
      </c>
      <c r="H12" s="15">
        <v>1203</v>
      </c>
      <c r="I12" s="23">
        <v>1186</v>
      </c>
      <c r="J12" s="27">
        <f t="shared" si="3"/>
        <v>2389</v>
      </c>
      <c r="K12" s="31">
        <f t="shared" si="4"/>
        <v>4.9400000000000004</v>
      </c>
      <c r="L12" s="35">
        <v>851</v>
      </c>
      <c r="M12" s="45">
        <f t="shared" si="5"/>
        <v>4.9800000000000004</v>
      </c>
      <c r="N12" s="15">
        <v>801</v>
      </c>
      <c r="O12" s="23">
        <v>888</v>
      </c>
      <c r="P12" s="27">
        <f t="shared" si="6"/>
        <v>1689</v>
      </c>
      <c r="Q12" s="31">
        <f t="shared" si="7"/>
        <v>3.49</v>
      </c>
      <c r="R12" s="35">
        <v>512</v>
      </c>
      <c r="S12" s="40">
        <f t="shared" si="8"/>
        <v>2.99</v>
      </c>
      <c r="T12" s="15">
        <v>1051</v>
      </c>
      <c r="U12" s="23">
        <v>1093</v>
      </c>
      <c r="V12" s="27">
        <f t="shared" si="9"/>
        <v>2144</v>
      </c>
      <c r="W12" s="31">
        <f t="shared" si="10"/>
        <v>4.43</v>
      </c>
      <c r="X12" s="35">
        <v>681</v>
      </c>
      <c r="Y12" s="45">
        <f t="shared" si="11"/>
        <v>3.98</v>
      </c>
      <c r="Z12" s="15">
        <v>977</v>
      </c>
      <c r="AA12" s="23">
        <v>1012</v>
      </c>
      <c r="AB12" s="27">
        <f t="shared" si="12"/>
        <v>1989</v>
      </c>
      <c r="AC12" s="31">
        <f t="shared" si="13"/>
        <v>4.1100000000000003</v>
      </c>
      <c r="AD12" s="35">
        <v>648</v>
      </c>
      <c r="AE12" s="40">
        <f t="shared" si="14"/>
        <v>3.79</v>
      </c>
      <c r="AF12" s="15">
        <v>1384</v>
      </c>
      <c r="AG12" s="23">
        <v>1444</v>
      </c>
      <c r="AH12" s="27">
        <f t="shared" si="15"/>
        <v>2828</v>
      </c>
      <c r="AI12" s="31">
        <f t="shared" si="16"/>
        <v>5.85</v>
      </c>
      <c r="AJ12" s="35">
        <v>923</v>
      </c>
      <c r="AK12" s="45">
        <f t="shared" si="17"/>
        <v>5.4</v>
      </c>
    </row>
    <row r="13" spans="1:90" s="4" customFormat="1">
      <c r="A13" s="10" t="s">
        <v>34</v>
      </c>
      <c r="B13" s="15">
        <v>4360</v>
      </c>
      <c r="C13" s="23">
        <v>4628</v>
      </c>
      <c r="D13" s="27">
        <f t="shared" si="0"/>
        <v>8988</v>
      </c>
      <c r="E13" s="31">
        <f t="shared" si="1"/>
        <v>18.59</v>
      </c>
      <c r="F13" s="35">
        <v>3661</v>
      </c>
      <c r="G13" s="40">
        <f t="shared" si="2"/>
        <v>21.42</v>
      </c>
      <c r="H13" s="15">
        <v>1201</v>
      </c>
      <c r="I13" s="23">
        <v>1184</v>
      </c>
      <c r="J13" s="27">
        <f t="shared" si="3"/>
        <v>2385</v>
      </c>
      <c r="K13" s="31">
        <f t="shared" si="4"/>
        <v>4.93</v>
      </c>
      <c r="L13" s="35">
        <v>852</v>
      </c>
      <c r="M13" s="45">
        <f t="shared" si="5"/>
        <v>4.99</v>
      </c>
      <c r="N13" s="15">
        <v>799</v>
      </c>
      <c r="O13" s="23">
        <v>884</v>
      </c>
      <c r="P13" s="27">
        <f t="shared" si="6"/>
        <v>1683</v>
      </c>
      <c r="Q13" s="31">
        <f t="shared" si="7"/>
        <v>3.48</v>
      </c>
      <c r="R13" s="35">
        <v>508</v>
      </c>
      <c r="S13" s="40">
        <f t="shared" si="8"/>
        <v>2.97</v>
      </c>
      <c r="T13" s="15">
        <v>1052</v>
      </c>
      <c r="U13" s="23">
        <v>1094</v>
      </c>
      <c r="V13" s="27">
        <f t="shared" si="9"/>
        <v>2146</v>
      </c>
      <c r="W13" s="31">
        <f t="shared" si="10"/>
        <v>4.4400000000000004</v>
      </c>
      <c r="X13" s="35">
        <v>686</v>
      </c>
      <c r="Y13" s="45">
        <f t="shared" si="11"/>
        <v>4.01</v>
      </c>
      <c r="Z13" s="15">
        <v>975</v>
      </c>
      <c r="AA13" s="23">
        <v>1010</v>
      </c>
      <c r="AB13" s="27">
        <f t="shared" si="12"/>
        <v>1985</v>
      </c>
      <c r="AC13" s="31">
        <f t="shared" si="13"/>
        <v>4.1100000000000003</v>
      </c>
      <c r="AD13" s="35">
        <v>647</v>
      </c>
      <c r="AE13" s="40">
        <f t="shared" si="14"/>
        <v>3.79</v>
      </c>
      <c r="AF13" s="15">
        <v>1385</v>
      </c>
      <c r="AG13" s="23">
        <v>1445</v>
      </c>
      <c r="AH13" s="27">
        <f t="shared" si="15"/>
        <v>2830</v>
      </c>
      <c r="AI13" s="31">
        <f t="shared" si="16"/>
        <v>5.85</v>
      </c>
      <c r="AJ13" s="35">
        <v>926</v>
      </c>
      <c r="AK13" s="45">
        <f t="shared" si="17"/>
        <v>5.42</v>
      </c>
    </row>
    <row r="14" spans="1:90" s="4" customFormat="1">
      <c r="A14" s="10" t="s">
        <v>5</v>
      </c>
      <c r="B14" s="15">
        <v>4343</v>
      </c>
      <c r="C14" s="23">
        <v>4641</v>
      </c>
      <c r="D14" s="27">
        <f t="shared" si="0"/>
        <v>8984</v>
      </c>
      <c r="E14" s="31">
        <f t="shared" si="1"/>
        <v>18.600000000000001</v>
      </c>
      <c r="F14" s="35">
        <v>3664</v>
      </c>
      <c r="G14" s="40">
        <f t="shared" si="2"/>
        <v>21.44</v>
      </c>
      <c r="H14" s="15">
        <v>1193</v>
      </c>
      <c r="I14" s="23">
        <v>1183</v>
      </c>
      <c r="J14" s="27">
        <f t="shared" si="3"/>
        <v>2376</v>
      </c>
      <c r="K14" s="31">
        <f t="shared" si="4"/>
        <v>4.92</v>
      </c>
      <c r="L14" s="35">
        <v>849</v>
      </c>
      <c r="M14" s="45">
        <f t="shared" si="5"/>
        <v>4.97</v>
      </c>
      <c r="N14" s="15">
        <v>800</v>
      </c>
      <c r="O14" s="23">
        <v>883</v>
      </c>
      <c r="P14" s="27">
        <f t="shared" si="6"/>
        <v>1683</v>
      </c>
      <c r="Q14" s="31">
        <f t="shared" si="7"/>
        <v>3.48</v>
      </c>
      <c r="R14" s="35">
        <v>508</v>
      </c>
      <c r="S14" s="40">
        <f t="shared" si="8"/>
        <v>2.97</v>
      </c>
      <c r="T14" s="15">
        <v>1051</v>
      </c>
      <c r="U14" s="23">
        <v>1087</v>
      </c>
      <c r="V14" s="27">
        <f t="shared" si="9"/>
        <v>2138</v>
      </c>
      <c r="W14" s="31">
        <f t="shared" si="10"/>
        <v>4.43</v>
      </c>
      <c r="X14" s="35">
        <v>685</v>
      </c>
      <c r="Y14" s="45">
        <f t="shared" si="11"/>
        <v>4.01</v>
      </c>
      <c r="Z14" s="15">
        <v>976</v>
      </c>
      <c r="AA14" s="23">
        <v>1004</v>
      </c>
      <c r="AB14" s="27">
        <f t="shared" si="12"/>
        <v>1980</v>
      </c>
      <c r="AC14" s="31">
        <f t="shared" si="13"/>
        <v>4.0999999999999996</v>
      </c>
      <c r="AD14" s="35">
        <v>644</v>
      </c>
      <c r="AE14" s="40">
        <f t="shared" si="14"/>
        <v>3.77</v>
      </c>
      <c r="AF14" s="15">
        <v>1387</v>
      </c>
      <c r="AG14" s="23">
        <v>1448</v>
      </c>
      <c r="AH14" s="27">
        <f t="shared" si="15"/>
        <v>2835</v>
      </c>
      <c r="AI14" s="31">
        <f t="shared" si="16"/>
        <v>5.87</v>
      </c>
      <c r="AJ14" s="35">
        <v>927</v>
      </c>
      <c r="AK14" s="45">
        <f t="shared" si="17"/>
        <v>5.42</v>
      </c>
    </row>
    <row r="15" spans="1:90" s="4" customFormat="1">
      <c r="A15" s="10" t="s">
        <v>36</v>
      </c>
      <c r="B15" s="15">
        <v>4338</v>
      </c>
      <c r="C15" s="23">
        <v>4627</v>
      </c>
      <c r="D15" s="27">
        <f t="shared" si="0"/>
        <v>8965</v>
      </c>
      <c r="E15" s="31">
        <f t="shared" si="1"/>
        <v>18.57</v>
      </c>
      <c r="F15" s="35">
        <v>3649</v>
      </c>
      <c r="G15" s="40">
        <f t="shared" si="2"/>
        <v>21.38</v>
      </c>
      <c r="H15" s="15">
        <v>1194</v>
      </c>
      <c r="I15" s="23">
        <v>1181</v>
      </c>
      <c r="J15" s="27">
        <f t="shared" si="3"/>
        <v>2375</v>
      </c>
      <c r="K15" s="31">
        <f t="shared" si="4"/>
        <v>4.92</v>
      </c>
      <c r="L15" s="35">
        <v>852</v>
      </c>
      <c r="M15" s="45">
        <f t="shared" si="5"/>
        <v>4.99</v>
      </c>
      <c r="N15" s="15">
        <v>802</v>
      </c>
      <c r="O15" s="23">
        <v>882</v>
      </c>
      <c r="P15" s="27">
        <f t="shared" si="6"/>
        <v>1684</v>
      </c>
      <c r="Q15" s="31">
        <f t="shared" si="7"/>
        <v>3.49</v>
      </c>
      <c r="R15" s="35">
        <v>510</v>
      </c>
      <c r="S15" s="40">
        <f t="shared" si="8"/>
        <v>2.99</v>
      </c>
      <c r="T15" s="15">
        <v>1052</v>
      </c>
      <c r="U15" s="23">
        <v>1086</v>
      </c>
      <c r="V15" s="27">
        <f t="shared" si="9"/>
        <v>2138</v>
      </c>
      <c r="W15" s="31">
        <f t="shared" si="10"/>
        <v>4.43</v>
      </c>
      <c r="X15" s="35">
        <v>688</v>
      </c>
      <c r="Y15" s="45">
        <f t="shared" si="11"/>
        <v>4.03</v>
      </c>
      <c r="Z15" s="15">
        <v>974</v>
      </c>
      <c r="AA15" s="23">
        <v>1003</v>
      </c>
      <c r="AB15" s="27">
        <f t="shared" si="12"/>
        <v>1977</v>
      </c>
      <c r="AC15" s="31">
        <f t="shared" si="13"/>
        <v>4.0999999999999996</v>
      </c>
      <c r="AD15" s="35">
        <v>643</v>
      </c>
      <c r="AE15" s="40">
        <f t="shared" si="14"/>
        <v>3.77</v>
      </c>
      <c r="AF15" s="15">
        <v>1387</v>
      </c>
      <c r="AG15" s="23">
        <v>1451</v>
      </c>
      <c r="AH15" s="27">
        <f t="shared" si="15"/>
        <v>2838</v>
      </c>
      <c r="AI15" s="31">
        <f t="shared" si="16"/>
        <v>5.88</v>
      </c>
      <c r="AJ15" s="35">
        <v>928</v>
      </c>
      <c r="AK15" s="45">
        <f t="shared" si="17"/>
        <v>5.44</v>
      </c>
    </row>
    <row r="16" spans="1:90" s="4" customFormat="1">
      <c r="A16" s="11" t="s">
        <v>30</v>
      </c>
      <c r="B16" s="16">
        <v>4322</v>
      </c>
      <c r="C16" s="24">
        <v>4607</v>
      </c>
      <c r="D16" s="28">
        <f t="shared" si="0"/>
        <v>8929</v>
      </c>
      <c r="E16" s="32">
        <f t="shared" si="1"/>
        <v>18.510000000000002</v>
      </c>
      <c r="F16" s="36">
        <v>3655</v>
      </c>
      <c r="G16" s="41">
        <f t="shared" si="2"/>
        <v>21.33</v>
      </c>
      <c r="H16" s="16">
        <v>1201</v>
      </c>
      <c r="I16" s="24">
        <v>1192</v>
      </c>
      <c r="J16" s="28">
        <f t="shared" si="3"/>
        <v>2393</v>
      </c>
      <c r="K16" s="32">
        <f t="shared" si="4"/>
        <v>4.96</v>
      </c>
      <c r="L16" s="36">
        <v>864</v>
      </c>
      <c r="M16" s="46">
        <f t="shared" si="5"/>
        <v>5.04</v>
      </c>
      <c r="N16" s="16">
        <v>796</v>
      </c>
      <c r="O16" s="24">
        <v>881</v>
      </c>
      <c r="P16" s="28">
        <f t="shared" si="6"/>
        <v>1677</v>
      </c>
      <c r="Q16" s="32">
        <f t="shared" si="7"/>
        <v>3.48</v>
      </c>
      <c r="R16" s="36">
        <v>508</v>
      </c>
      <c r="S16" s="41">
        <f t="shared" si="8"/>
        <v>2.96</v>
      </c>
      <c r="T16" s="16">
        <v>1046</v>
      </c>
      <c r="U16" s="24">
        <v>1083</v>
      </c>
      <c r="V16" s="28">
        <f t="shared" si="9"/>
        <v>2129</v>
      </c>
      <c r="W16" s="32">
        <f t="shared" si="10"/>
        <v>4.41</v>
      </c>
      <c r="X16" s="36">
        <v>687</v>
      </c>
      <c r="Y16" s="46">
        <f t="shared" si="11"/>
        <v>4.01</v>
      </c>
      <c r="Z16" s="16">
        <v>972</v>
      </c>
      <c r="AA16" s="24">
        <v>1005</v>
      </c>
      <c r="AB16" s="28">
        <f t="shared" si="12"/>
        <v>1977</v>
      </c>
      <c r="AC16" s="32">
        <f t="shared" si="13"/>
        <v>4.0999999999999996</v>
      </c>
      <c r="AD16" s="36">
        <v>644</v>
      </c>
      <c r="AE16" s="41">
        <f t="shared" si="14"/>
        <v>3.76</v>
      </c>
      <c r="AF16" s="16">
        <v>1388</v>
      </c>
      <c r="AG16" s="24">
        <v>1457</v>
      </c>
      <c r="AH16" s="28">
        <f t="shared" si="15"/>
        <v>2845</v>
      </c>
      <c r="AI16" s="32">
        <f t="shared" si="16"/>
        <v>5.9</v>
      </c>
      <c r="AJ16" s="36">
        <v>935</v>
      </c>
      <c r="AK16" s="46">
        <f t="shared" si="17"/>
        <v>5.46</v>
      </c>
    </row>
    <row r="17" spans="1:90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</row>
    <row r="18" spans="1:90" s="5" customFormat="1" ht="15" customHeight="1">
      <c r="A18" s="7" t="s">
        <v>7</v>
      </c>
      <c r="B18" s="12" t="s">
        <v>39</v>
      </c>
      <c r="C18" s="20"/>
      <c r="D18" s="20"/>
      <c r="E18" s="20"/>
      <c r="F18" s="20"/>
      <c r="G18" s="37"/>
      <c r="H18" s="18" t="s">
        <v>40</v>
      </c>
      <c r="I18" s="20"/>
      <c r="J18" s="20"/>
      <c r="K18" s="20"/>
      <c r="L18" s="20"/>
      <c r="M18" s="42"/>
      <c r="N18" s="12" t="s">
        <v>42</v>
      </c>
      <c r="O18" s="20"/>
      <c r="P18" s="20"/>
      <c r="Q18" s="20"/>
      <c r="R18" s="20"/>
      <c r="S18" s="37"/>
      <c r="T18" s="18" t="s">
        <v>43</v>
      </c>
      <c r="U18" s="20"/>
      <c r="V18" s="20"/>
      <c r="W18" s="20"/>
      <c r="X18" s="20"/>
      <c r="Y18" s="42"/>
      <c r="Z18" s="12" t="s">
        <v>27</v>
      </c>
      <c r="AA18" s="20"/>
      <c r="AB18" s="20"/>
      <c r="AC18" s="20"/>
      <c r="AD18" s="20"/>
      <c r="AE18" s="37"/>
      <c r="AF18" s="18" t="s">
        <v>44</v>
      </c>
      <c r="AG18" s="20"/>
      <c r="AH18" s="20"/>
      <c r="AI18" s="20"/>
      <c r="AJ18" s="20"/>
      <c r="AK18" s="42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</row>
    <row r="19" spans="1:90">
      <c r="A19" s="8"/>
      <c r="B19" s="13" t="s">
        <v>16</v>
      </c>
      <c r="C19" s="21" t="s">
        <v>18</v>
      </c>
      <c r="D19" s="25" t="s">
        <v>19</v>
      </c>
      <c r="E19" s="29" t="s">
        <v>20</v>
      </c>
      <c r="F19" s="33" t="s">
        <v>22</v>
      </c>
      <c r="G19" s="38" t="s">
        <v>20</v>
      </c>
      <c r="H19" s="19" t="s">
        <v>16</v>
      </c>
      <c r="I19" s="21" t="s">
        <v>18</v>
      </c>
      <c r="J19" s="25" t="s">
        <v>19</v>
      </c>
      <c r="K19" s="29" t="s">
        <v>20</v>
      </c>
      <c r="L19" s="33" t="s">
        <v>22</v>
      </c>
      <c r="M19" s="43" t="s">
        <v>20</v>
      </c>
      <c r="N19" s="13" t="s">
        <v>16</v>
      </c>
      <c r="O19" s="21" t="s">
        <v>18</v>
      </c>
      <c r="P19" s="25" t="s">
        <v>19</v>
      </c>
      <c r="Q19" s="29" t="s">
        <v>20</v>
      </c>
      <c r="R19" s="33" t="s">
        <v>22</v>
      </c>
      <c r="S19" s="38" t="s">
        <v>20</v>
      </c>
      <c r="T19" s="19" t="s">
        <v>16</v>
      </c>
      <c r="U19" s="21" t="s">
        <v>18</v>
      </c>
      <c r="V19" s="25" t="s">
        <v>19</v>
      </c>
      <c r="W19" s="29" t="s">
        <v>20</v>
      </c>
      <c r="X19" s="33" t="s">
        <v>22</v>
      </c>
      <c r="Y19" s="43" t="s">
        <v>20</v>
      </c>
      <c r="Z19" s="13" t="s">
        <v>16</v>
      </c>
      <c r="AA19" s="21" t="s">
        <v>18</v>
      </c>
      <c r="AB19" s="25" t="s">
        <v>19</v>
      </c>
      <c r="AC19" s="29" t="s">
        <v>20</v>
      </c>
      <c r="AD19" s="33" t="s">
        <v>22</v>
      </c>
      <c r="AE19" s="38" t="s">
        <v>20</v>
      </c>
      <c r="AF19" s="19" t="s">
        <v>16</v>
      </c>
      <c r="AG19" s="21" t="s">
        <v>18</v>
      </c>
      <c r="AH19" s="25" t="s">
        <v>19</v>
      </c>
      <c r="AI19" s="29" t="s">
        <v>20</v>
      </c>
      <c r="AJ19" s="33" t="s">
        <v>22</v>
      </c>
      <c r="AK19" s="43" t="s">
        <v>20</v>
      </c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</row>
    <row r="20" spans="1:90">
      <c r="A20" s="9" t="str">
        <f>A5</f>
        <v>H31.4月</v>
      </c>
      <c r="B20" s="14">
        <v>373</v>
      </c>
      <c r="C20" s="22">
        <v>380</v>
      </c>
      <c r="D20" s="26">
        <f t="shared" ref="D20:D31" si="18">B20+C20</f>
        <v>753</v>
      </c>
      <c r="E20" s="30">
        <f t="shared" ref="E20:E31" si="19">IF(D20=0,"",ROUND(D20/$AH50*100,2))</f>
        <v>1.55</v>
      </c>
      <c r="F20" s="34">
        <v>221</v>
      </c>
      <c r="G20" s="39">
        <f t="shared" ref="G20:G31" si="20">IF(F20="","",ROUND(F20/$AJ50*100,2))</f>
        <v>1.3</v>
      </c>
      <c r="H20" s="14">
        <v>2207</v>
      </c>
      <c r="I20" s="22">
        <v>2328</v>
      </c>
      <c r="J20" s="26">
        <f t="shared" ref="J20:J31" si="21">H20+I20</f>
        <v>4535</v>
      </c>
      <c r="K20" s="30">
        <f t="shared" ref="K20:K31" si="22">IF(J20=0,"",ROUND(J20/$AH50*100,2))</f>
        <v>9.35</v>
      </c>
      <c r="L20" s="34">
        <v>1576</v>
      </c>
      <c r="M20" s="44">
        <f t="shared" ref="M20:M31" si="23">IF(L20="","",ROUND(L20/$AJ50*100,2))</f>
        <v>9.27</v>
      </c>
      <c r="N20" s="14">
        <v>704</v>
      </c>
      <c r="O20" s="22">
        <v>725</v>
      </c>
      <c r="P20" s="26">
        <f t="shared" ref="P20:P31" si="24">N20+O20</f>
        <v>1429</v>
      </c>
      <c r="Q20" s="30">
        <f t="shared" ref="Q20:Q31" si="25">IF(P20=0,"",ROUND(P20/$AH50*100,2))</f>
        <v>2.95</v>
      </c>
      <c r="R20" s="34">
        <v>425</v>
      </c>
      <c r="S20" s="39">
        <f t="shared" ref="S20:S31" si="26">IF(R20="","",ROUND(R20/$AJ50*100,2))</f>
        <v>2.5</v>
      </c>
      <c r="T20" s="14">
        <v>2373</v>
      </c>
      <c r="U20" s="22">
        <v>2375</v>
      </c>
      <c r="V20" s="26">
        <f t="shared" ref="V20:V31" si="27">T20+U20</f>
        <v>4748</v>
      </c>
      <c r="W20" s="30">
        <f t="shared" ref="W20:W31" si="28">IF(V20=0,"",ROUND(V20/$AH50*100,2))</f>
        <v>9.7899999999999991</v>
      </c>
      <c r="X20" s="34">
        <v>1892</v>
      </c>
      <c r="Y20" s="44">
        <f t="shared" ref="Y20:Y31" si="29">IF(X20="","",ROUND(X20/$AJ50*100,2))</f>
        <v>11.13</v>
      </c>
      <c r="Z20" s="14">
        <v>1369</v>
      </c>
      <c r="AA20" s="22">
        <v>1401</v>
      </c>
      <c r="AB20" s="26">
        <f t="shared" ref="AB20:AB31" si="30">Z20+AA20</f>
        <v>2770</v>
      </c>
      <c r="AC20" s="30">
        <f t="shared" ref="AC20:AC31" si="31">IF(AB20=0,"",ROUND(AB20/$AH50*100,2))</f>
        <v>5.71</v>
      </c>
      <c r="AD20" s="34">
        <v>900</v>
      </c>
      <c r="AE20" s="39">
        <f t="shared" ref="AE20:AE31" si="32">IF(AD20="","",ROUND(AD20/$AJ50*100,2))</f>
        <v>5.29</v>
      </c>
      <c r="AF20" s="14">
        <v>1036</v>
      </c>
      <c r="AG20" s="22">
        <v>1096</v>
      </c>
      <c r="AH20" s="26">
        <f t="shared" ref="AH20:AH31" si="33">AF20+AG20</f>
        <v>2132</v>
      </c>
      <c r="AI20" s="30">
        <f t="shared" ref="AI20:AI31" si="34">IF(AH20=0,"",ROUND(AH20/$AH50*100,2))</f>
        <v>4.4000000000000004</v>
      </c>
      <c r="AJ20" s="34">
        <v>726</v>
      </c>
      <c r="AK20" s="44">
        <f t="shared" ref="AK20:AK31" si="35">IF(AJ20="","",ROUND(AJ20/$AJ50*100,2))</f>
        <v>4.2699999999999996</v>
      </c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</row>
    <row r="21" spans="1:90">
      <c r="A21" s="10" t="str">
        <f>A6</f>
        <v>令和元年5月</v>
      </c>
      <c r="B21" s="15">
        <v>374</v>
      </c>
      <c r="C21" s="23">
        <v>380</v>
      </c>
      <c r="D21" s="27">
        <f t="shared" si="18"/>
        <v>754</v>
      </c>
      <c r="E21" s="31">
        <f t="shared" si="19"/>
        <v>1.55</v>
      </c>
      <c r="F21" s="35">
        <v>221</v>
      </c>
      <c r="G21" s="40">
        <f t="shared" si="20"/>
        <v>1.3</v>
      </c>
      <c r="H21" s="15">
        <v>2198</v>
      </c>
      <c r="I21" s="23">
        <v>2321</v>
      </c>
      <c r="J21" s="27">
        <f t="shared" si="21"/>
        <v>4519</v>
      </c>
      <c r="K21" s="31">
        <f t="shared" si="22"/>
        <v>9.32</v>
      </c>
      <c r="L21" s="35">
        <v>1568</v>
      </c>
      <c r="M21" s="45">
        <f t="shared" si="23"/>
        <v>9.2100000000000009</v>
      </c>
      <c r="N21" s="15">
        <v>704</v>
      </c>
      <c r="O21" s="23">
        <v>728</v>
      </c>
      <c r="P21" s="27">
        <f t="shared" si="24"/>
        <v>1432</v>
      </c>
      <c r="Q21" s="31">
        <f t="shared" si="25"/>
        <v>2.95</v>
      </c>
      <c r="R21" s="35">
        <v>425</v>
      </c>
      <c r="S21" s="40">
        <f t="shared" si="26"/>
        <v>2.5</v>
      </c>
      <c r="T21" s="15">
        <v>2375</v>
      </c>
      <c r="U21" s="23">
        <v>2378</v>
      </c>
      <c r="V21" s="27">
        <f t="shared" si="27"/>
        <v>4753</v>
      </c>
      <c r="W21" s="31">
        <f t="shared" si="28"/>
        <v>9.8000000000000007</v>
      </c>
      <c r="X21" s="35">
        <v>1897</v>
      </c>
      <c r="Y21" s="45">
        <f t="shared" si="29"/>
        <v>11.15</v>
      </c>
      <c r="Z21" s="15">
        <v>1369</v>
      </c>
      <c r="AA21" s="23">
        <v>1401</v>
      </c>
      <c r="AB21" s="27">
        <f t="shared" si="30"/>
        <v>2770</v>
      </c>
      <c r="AC21" s="31">
        <f t="shared" si="31"/>
        <v>5.71</v>
      </c>
      <c r="AD21" s="35">
        <v>901</v>
      </c>
      <c r="AE21" s="40">
        <f t="shared" si="32"/>
        <v>5.29</v>
      </c>
      <c r="AF21" s="15">
        <v>1039</v>
      </c>
      <c r="AG21" s="23">
        <v>1103</v>
      </c>
      <c r="AH21" s="27">
        <f t="shared" si="33"/>
        <v>2142</v>
      </c>
      <c r="AI21" s="31">
        <f t="shared" si="34"/>
        <v>4.42</v>
      </c>
      <c r="AJ21" s="35">
        <v>731</v>
      </c>
      <c r="AK21" s="45">
        <f t="shared" si="35"/>
        <v>4.3</v>
      </c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</row>
    <row r="22" spans="1:90">
      <c r="A22" s="10" t="s">
        <v>26</v>
      </c>
      <c r="B22" s="15">
        <v>374</v>
      </c>
      <c r="C22" s="23">
        <v>381</v>
      </c>
      <c r="D22" s="27">
        <f t="shared" si="18"/>
        <v>755</v>
      </c>
      <c r="E22" s="31">
        <f t="shared" si="19"/>
        <v>1.56</v>
      </c>
      <c r="F22" s="35">
        <v>221</v>
      </c>
      <c r="G22" s="40">
        <f t="shared" si="20"/>
        <v>1.3</v>
      </c>
      <c r="H22" s="15">
        <v>2199</v>
      </c>
      <c r="I22" s="23">
        <v>2318</v>
      </c>
      <c r="J22" s="27">
        <f t="shared" si="21"/>
        <v>4517</v>
      </c>
      <c r="K22" s="31">
        <f t="shared" si="22"/>
        <v>9.31</v>
      </c>
      <c r="L22" s="35">
        <v>1564</v>
      </c>
      <c r="M22" s="45">
        <f t="shared" si="23"/>
        <v>9.18</v>
      </c>
      <c r="N22" s="15">
        <v>704</v>
      </c>
      <c r="O22" s="23">
        <v>725</v>
      </c>
      <c r="P22" s="27">
        <f t="shared" si="24"/>
        <v>1429</v>
      </c>
      <c r="Q22" s="31">
        <f t="shared" si="25"/>
        <v>2.95</v>
      </c>
      <c r="R22" s="35">
        <v>426</v>
      </c>
      <c r="S22" s="40">
        <f t="shared" si="26"/>
        <v>2.5</v>
      </c>
      <c r="T22" s="15">
        <v>2373</v>
      </c>
      <c r="U22" s="23">
        <v>2378</v>
      </c>
      <c r="V22" s="27">
        <f t="shared" si="27"/>
        <v>4751</v>
      </c>
      <c r="W22" s="31">
        <f t="shared" si="28"/>
        <v>9.7899999999999991</v>
      </c>
      <c r="X22" s="35">
        <v>1897</v>
      </c>
      <c r="Y22" s="45">
        <f t="shared" si="29"/>
        <v>11.13</v>
      </c>
      <c r="Z22" s="15">
        <v>1363</v>
      </c>
      <c r="AA22" s="23">
        <v>1397</v>
      </c>
      <c r="AB22" s="27">
        <f t="shared" si="30"/>
        <v>2760</v>
      </c>
      <c r="AC22" s="31">
        <f t="shared" si="31"/>
        <v>5.69</v>
      </c>
      <c r="AD22" s="35">
        <v>901</v>
      </c>
      <c r="AE22" s="40">
        <f t="shared" si="32"/>
        <v>5.29</v>
      </c>
      <c r="AF22" s="15">
        <v>1042</v>
      </c>
      <c r="AG22" s="23">
        <v>1105</v>
      </c>
      <c r="AH22" s="27">
        <f t="shared" si="33"/>
        <v>2147</v>
      </c>
      <c r="AI22" s="31">
        <f t="shared" si="34"/>
        <v>4.43</v>
      </c>
      <c r="AJ22" s="35">
        <v>732</v>
      </c>
      <c r="AK22" s="45">
        <f t="shared" si="35"/>
        <v>4.29</v>
      </c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</row>
    <row r="23" spans="1:90">
      <c r="A23" s="10" t="s">
        <v>28</v>
      </c>
      <c r="B23" s="15">
        <v>373</v>
      </c>
      <c r="C23" s="23">
        <v>381</v>
      </c>
      <c r="D23" s="27">
        <f t="shared" si="18"/>
        <v>754</v>
      </c>
      <c r="E23" s="31">
        <f t="shared" si="19"/>
        <v>1.56</v>
      </c>
      <c r="F23" s="35">
        <v>221</v>
      </c>
      <c r="G23" s="40">
        <f t="shared" si="20"/>
        <v>1.3</v>
      </c>
      <c r="H23" s="15">
        <v>2200</v>
      </c>
      <c r="I23" s="23">
        <v>2320</v>
      </c>
      <c r="J23" s="27">
        <f t="shared" si="21"/>
        <v>4520</v>
      </c>
      <c r="K23" s="31">
        <f t="shared" si="22"/>
        <v>9.32</v>
      </c>
      <c r="L23" s="35">
        <v>1563</v>
      </c>
      <c r="M23" s="45">
        <f t="shared" si="23"/>
        <v>9.17</v>
      </c>
      <c r="N23" s="15">
        <v>701</v>
      </c>
      <c r="O23" s="23">
        <v>726</v>
      </c>
      <c r="P23" s="27">
        <f t="shared" si="24"/>
        <v>1427</v>
      </c>
      <c r="Q23" s="31">
        <f t="shared" si="25"/>
        <v>2.94</v>
      </c>
      <c r="R23" s="35">
        <v>428</v>
      </c>
      <c r="S23" s="40">
        <f t="shared" si="26"/>
        <v>2.5099999999999998</v>
      </c>
      <c r="T23" s="15">
        <v>2375</v>
      </c>
      <c r="U23" s="23">
        <v>2392</v>
      </c>
      <c r="V23" s="27">
        <f t="shared" si="27"/>
        <v>4767</v>
      </c>
      <c r="W23" s="31">
        <f t="shared" si="28"/>
        <v>9.83</v>
      </c>
      <c r="X23" s="35">
        <v>1915</v>
      </c>
      <c r="Y23" s="45">
        <f t="shared" si="29"/>
        <v>11.23</v>
      </c>
      <c r="Z23" s="15">
        <v>1362</v>
      </c>
      <c r="AA23" s="23">
        <v>1400</v>
      </c>
      <c r="AB23" s="27">
        <f t="shared" si="30"/>
        <v>2762</v>
      </c>
      <c r="AC23" s="31">
        <f t="shared" si="31"/>
        <v>5.7</v>
      </c>
      <c r="AD23" s="35">
        <v>902</v>
      </c>
      <c r="AE23" s="40">
        <f t="shared" si="32"/>
        <v>5.29</v>
      </c>
      <c r="AF23" s="15">
        <v>1042</v>
      </c>
      <c r="AG23" s="23">
        <v>1105</v>
      </c>
      <c r="AH23" s="27">
        <f t="shared" si="33"/>
        <v>2147</v>
      </c>
      <c r="AI23" s="31">
        <f t="shared" si="34"/>
        <v>4.43</v>
      </c>
      <c r="AJ23" s="35">
        <v>733</v>
      </c>
      <c r="AK23" s="45">
        <f t="shared" si="35"/>
        <v>4.3</v>
      </c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</row>
    <row r="24" spans="1:90">
      <c r="A24" s="10" t="s">
        <v>31</v>
      </c>
      <c r="B24" s="15">
        <v>370</v>
      </c>
      <c r="C24" s="23">
        <v>381</v>
      </c>
      <c r="D24" s="27">
        <f t="shared" si="18"/>
        <v>751</v>
      </c>
      <c r="E24" s="31">
        <f t="shared" si="19"/>
        <v>1.55</v>
      </c>
      <c r="F24" s="35">
        <v>221</v>
      </c>
      <c r="G24" s="40">
        <f t="shared" si="20"/>
        <v>1.3</v>
      </c>
      <c r="H24" s="15">
        <v>2196</v>
      </c>
      <c r="I24" s="23">
        <v>2322</v>
      </c>
      <c r="J24" s="27">
        <f t="shared" si="21"/>
        <v>4518</v>
      </c>
      <c r="K24" s="31">
        <f t="shared" si="22"/>
        <v>9.33</v>
      </c>
      <c r="L24" s="35">
        <v>1564</v>
      </c>
      <c r="M24" s="45">
        <f t="shared" si="23"/>
        <v>9.17</v>
      </c>
      <c r="N24" s="15">
        <v>696</v>
      </c>
      <c r="O24" s="23">
        <v>723</v>
      </c>
      <c r="P24" s="27">
        <f t="shared" si="24"/>
        <v>1419</v>
      </c>
      <c r="Q24" s="31">
        <f t="shared" si="25"/>
        <v>2.93</v>
      </c>
      <c r="R24" s="35">
        <v>428</v>
      </c>
      <c r="S24" s="40">
        <f t="shared" si="26"/>
        <v>2.5099999999999998</v>
      </c>
      <c r="T24" s="15">
        <v>2381</v>
      </c>
      <c r="U24" s="23">
        <v>2383</v>
      </c>
      <c r="V24" s="27">
        <f t="shared" si="27"/>
        <v>4764</v>
      </c>
      <c r="W24" s="31">
        <f t="shared" si="28"/>
        <v>9.84</v>
      </c>
      <c r="X24" s="35">
        <v>1918</v>
      </c>
      <c r="Y24" s="45">
        <f t="shared" si="29"/>
        <v>11.25</v>
      </c>
      <c r="Z24" s="15">
        <v>1353</v>
      </c>
      <c r="AA24" s="23">
        <v>1394</v>
      </c>
      <c r="AB24" s="27">
        <f t="shared" si="30"/>
        <v>2747</v>
      </c>
      <c r="AC24" s="31">
        <f t="shared" si="31"/>
        <v>5.67</v>
      </c>
      <c r="AD24" s="35">
        <v>895</v>
      </c>
      <c r="AE24" s="40">
        <f t="shared" si="32"/>
        <v>5.25</v>
      </c>
      <c r="AF24" s="15">
        <v>1039</v>
      </c>
      <c r="AG24" s="23">
        <v>1107</v>
      </c>
      <c r="AH24" s="27">
        <f t="shared" si="33"/>
        <v>2146</v>
      </c>
      <c r="AI24" s="31">
        <f t="shared" si="34"/>
        <v>4.43</v>
      </c>
      <c r="AJ24" s="35">
        <v>733</v>
      </c>
      <c r="AK24" s="45">
        <f t="shared" si="35"/>
        <v>4.3</v>
      </c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</row>
    <row r="25" spans="1:90">
      <c r="A25" s="10" t="s">
        <v>15</v>
      </c>
      <c r="B25" s="15">
        <v>369</v>
      </c>
      <c r="C25" s="23">
        <v>381</v>
      </c>
      <c r="D25" s="27">
        <f t="shared" si="18"/>
        <v>750</v>
      </c>
      <c r="E25" s="31">
        <f t="shared" si="19"/>
        <v>1.55</v>
      </c>
      <c r="F25" s="35">
        <v>221</v>
      </c>
      <c r="G25" s="40">
        <f t="shared" si="20"/>
        <v>1.29</v>
      </c>
      <c r="H25" s="15">
        <v>2189</v>
      </c>
      <c r="I25" s="23">
        <v>2323</v>
      </c>
      <c r="J25" s="27">
        <f t="shared" si="21"/>
        <v>4512</v>
      </c>
      <c r="K25" s="31">
        <f t="shared" si="22"/>
        <v>9.32</v>
      </c>
      <c r="L25" s="35">
        <v>1563</v>
      </c>
      <c r="M25" s="45">
        <f t="shared" si="23"/>
        <v>9.14</v>
      </c>
      <c r="N25" s="15">
        <v>695</v>
      </c>
      <c r="O25" s="23">
        <v>722</v>
      </c>
      <c r="P25" s="27">
        <f t="shared" si="24"/>
        <v>1417</v>
      </c>
      <c r="Q25" s="31">
        <f t="shared" si="25"/>
        <v>2.93</v>
      </c>
      <c r="R25" s="35">
        <v>429</v>
      </c>
      <c r="S25" s="40">
        <f t="shared" si="26"/>
        <v>2.5099999999999998</v>
      </c>
      <c r="T25" s="15">
        <v>2370</v>
      </c>
      <c r="U25" s="23">
        <v>2404</v>
      </c>
      <c r="V25" s="27">
        <f t="shared" si="27"/>
        <v>4774</v>
      </c>
      <c r="W25" s="31">
        <f t="shared" si="28"/>
        <v>9.86</v>
      </c>
      <c r="X25" s="35">
        <v>1934</v>
      </c>
      <c r="Y25" s="45">
        <f t="shared" si="29"/>
        <v>11.31</v>
      </c>
      <c r="Z25" s="15">
        <v>1351</v>
      </c>
      <c r="AA25" s="23">
        <v>1394</v>
      </c>
      <c r="AB25" s="27">
        <f t="shared" si="30"/>
        <v>2745</v>
      </c>
      <c r="AC25" s="31">
        <f t="shared" si="31"/>
        <v>5.67</v>
      </c>
      <c r="AD25" s="35">
        <v>896</v>
      </c>
      <c r="AE25" s="40">
        <f t="shared" si="32"/>
        <v>5.24</v>
      </c>
      <c r="AF25" s="15">
        <v>1038</v>
      </c>
      <c r="AG25" s="23">
        <v>1104</v>
      </c>
      <c r="AH25" s="27">
        <f t="shared" si="33"/>
        <v>2142</v>
      </c>
      <c r="AI25" s="31">
        <f t="shared" si="34"/>
        <v>4.42</v>
      </c>
      <c r="AJ25" s="35">
        <v>734</v>
      </c>
      <c r="AK25" s="45">
        <f t="shared" si="35"/>
        <v>4.29</v>
      </c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</row>
    <row r="26" spans="1:90">
      <c r="A26" s="10" t="s">
        <v>33</v>
      </c>
      <c r="B26" s="15">
        <v>369</v>
      </c>
      <c r="C26" s="23">
        <v>377</v>
      </c>
      <c r="D26" s="27">
        <f t="shared" si="18"/>
        <v>746</v>
      </c>
      <c r="E26" s="31">
        <f t="shared" si="19"/>
        <v>1.54</v>
      </c>
      <c r="F26" s="35">
        <v>220</v>
      </c>
      <c r="G26" s="40">
        <f t="shared" si="20"/>
        <v>1.29</v>
      </c>
      <c r="H26" s="15">
        <v>2188</v>
      </c>
      <c r="I26" s="23">
        <v>2328</v>
      </c>
      <c r="J26" s="27">
        <f t="shared" si="21"/>
        <v>4516</v>
      </c>
      <c r="K26" s="31">
        <f t="shared" si="22"/>
        <v>9.33</v>
      </c>
      <c r="L26" s="35">
        <v>1570</v>
      </c>
      <c r="M26" s="45">
        <f t="shared" si="23"/>
        <v>9.19</v>
      </c>
      <c r="N26" s="15">
        <v>694</v>
      </c>
      <c r="O26" s="23">
        <v>723</v>
      </c>
      <c r="P26" s="27">
        <f t="shared" si="24"/>
        <v>1417</v>
      </c>
      <c r="Q26" s="31">
        <f t="shared" si="25"/>
        <v>2.93</v>
      </c>
      <c r="R26" s="35">
        <v>430</v>
      </c>
      <c r="S26" s="40">
        <f t="shared" si="26"/>
        <v>2.52</v>
      </c>
      <c r="T26" s="15">
        <v>2370</v>
      </c>
      <c r="U26" s="23">
        <v>2405</v>
      </c>
      <c r="V26" s="27">
        <f t="shared" si="27"/>
        <v>4775</v>
      </c>
      <c r="W26" s="31">
        <f t="shared" si="28"/>
        <v>9.8699999999999992</v>
      </c>
      <c r="X26" s="35">
        <v>1938</v>
      </c>
      <c r="Y26" s="45">
        <f t="shared" si="29"/>
        <v>11.35</v>
      </c>
      <c r="Z26" s="15">
        <v>1348</v>
      </c>
      <c r="AA26" s="23">
        <v>1393</v>
      </c>
      <c r="AB26" s="27">
        <f t="shared" si="30"/>
        <v>2741</v>
      </c>
      <c r="AC26" s="31">
        <f t="shared" si="31"/>
        <v>5.66</v>
      </c>
      <c r="AD26" s="35">
        <v>895</v>
      </c>
      <c r="AE26" s="40">
        <f t="shared" si="32"/>
        <v>5.24</v>
      </c>
      <c r="AF26" s="15">
        <v>1036</v>
      </c>
      <c r="AG26" s="23">
        <v>1104</v>
      </c>
      <c r="AH26" s="27">
        <f t="shared" si="33"/>
        <v>2140</v>
      </c>
      <c r="AI26" s="31">
        <f t="shared" si="34"/>
        <v>4.42</v>
      </c>
      <c r="AJ26" s="35">
        <v>731</v>
      </c>
      <c r="AK26" s="45">
        <f t="shared" si="35"/>
        <v>4.28</v>
      </c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</row>
    <row r="27" spans="1:90">
      <c r="A27" s="10" t="s">
        <v>10</v>
      </c>
      <c r="B27" s="15">
        <v>366</v>
      </c>
      <c r="C27" s="23">
        <v>377</v>
      </c>
      <c r="D27" s="27">
        <f t="shared" si="18"/>
        <v>743</v>
      </c>
      <c r="E27" s="31">
        <f t="shared" si="19"/>
        <v>1.54</v>
      </c>
      <c r="F27" s="35">
        <v>220</v>
      </c>
      <c r="G27" s="40">
        <f t="shared" si="20"/>
        <v>1.29</v>
      </c>
      <c r="H27" s="15">
        <v>2186</v>
      </c>
      <c r="I27" s="23">
        <v>2317</v>
      </c>
      <c r="J27" s="27">
        <f t="shared" si="21"/>
        <v>4503</v>
      </c>
      <c r="K27" s="31">
        <f t="shared" si="22"/>
        <v>9.31</v>
      </c>
      <c r="L27" s="35">
        <v>1566</v>
      </c>
      <c r="M27" s="45">
        <f t="shared" si="23"/>
        <v>9.16</v>
      </c>
      <c r="N27" s="15">
        <v>692</v>
      </c>
      <c r="O27" s="23">
        <v>721</v>
      </c>
      <c r="P27" s="27">
        <f t="shared" si="24"/>
        <v>1413</v>
      </c>
      <c r="Q27" s="31">
        <f t="shared" si="25"/>
        <v>2.92</v>
      </c>
      <c r="R27" s="35">
        <v>429</v>
      </c>
      <c r="S27" s="40">
        <f t="shared" si="26"/>
        <v>2.5099999999999998</v>
      </c>
      <c r="T27" s="15">
        <v>2369</v>
      </c>
      <c r="U27" s="23">
        <v>2401</v>
      </c>
      <c r="V27" s="27">
        <f t="shared" si="27"/>
        <v>4770</v>
      </c>
      <c r="W27" s="31">
        <f t="shared" si="28"/>
        <v>9.86</v>
      </c>
      <c r="X27" s="35">
        <v>1939</v>
      </c>
      <c r="Y27" s="45">
        <f t="shared" si="29"/>
        <v>11.34</v>
      </c>
      <c r="Z27" s="15">
        <v>1351</v>
      </c>
      <c r="AA27" s="23">
        <v>1396</v>
      </c>
      <c r="AB27" s="27">
        <f t="shared" si="30"/>
        <v>2747</v>
      </c>
      <c r="AC27" s="31">
        <f t="shared" si="31"/>
        <v>5.68</v>
      </c>
      <c r="AD27" s="35">
        <v>896</v>
      </c>
      <c r="AE27" s="40">
        <f t="shared" si="32"/>
        <v>5.24</v>
      </c>
      <c r="AF27" s="15">
        <v>1037</v>
      </c>
      <c r="AG27" s="23">
        <v>1108</v>
      </c>
      <c r="AH27" s="27">
        <f t="shared" si="33"/>
        <v>2145</v>
      </c>
      <c r="AI27" s="31">
        <f t="shared" si="34"/>
        <v>4.43</v>
      </c>
      <c r="AJ27" s="35">
        <v>731</v>
      </c>
      <c r="AK27" s="45">
        <f t="shared" si="35"/>
        <v>4.2699999999999996</v>
      </c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</row>
    <row r="28" spans="1:90">
      <c r="A28" s="10" t="s">
        <v>34</v>
      </c>
      <c r="B28" s="15">
        <v>367</v>
      </c>
      <c r="C28" s="23">
        <v>376</v>
      </c>
      <c r="D28" s="27">
        <f t="shared" si="18"/>
        <v>743</v>
      </c>
      <c r="E28" s="31">
        <f t="shared" si="19"/>
        <v>1.54</v>
      </c>
      <c r="F28" s="35">
        <v>220</v>
      </c>
      <c r="G28" s="40">
        <f t="shared" si="20"/>
        <v>1.29</v>
      </c>
      <c r="H28" s="15">
        <v>2184</v>
      </c>
      <c r="I28" s="23">
        <v>2322</v>
      </c>
      <c r="J28" s="27">
        <f t="shared" si="21"/>
        <v>4506</v>
      </c>
      <c r="K28" s="31">
        <f t="shared" si="22"/>
        <v>9.32</v>
      </c>
      <c r="L28" s="35">
        <v>1571</v>
      </c>
      <c r="M28" s="45">
        <f t="shared" si="23"/>
        <v>9.19</v>
      </c>
      <c r="N28" s="15">
        <v>693</v>
      </c>
      <c r="O28" s="23">
        <v>718</v>
      </c>
      <c r="P28" s="27">
        <f t="shared" si="24"/>
        <v>1411</v>
      </c>
      <c r="Q28" s="31">
        <f t="shared" si="25"/>
        <v>2.92</v>
      </c>
      <c r="R28" s="35">
        <v>429</v>
      </c>
      <c r="S28" s="40">
        <f t="shared" si="26"/>
        <v>2.5099999999999998</v>
      </c>
      <c r="T28" s="15">
        <v>2371</v>
      </c>
      <c r="U28" s="23">
        <v>2407</v>
      </c>
      <c r="V28" s="27">
        <f t="shared" si="27"/>
        <v>4778</v>
      </c>
      <c r="W28" s="31">
        <f t="shared" si="28"/>
        <v>9.8800000000000008</v>
      </c>
      <c r="X28" s="35">
        <v>1937</v>
      </c>
      <c r="Y28" s="45">
        <f t="shared" si="29"/>
        <v>11.33</v>
      </c>
      <c r="Z28" s="15">
        <v>1360</v>
      </c>
      <c r="AA28" s="23">
        <v>1394</v>
      </c>
      <c r="AB28" s="27">
        <f t="shared" si="30"/>
        <v>2754</v>
      </c>
      <c r="AC28" s="31">
        <f t="shared" si="31"/>
        <v>5.7</v>
      </c>
      <c r="AD28" s="35">
        <v>908</v>
      </c>
      <c r="AE28" s="40">
        <f t="shared" si="32"/>
        <v>5.31</v>
      </c>
      <c r="AF28" s="15">
        <v>1038</v>
      </c>
      <c r="AG28" s="23">
        <v>1110</v>
      </c>
      <c r="AH28" s="27">
        <f t="shared" si="33"/>
        <v>2148</v>
      </c>
      <c r="AI28" s="31">
        <f t="shared" si="34"/>
        <v>4.4400000000000004</v>
      </c>
      <c r="AJ28" s="35">
        <v>731</v>
      </c>
      <c r="AK28" s="45">
        <f t="shared" si="35"/>
        <v>4.28</v>
      </c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</row>
    <row r="29" spans="1:90">
      <c r="A29" s="10" t="str">
        <f>A14</f>
        <v>令和２年1月</v>
      </c>
      <c r="B29" s="15">
        <v>364</v>
      </c>
      <c r="C29" s="23">
        <v>373</v>
      </c>
      <c r="D29" s="27">
        <f t="shared" si="18"/>
        <v>737</v>
      </c>
      <c r="E29" s="31">
        <f t="shared" si="19"/>
        <v>1.53</v>
      </c>
      <c r="F29" s="35">
        <v>219</v>
      </c>
      <c r="G29" s="40">
        <f t="shared" si="20"/>
        <v>1.28</v>
      </c>
      <c r="H29" s="15">
        <v>2185</v>
      </c>
      <c r="I29" s="23">
        <v>2320</v>
      </c>
      <c r="J29" s="27">
        <f t="shared" si="21"/>
        <v>4505</v>
      </c>
      <c r="K29" s="31">
        <f t="shared" si="22"/>
        <v>9.33</v>
      </c>
      <c r="L29" s="35">
        <v>1568</v>
      </c>
      <c r="M29" s="45">
        <f t="shared" si="23"/>
        <v>9.18</v>
      </c>
      <c r="N29" s="15">
        <v>689</v>
      </c>
      <c r="O29" s="23">
        <v>716</v>
      </c>
      <c r="P29" s="27">
        <f t="shared" si="24"/>
        <v>1405</v>
      </c>
      <c r="Q29" s="31">
        <f t="shared" si="25"/>
        <v>2.91</v>
      </c>
      <c r="R29" s="35">
        <v>431</v>
      </c>
      <c r="S29" s="40">
        <f t="shared" si="26"/>
        <v>2.52</v>
      </c>
      <c r="T29" s="15">
        <v>2380</v>
      </c>
      <c r="U29" s="23">
        <v>2413</v>
      </c>
      <c r="V29" s="27">
        <f t="shared" si="27"/>
        <v>4793</v>
      </c>
      <c r="W29" s="31">
        <f t="shared" si="28"/>
        <v>9.92</v>
      </c>
      <c r="X29" s="35">
        <v>1948</v>
      </c>
      <c r="Y29" s="45">
        <f t="shared" si="29"/>
        <v>11.4</v>
      </c>
      <c r="Z29" s="15">
        <v>1352</v>
      </c>
      <c r="AA29" s="23">
        <v>1394</v>
      </c>
      <c r="AB29" s="27">
        <f t="shared" si="30"/>
        <v>2746</v>
      </c>
      <c r="AC29" s="31">
        <f t="shared" si="31"/>
        <v>5.68</v>
      </c>
      <c r="AD29" s="35">
        <v>908</v>
      </c>
      <c r="AE29" s="40">
        <f t="shared" si="32"/>
        <v>5.31</v>
      </c>
      <c r="AF29" s="15">
        <v>1040</v>
      </c>
      <c r="AG29" s="23">
        <v>1110</v>
      </c>
      <c r="AH29" s="27">
        <f t="shared" si="33"/>
        <v>2150</v>
      </c>
      <c r="AI29" s="31">
        <f t="shared" si="34"/>
        <v>4.45</v>
      </c>
      <c r="AJ29" s="35">
        <v>731</v>
      </c>
      <c r="AK29" s="45">
        <f t="shared" si="35"/>
        <v>4.28</v>
      </c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</row>
    <row r="30" spans="1:90">
      <c r="A30" s="10" t="s">
        <v>36</v>
      </c>
      <c r="B30" s="15">
        <v>366</v>
      </c>
      <c r="C30" s="23">
        <v>376</v>
      </c>
      <c r="D30" s="27">
        <f t="shared" si="18"/>
        <v>742</v>
      </c>
      <c r="E30" s="31">
        <f t="shared" si="19"/>
        <v>1.54</v>
      </c>
      <c r="F30" s="35">
        <v>221</v>
      </c>
      <c r="G30" s="40">
        <f t="shared" si="20"/>
        <v>1.29</v>
      </c>
      <c r="H30" s="15">
        <v>2177</v>
      </c>
      <c r="I30" s="23">
        <v>2321</v>
      </c>
      <c r="J30" s="27">
        <f t="shared" si="21"/>
        <v>4498</v>
      </c>
      <c r="K30" s="31">
        <f t="shared" si="22"/>
        <v>9.32</v>
      </c>
      <c r="L30" s="35">
        <v>1564</v>
      </c>
      <c r="M30" s="45">
        <f t="shared" si="23"/>
        <v>9.16</v>
      </c>
      <c r="N30" s="15">
        <v>687</v>
      </c>
      <c r="O30" s="23">
        <v>718</v>
      </c>
      <c r="P30" s="27">
        <f t="shared" si="24"/>
        <v>1405</v>
      </c>
      <c r="Q30" s="31">
        <f t="shared" si="25"/>
        <v>2.91</v>
      </c>
      <c r="R30" s="35">
        <v>431</v>
      </c>
      <c r="S30" s="40">
        <f t="shared" si="26"/>
        <v>2.52</v>
      </c>
      <c r="T30" s="15">
        <v>2373</v>
      </c>
      <c r="U30" s="23">
        <v>2412</v>
      </c>
      <c r="V30" s="27">
        <f t="shared" si="27"/>
        <v>4785</v>
      </c>
      <c r="W30" s="31">
        <f t="shared" si="28"/>
        <v>9.91</v>
      </c>
      <c r="X30" s="35">
        <v>1941</v>
      </c>
      <c r="Y30" s="45">
        <f t="shared" si="29"/>
        <v>11.37</v>
      </c>
      <c r="Z30" s="15">
        <v>1357</v>
      </c>
      <c r="AA30" s="23">
        <v>1390</v>
      </c>
      <c r="AB30" s="27">
        <f t="shared" si="30"/>
        <v>2747</v>
      </c>
      <c r="AC30" s="31">
        <f t="shared" si="31"/>
        <v>5.69</v>
      </c>
      <c r="AD30" s="35">
        <v>911</v>
      </c>
      <c r="AE30" s="40">
        <f t="shared" si="32"/>
        <v>5.34</v>
      </c>
      <c r="AF30" s="15">
        <v>1037</v>
      </c>
      <c r="AG30" s="23">
        <v>1112</v>
      </c>
      <c r="AH30" s="27">
        <f t="shared" si="33"/>
        <v>2149</v>
      </c>
      <c r="AI30" s="31">
        <f t="shared" si="34"/>
        <v>4.45</v>
      </c>
      <c r="AJ30" s="35">
        <v>733</v>
      </c>
      <c r="AK30" s="45">
        <f t="shared" si="35"/>
        <v>4.29</v>
      </c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</row>
    <row r="31" spans="1:90">
      <c r="A31" s="11" t="s">
        <v>30</v>
      </c>
      <c r="B31" s="16">
        <v>366</v>
      </c>
      <c r="C31" s="24">
        <v>377</v>
      </c>
      <c r="D31" s="28">
        <f t="shared" si="18"/>
        <v>743</v>
      </c>
      <c r="E31" s="32">
        <f t="shared" si="19"/>
        <v>1.54</v>
      </c>
      <c r="F31" s="36">
        <v>222</v>
      </c>
      <c r="G31" s="41">
        <f t="shared" si="20"/>
        <v>1.3</v>
      </c>
      <c r="H31" s="16">
        <v>2174</v>
      </c>
      <c r="I31" s="24">
        <v>2314</v>
      </c>
      <c r="J31" s="28">
        <f t="shared" si="21"/>
        <v>4488</v>
      </c>
      <c r="K31" s="32">
        <f t="shared" si="22"/>
        <v>9.3000000000000007</v>
      </c>
      <c r="L31" s="36">
        <v>1566</v>
      </c>
      <c r="M31" s="46">
        <f t="shared" si="23"/>
        <v>9.14</v>
      </c>
      <c r="N31" s="16">
        <v>683</v>
      </c>
      <c r="O31" s="24">
        <v>717</v>
      </c>
      <c r="P31" s="28">
        <f t="shared" si="24"/>
        <v>1400</v>
      </c>
      <c r="Q31" s="32">
        <f t="shared" si="25"/>
        <v>2.9</v>
      </c>
      <c r="R31" s="36">
        <v>431</v>
      </c>
      <c r="S31" s="41">
        <f t="shared" si="26"/>
        <v>2.52</v>
      </c>
      <c r="T31" s="16">
        <v>2383</v>
      </c>
      <c r="U31" s="24">
        <v>2422</v>
      </c>
      <c r="V31" s="28">
        <f t="shared" si="27"/>
        <v>4805</v>
      </c>
      <c r="W31" s="32">
        <f t="shared" si="28"/>
        <v>9.9600000000000009</v>
      </c>
      <c r="X31" s="36">
        <v>1955</v>
      </c>
      <c r="Y31" s="46">
        <f t="shared" si="29"/>
        <v>11.41</v>
      </c>
      <c r="Z31" s="16">
        <v>1357</v>
      </c>
      <c r="AA31" s="24">
        <v>1394</v>
      </c>
      <c r="AB31" s="28">
        <f t="shared" si="30"/>
        <v>2751</v>
      </c>
      <c r="AC31" s="32">
        <f t="shared" si="31"/>
        <v>5.7</v>
      </c>
      <c r="AD31" s="36">
        <v>917</v>
      </c>
      <c r="AE31" s="41">
        <f t="shared" si="32"/>
        <v>5.35</v>
      </c>
      <c r="AF31" s="16">
        <v>1038</v>
      </c>
      <c r="AG31" s="24">
        <v>1110</v>
      </c>
      <c r="AH31" s="28">
        <f t="shared" si="33"/>
        <v>2148</v>
      </c>
      <c r="AI31" s="32">
        <f t="shared" si="34"/>
        <v>4.45</v>
      </c>
      <c r="AJ31" s="36">
        <v>734</v>
      </c>
      <c r="AK31" s="46">
        <f t="shared" si="35"/>
        <v>4.28</v>
      </c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</row>
    <row r="32" spans="1:90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</row>
    <row r="33" spans="1:96" s="5" customFormat="1" ht="15" customHeight="1">
      <c r="A33" s="7" t="s">
        <v>7</v>
      </c>
      <c r="B33" s="18" t="s">
        <v>32</v>
      </c>
      <c r="C33" s="20"/>
      <c r="D33" s="20"/>
      <c r="E33" s="20"/>
      <c r="F33" s="20"/>
      <c r="G33" s="42"/>
      <c r="H33" s="18" t="s">
        <v>46</v>
      </c>
      <c r="I33" s="20"/>
      <c r="J33" s="20"/>
      <c r="K33" s="20"/>
      <c r="L33" s="20"/>
      <c r="M33" s="42"/>
      <c r="N33" s="12" t="s">
        <v>47</v>
      </c>
      <c r="O33" s="20"/>
      <c r="P33" s="20"/>
      <c r="Q33" s="20"/>
      <c r="R33" s="20"/>
      <c r="S33" s="37"/>
      <c r="T33" s="18" t="s">
        <v>25</v>
      </c>
      <c r="U33" s="20"/>
      <c r="V33" s="20"/>
      <c r="W33" s="20"/>
      <c r="X33" s="20"/>
      <c r="Y33" s="42"/>
      <c r="Z33" s="18" t="s">
        <v>38</v>
      </c>
      <c r="AA33" s="20"/>
      <c r="AB33" s="20"/>
      <c r="AC33" s="20"/>
      <c r="AD33" s="20"/>
      <c r="AE33" s="42"/>
      <c r="AF33" s="47" t="s">
        <v>29</v>
      </c>
      <c r="AG33" s="52"/>
      <c r="AH33" s="52"/>
      <c r="AI33" s="52"/>
      <c r="AJ33" s="52"/>
      <c r="AK33" s="55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</row>
    <row r="34" spans="1:96">
      <c r="A34" s="8"/>
      <c r="B34" s="13" t="s">
        <v>16</v>
      </c>
      <c r="C34" s="21" t="s">
        <v>18</v>
      </c>
      <c r="D34" s="25" t="s">
        <v>19</v>
      </c>
      <c r="E34" s="29" t="s">
        <v>20</v>
      </c>
      <c r="F34" s="33" t="s">
        <v>22</v>
      </c>
      <c r="G34" s="38" t="s">
        <v>20</v>
      </c>
      <c r="H34" s="19" t="s">
        <v>16</v>
      </c>
      <c r="I34" s="21" t="s">
        <v>18</v>
      </c>
      <c r="J34" s="25" t="s">
        <v>19</v>
      </c>
      <c r="K34" s="29" t="s">
        <v>20</v>
      </c>
      <c r="L34" s="33" t="s">
        <v>22</v>
      </c>
      <c r="M34" s="43" t="s">
        <v>20</v>
      </c>
      <c r="N34" s="13" t="s">
        <v>16</v>
      </c>
      <c r="O34" s="21" t="s">
        <v>18</v>
      </c>
      <c r="P34" s="25" t="s">
        <v>19</v>
      </c>
      <c r="Q34" s="29" t="s">
        <v>20</v>
      </c>
      <c r="R34" s="33" t="s">
        <v>22</v>
      </c>
      <c r="S34" s="38" t="s">
        <v>20</v>
      </c>
      <c r="T34" s="19" t="s">
        <v>16</v>
      </c>
      <c r="U34" s="21" t="s">
        <v>18</v>
      </c>
      <c r="V34" s="25" t="s">
        <v>19</v>
      </c>
      <c r="W34" s="29" t="s">
        <v>20</v>
      </c>
      <c r="X34" s="33" t="s">
        <v>22</v>
      </c>
      <c r="Y34" s="43" t="s">
        <v>20</v>
      </c>
      <c r="Z34" s="19" t="s">
        <v>16</v>
      </c>
      <c r="AA34" s="21" t="s">
        <v>18</v>
      </c>
      <c r="AB34" s="25" t="s">
        <v>19</v>
      </c>
      <c r="AC34" s="29" t="s">
        <v>20</v>
      </c>
      <c r="AD34" s="33" t="s">
        <v>22</v>
      </c>
      <c r="AE34" s="43" t="s">
        <v>20</v>
      </c>
      <c r="AF34" s="48" t="s">
        <v>16</v>
      </c>
      <c r="AG34" s="53" t="s">
        <v>18</v>
      </c>
      <c r="AH34" s="25" t="s">
        <v>19</v>
      </c>
      <c r="AI34" s="54" t="s">
        <v>20</v>
      </c>
      <c r="AJ34" s="33" t="s">
        <v>22</v>
      </c>
      <c r="AK34" s="56" t="s">
        <v>20</v>
      </c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</row>
    <row r="35" spans="1:96">
      <c r="A35" s="9" t="str">
        <f>A20</f>
        <v>H31.4月</v>
      </c>
      <c r="B35" s="14">
        <v>751</v>
      </c>
      <c r="C35" s="22">
        <v>794</v>
      </c>
      <c r="D35" s="26">
        <f t="shared" ref="D35:D46" si="36">B35+C35</f>
        <v>1545</v>
      </c>
      <c r="E35" s="30">
        <f t="shared" ref="E35:E46" si="37">IF(D35=0,"",ROUND(D35/$AH50*100,2))</f>
        <v>3.19</v>
      </c>
      <c r="F35" s="34">
        <v>480</v>
      </c>
      <c r="G35" s="39">
        <f t="shared" ref="G35:G46" si="38">IF(F35="","",ROUND(F35/$AJ50*100,2))</f>
        <v>2.82</v>
      </c>
      <c r="H35" s="14">
        <v>858</v>
      </c>
      <c r="I35" s="22">
        <v>926</v>
      </c>
      <c r="J35" s="26">
        <f t="shared" ref="J35:J46" si="39">H35+I35</f>
        <v>1784</v>
      </c>
      <c r="K35" s="30">
        <f t="shared" ref="K35:K46" si="40">IF(J35=0,"",ROUND(J35/$AH50*100,2))</f>
        <v>3.68</v>
      </c>
      <c r="L35" s="34">
        <v>579</v>
      </c>
      <c r="M35" s="44">
        <f t="shared" ref="M35:M46" si="41">IF(L35="","",ROUND(L35/$AJ50*100,2))</f>
        <v>3.41</v>
      </c>
      <c r="N35" s="14">
        <v>650</v>
      </c>
      <c r="O35" s="22">
        <v>714</v>
      </c>
      <c r="P35" s="26">
        <f t="shared" ref="P35:P46" si="42">N35+O35</f>
        <v>1364</v>
      </c>
      <c r="Q35" s="30">
        <f t="shared" ref="Q35:Q46" si="43">IF(P35=0,"",ROUND(P35/$AH50*100,2))</f>
        <v>2.81</v>
      </c>
      <c r="R35" s="34">
        <v>428</v>
      </c>
      <c r="S35" s="39">
        <f t="shared" ref="S35:S46" si="44">IF(R35="","",ROUND(R35/$AJ50*100,2))</f>
        <v>2.52</v>
      </c>
      <c r="T35" s="14">
        <v>561</v>
      </c>
      <c r="U35" s="22">
        <v>602</v>
      </c>
      <c r="V35" s="26">
        <f t="shared" ref="V35:V46" si="45">T35+U35</f>
        <v>1163</v>
      </c>
      <c r="W35" s="30">
        <f t="shared" ref="W35:W46" si="46">IF(V35=0,"",ROUND(V35/$AH50*100,2))</f>
        <v>2.4</v>
      </c>
      <c r="X35" s="34">
        <v>371</v>
      </c>
      <c r="Y35" s="44">
        <f t="shared" ref="Y35:Y46" si="47">IF(X35="","",ROUND(X35/$AJ50*100,2))</f>
        <v>2.1800000000000002</v>
      </c>
      <c r="Z35" s="14">
        <v>191</v>
      </c>
      <c r="AA35" s="22">
        <v>213</v>
      </c>
      <c r="AB35" s="26">
        <f t="shared" ref="AB35:AB46" si="48">Z35+AA35</f>
        <v>404</v>
      </c>
      <c r="AC35" s="30">
        <f t="shared" ref="AC35:AC46" si="49">IF(AB35=0,"",ROUND(AB35/$AH50*100,2))</f>
        <v>0.83</v>
      </c>
      <c r="AD35" s="34">
        <v>160</v>
      </c>
      <c r="AE35" s="44">
        <f t="shared" ref="AE35:AE46" si="50">IF(AD35="","",ROUND(AD35/$AJ50*100,2))</f>
        <v>0.94</v>
      </c>
      <c r="AF35" s="49">
        <f t="shared" ref="AF35:AG46" si="51">B5+H5+N5+T5+Z5+AF5+B20+H20+N20+T20+Z20+AF20+B35+H35+N35+T35+Z35</f>
        <v>20858</v>
      </c>
      <c r="AG35" s="22">
        <f t="shared" si="51"/>
        <v>21805</v>
      </c>
      <c r="AH35" s="27">
        <f t="shared" ref="AH35:AH46" si="52">IF(Z35="","",AF35+AG35)</f>
        <v>42663</v>
      </c>
      <c r="AI35" s="30">
        <f t="shared" ref="AI35:AK46" si="53">E5+K5+Q5+W5+AC5+AI5+E20+K20+Q20+W20+AC20+AI20+E35+K35+Q35+W35+AC35</f>
        <v>87.96</v>
      </c>
      <c r="AJ35" s="34">
        <f t="shared" si="53"/>
        <v>15006</v>
      </c>
      <c r="AK35" s="44">
        <f t="shared" si="53"/>
        <v>88.269999999999982</v>
      </c>
    </row>
    <row r="36" spans="1:96">
      <c r="A36" s="10" t="str">
        <f>A6</f>
        <v>令和元年5月</v>
      </c>
      <c r="B36" s="15">
        <v>751</v>
      </c>
      <c r="C36" s="23">
        <v>795</v>
      </c>
      <c r="D36" s="27">
        <f t="shared" si="36"/>
        <v>1546</v>
      </c>
      <c r="E36" s="31">
        <f t="shared" si="37"/>
        <v>3.19</v>
      </c>
      <c r="F36" s="35">
        <v>481</v>
      </c>
      <c r="G36" s="40">
        <f t="shared" si="38"/>
        <v>2.83</v>
      </c>
      <c r="H36" s="15">
        <v>860</v>
      </c>
      <c r="I36" s="23">
        <v>926</v>
      </c>
      <c r="J36" s="27">
        <f t="shared" si="39"/>
        <v>1786</v>
      </c>
      <c r="K36" s="31">
        <f t="shared" si="40"/>
        <v>3.68</v>
      </c>
      <c r="L36" s="35">
        <v>581</v>
      </c>
      <c r="M36" s="45">
        <f t="shared" si="41"/>
        <v>3.41</v>
      </c>
      <c r="N36" s="15">
        <v>651</v>
      </c>
      <c r="O36" s="23">
        <v>711</v>
      </c>
      <c r="P36" s="27">
        <f t="shared" si="42"/>
        <v>1362</v>
      </c>
      <c r="Q36" s="31">
        <f t="shared" si="43"/>
        <v>2.81</v>
      </c>
      <c r="R36" s="35">
        <v>430</v>
      </c>
      <c r="S36" s="40">
        <f t="shared" si="44"/>
        <v>2.5299999999999998</v>
      </c>
      <c r="T36" s="15">
        <v>560</v>
      </c>
      <c r="U36" s="23">
        <v>603</v>
      </c>
      <c r="V36" s="27">
        <f t="shared" si="45"/>
        <v>1163</v>
      </c>
      <c r="W36" s="31">
        <f t="shared" si="46"/>
        <v>2.4</v>
      </c>
      <c r="X36" s="35">
        <v>371</v>
      </c>
      <c r="Y36" s="45">
        <f t="shared" si="47"/>
        <v>2.1800000000000002</v>
      </c>
      <c r="Z36" s="15">
        <v>192</v>
      </c>
      <c r="AA36" s="23">
        <v>212</v>
      </c>
      <c r="AB36" s="27">
        <f t="shared" si="48"/>
        <v>404</v>
      </c>
      <c r="AC36" s="31">
        <f t="shared" si="49"/>
        <v>0.83</v>
      </c>
      <c r="AD36" s="35">
        <v>161</v>
      </c>
      <c r="AE36" s="45">
        <f t="shared" si="50"/>
        <v>0.95</v>
      </c>
      <c r="AF36" s="50">
        <f t="shared" si="51"/>
        <v>20856</v>
      </c>
      <c r="AG36" s="23">
        <f t="shared" si="51"/>
        <v>21819</v>
      </c>
      <c r="AH36" s="27">
        <f t="shared" si="52"/>
        <v>42675</v>
      </c>
      <c r="AI36" s="31">
        <f t="shared" si="53"/>
        <v>87.98</v>
      </c>
      <c r="AJ36" s="35">
        <f t="shared" si="53"/>
        <v>15024</v>
      </c>
      <c r="AK36" s="45">
        <f t="shared" si="53"/>
        <v>88.29</v>
      </c>
    </row>
    <row r="37" spans="1:96">
      <c r="A37" s="10" t="s">
        <v>26</v>
      </c>
      <c r="B37" s="15">
        <v>753</v>
      </c>
      <c r="C37" s="23">
        <v>793</v>
      </c>
      <c r="D37" s="27">
        <f t="shared" si="36"/>
        <v>1546</v>
      </c>
      <c r="E37" s="31">
        <f t="shared" si="37"/>
        <v>3.19</v>
      </c>
      <c r="F37" s="35">
        <v>483</v>
      </c>
      <c r="G37" s="40">
        <f t="shared" si="38"/>
        <v>2.83</v>
      </c>
      <c r="H37" s="15">
        <v>859</v>
      </c>
      <c r="I37" s="23">
        <v>925</v>
      </c>
      <c r="J37" s="27">
        <f t="shared" si="39"/>
        <v>1784</v>
      </c>
      <c r="K37" s="31">
        <f t="shared" si="40"/>
        <v>3.68</v>
      </c>
      <c r="L37" s="35">
        <v>580</v>
      </c>
      <c r="M37" s="45">
        <f t="shared" si="41"/>
        <v>3.4</v>
      </c>
      <c r="N37" s="15">
        <v>649</v>
      </c>
      <c r="O37" s="23">
        <v>707</v>
      </c>
      <c r="P37" s="27">
        <f t="shared" si="42"/>
        <v>1356</v>
      </c>
      <c r="Q37" s="31">
        <f t="shared" si="43"/>
        <v>2.8</v>
      </c>
      <c r="R37" s="35">
        <v>426</v>
      </c>
      <c r="S37" s="40">
        <f t="shared" si="44"/>
        <v>2.5</v>
      </c>
      <c r="T37" s="15">
        <v>562</v>
      </c>
      <c r="U37" s="23">
        <v>601</v>
      </c>
      <c r="V37" s="27">
        <f t="shared" si="45"/>
        <v>1163</v>
      </c>
      <c r="W37" s="31">
        <f t="shared" si="46"/>
        <v>2.4</v>
      </c>
      <c r="X37" s="35">
        <v>370</v>
      </c>
      <c r="Y37" s="45">
        <f t="shared" si="47"/>
        <v>2.17</v>
      </c>
      <c r="Z37" s="15">
        <v>192</v>
      </c>
      <c r="AA37" s="23">
        <v>213</v>
      </c>
      <c r="AB37" s="27">
        <f t="shared" si="48"/>
        <v>405</v>
      </c>
      <c r="AC37" s="31">
        <f t="shared" si="49"/>
        <v>0.83</v>
      </c>
      <c r="AD37" s="35">
        <v>161</v>
      </c>
      <c r="AE37" s="45">
        <f t="shared" si="50"/>
        <v>0.94</v>
      </c>
      <c r="AF37" s="50">
        <f t="shared" si="51"/>
        <v>20866</v>
      </c>
      <c r="AG37" s="23">
        <f t="shared" si="51"/>
        <v>21828</v>
      </c>
      <c r="AH37" s="27">
        <f t="shared" si="52"/>
        <v>42694</v>
      </c>
      <c r="AI37" s="31">
        <f t="shared" si="53"/>
        <v>88.02000000000001</v>
      </c>
      <c r="AJ37" s="35">
        <f t="shared" si="53"/>
        <v>15052</v>
      </c>
      <c r="AK37" s="45">
        <f t="shared" si="53"/>
        <v>88.310000000000016</v>
      </c>
    </row>
    <row r="38" spans="1:96">
      <c r="A38" s="10" t="s">
        <v>28</v>
      </c>
      <c r="B38" s="15">
        <v>749</v>
      </c>
      <c r="C38" s="23">
        <v>790</v>
      </c>
      <c r="D38" s="27">
        <f t="shared" si="36"/>
        <v>1539</v>
      </c>
      <c r="E38" s="31">
        <f t="shared" si="37"/>
        <v>3.17</v>
      </c>
      <c r="F38" s="35">
        <v>481</v>
      </c>
      <c r="G38" s="40">
        <f t="shared" si="38"/>
        <v>2.82</v>
      </c>
      <c r="H38" s="15">
        <v>860</v>
      </c>
      <c r="I38" s="23">
        <v>923</v>
      </c>
      <c r="J38" s="27">
        <f t="shared" si="39"/>
        <v>1783</v>
      </c>
      <c r="K38" s="31">
        <f t="shared" si="40"/>
        <v>3.68</v>
      </c>
      <c r="L38" s="35">
        <v>578</v>
      </c>
      <c r="M38" s="45">
        <f t="shared" si="41"/>
        <v>3.39</v>
      </c>
      <c r="N38" s="15">
        <v>651</v>
      </c>
      <c r="O38" s="23">
        <v>702</v>
      </c>
      <c r="P38" s="27">
        <f t="shared" si="42"/>
        <v>1353</v>
      </c>
      <c r="Q38" s="31">
        <f t="shared" si="43"/>
        <v>2.79</v>
      </c>
      <c r="R38" s="35">
        <v>426</v>
      </c>
      <c r="S38" s="40">
        <f t="shared" si="44"/>
        <v>2.5</v>
      </c>
      <c r="T38" s="15">
        <v>560</v>
      </c>
      <c r="U38" s="23">
        <v>601</v>
      </c>
      <c r="V38" s="27">
        <f t="shared" si="45"/>
        <v>1161</v>
      </c>
      <c r="W38" s="31">
        <f t="shared" si="46"/>
        <v>2.39</v>
      </c>
      <c r="X38" s="35">
        <v>369</v>
      </c>
      <c r="Y38" s="45">
        <f t="shared" si="47"/>
        <v>2.16</v>
      </c>
      <c r="Z38" s="15">
        <v>190</v>
      </c>
      <c r="AA38" s="23">
        <v>213</v>
      </c>
      <c r="AB38" s="27">
        <f t="shared" si="48"/>
        <v>403</v>
      </c>
      <c r="AC38" s="31">
        <f t="shared" si="49"/>
        <v>0.83</v>
      </c>
      <c r="AD38" s="35">
        <v>161</v>
      </c>
      <c r="AE38" s="45">
        <f t="shared" si="50"/>
        <v>0.94</v>
      </c>
      <c r="AF38" s="50">
        <f t="shared" si="51"/>
        <v>20833</v>
      </c>
      <c r="AG38" s="23">
        <f t="shared" si="51"/>
        <v>21820</v>
      </c>
      <c r="AH38" s="27">
        <f t="shared" si="52"/>
        <v>42653</v>
      </c>
      <c r="AI38" s="31">
        <f t="shared" si="53"/>
        <v>87.970000000000027</v>
      </c>
      <c r="AJ38" s="35">
        <f t="shared" si="53"/>
        <v>15048</v>
      </c>
      <c r="AK38" s="45">
        <f t="shared" si="53"/>
        <v>88.27</v>
      </c>
    </row>
    <row r="39" spans="1:96">
      <c r="A39" s="10" t="s">
        <v>31</v>
      </c>
      <c r="B39" s="15">
        <v>747</v>
      </c>
      <c r="C39" s="23">
        <v>790</v>
      </c>
      <c r="D39" s="27">
        <f t="shared" si="36"/>
        <v>1537</v>
      </c>
      <c r="E39" s="31">
        <f t="shared" si="37"/>
        <v>3.17</v>
      </c>
      <c r="F39" s="35">
        <v>481</v>
      </c>
      <c r="G39" s="40">
        <f t="shared" si="38"/>
        <v>2.82</v>
      </c>
      <c r="H39" s="15">
        <v>855</v>
      </c>
      <c r="I39" s="23">
        <v>921</v>
      </c>
      <c r="J39" s="27">
        <f t="shared" si="39"/>
        <v>1776</v>
      </c>
      <c r="K39" s="31">
        <f t="shared" si="40"/>
        <v>3.67</v>
      </c>
      <c r="L39" s="35">
        <v>578</v>
      </c>
      <c r="M39" s="45">
        <f t="shared" si="41"/>
        <v>3.39</v>
      </c>
      <c r="N39" s="15">
        <v>652</v>
      </c>
      <c r="O39" s="23">
        <v>703</v>
      </c>
      <c r="P39" s="27">
        <f t="shared" si="42"/>
        <v>1355</v>
      </c>
      <c r="Q39" s="31">
        <f t="shared" si="43"/>
        <v>2.8</v>
      </c>
      <c r="R39" s="35">
        <v>427</v>
      </c>
      <c r="S39" s="40">
        <f t="shared" si="44"/>
        <v>2.5</v>
      </c>
      <c r="T39" s="15">
        <v>560</v>
      </c>
      <c r="U39" s="23">
        <v>599</v>
      </c>
      <c r="V39" s="27">
        <f t="shared" si="45"/>
        <v>1159</v>
      </c>
      <c r="W39" s="31">
        <f t="shared" si="46"/>
        <v>2.39</v>
      </c>
      <c r="X39" s="35">
        <v>368</v>
      </c>
      <c r="Y39" s="45">
        <f t="shared" si="47"/>
        <v>2.16</v>
      </c>
      <c r="Z39" s="15">
        <v>188</v>
      </c>
      <c r="AA39" s="23">
        <v>212</v>
      </c>
      <c r="AB39" s="27">
        <f t="shared" si="48"/>
        <v>400</v>
      </c>
      <c r="AC39" s="31">
        <f t="shared" si="49"/>
        <v>0.83</v>
      </c>
      <c r="AD39" s="35">
        <v>160</v>
      </c>
      <c r="AE39" s="45">
        <f t="shared" si="50"/>
        <v>0.94</v>
      </c>
      <c r="AF39" s="50">
        <f t="shared" si="51"/>
        <v>20817</v>
      </c>
      <c r="AG39" s="23">
        <f t="shared" si="51"/>
        <v>21791</v>
      </c>
      <c r="AH39" s="27">
        <f t="shared" si="52"/>
        <v>42608</v>
      </c>
      <c r="AI39" s="31">
        <f t="shared" si="53"/>
        <v>87.99</v>
      </c>
      <c r="AJ39" s="35">
        <f t="shared" si="53"/>
        <v>15048</v>
      </c>
      <c r="AK39" s="45">
        <f t="shared" si="53"/>
        <v>88.26</v>
      </c>
    </row>
    <row r="40" spans="1:96">
      <c r="A40" s="10" t="s">
        <v>15</v>
      </c>
      <c r="B40" s="15">
        <v>747</v>
      </c>
      <c r="C40" s="23">
        <v>788</v>
      </c>
      <c r="D40" s="27">
        <f t="shared" si="36"/>
        <v>1535</v>
      </c>
      <c r="E40" s="31">
        <f t="shared" si="37"/>
        <v>3.17</v>
      </c>
      <c r="F40" s="35">
        <v>482</v>
      </c>
      <c r="G40" s="40">
        <f t="shared" si="38"/>
        <v>2.82</v>
      </c>
      <c r="H40" s="15">
        <v>857</v>
      </c>
      <c r="I40" s="23">
        <v>918</v>
      </c>
      <c r="J40" s="27">
        <f t="shared" si="39"/>
        <v>1775</v>
      </c>
      <c r="K40" s="31">
        <f t="shared" si="40"/>
        <v>3.66</v>
      </c>
      <c r="L40" s="35">
        <v>577</v>
      </c>
      <c r="M40" s="45">
        <f t="shared" si="41"/>
        <v>3.38</v>
      </c>
      <c r="N40" s="15">
        <v>651</v>
      </c>
      <c r="O40" s="23">
        <v>701</v>
      </c>
      <c r="P40" s="27">
        <f t="shared" si="42"/>
        <v>1352</v>
      </c>
      <c r="Q40" s="31">
        <f t="shared" si="43"/>
        <v>2.79</v>
      </c>
      <c r="R40" s="35">
        <v>428</v>
      </c>
      <c r="S40" s="40">
        <f t="shared" si="44"/>
        <v>2.5</v>
      </c>
      <c r="T40" s="15">
        <v>564</v>
      </c>
      <c r="U40" s="23">
        <v>599</v>
      </c>
      <c r="V40" s="27">
        <f t="shared" si="45"/>
        <v>1163</v>
      </c>
      <c r="W40" s="31">
        <f t="shared" si="46"/>
        <v>2.4</v>
      </c>
      <c r="X40" s="35">
        <v>370</v>
      </c>
      <c r="Y40" s="45">
        <f t="shared" si="47"/>
        <v>2.16</v>
      </c>
      <c r="Z40" s="15">
        <v>188</v>
      </c>
      <c r="AA40" s="23">
        <v>213</v>
      </c>
      <c r="AB40" s="27">
        <f t="shared" si="48"/>
        <v>401</v>
      </c>
      <c r="AC40" s="31">
        <f t="shared" si="49"/>
        <v>0.83</v>
      </c>
      <c r="AD40" s="35">
        <v>161</v>
      </c>
      <c r="AE40" s="45">
        <f t="shared" si="50"/>
        <v>0.94</v>
      </c>
      <c r="AF40" s="50">
        <f t="shared" si="51"/>
        <v>20814</v>
      </c>
      <c r="AG40" s="23">
        <f t="shared" si="51"/>
        <v>21817</v>
      </c>
      <c r="AH40" s="27">
        <f t="shared" si="52"/>
        <v>42631</v>
      </c>
      <c r="AI40" s="31">
        <f t="shared" si="53"/>
        <v>88.030000000000015</v>
      </c>
      <c r="AJ40" s="35">
        <f t="shared" si="53"/>
        <v>15097</v>
      </c>
      <c r="AK40" s="45">
        <f t="shared" si="53"/>
        <v>88.299999999999983</v>
      </c>
    </row>
    <row r="41" spans="1:96">
      <c r="A41" s="10" t="s">
        <v>33</v>
      </c>
      <c r="B41" s="15">
        <v>749</v>
      </c>
      <c r="C41" s="23">
        <v>787</v>
      </c>
      <c r="D41" s="27">
        <f t="shared" si="36"/>
        <v>1536</v>
      </c>
      <c r="E41" s="31">
        <f t="shared" si="37"/>
        <v>3.17</v>
      </c>
      <c r="F41" s="35">
        <v>481</v>
      </c>
      <c r="G41" s="40">
        <f t="shared" si="38"/>
        <v>2.82</v>
      </c>
      <c r="H41" s="15">
        <v>853</v>
      </c>
      <c r="I41" s="23">
        <v>917</v>
      </c>
      <c r="J41" s="27">
        <f t="shared" si="39"/>
        <v>1770</v>
      </c>
      <c r="K41" s="31">
        <f t="shared" si="40"/>
        <v>3.66</v>
      </c>
      <c r="L41" s="35">
        <v>577</v>
      </c>
      <c r="M41" s="45">
        <f t="shared" si="41"/>
        <v>3.38</v>
      </c>
      <c r="N41" s="15">
        <v>651</v>
      </c>
      <c r="O41" s="23">
        <v>701</v>
      </c>
      <c r="P41" s="27">
        <f t="shared" si="42"/>
        <v>1352</v>
      </c>
      <c r="Q41" s="31">
        <f t="shared" si="43"/>
        <v>2.79</v>
      </c>
      <c r="R41" s="35">
        <v>427</v>
      </c>
      <c r="S41" s="40">
        <f t="shared" si="44"/>
        <v>2.5</v>
      </c>
      <c r="T41" s="15">
        <v>563</v>
      </c>
      <c r="U41" s="23">
        <v>598</v>
      </c>
      <c r="V41" s="27">
        <f t="shared" si="45"/>
        <v>1161</v>
      </c>
      <c r="W41" s="31">
        <f t="shared" si="46"/>
        <v>2.4</v>
      </c>
      <c r="X41" s="35">
        <v>370</v>
      </c>
      <c r="Y41" s="45">
        <f t="shared" si="47"/>
        <v>2.17</v>
      </c>
      <c r="Z41" s="15">
        <v>187</v>
      </c>
      <c r="AA41" s="23">
        <v>212</v>
      </c>
      <c r="AB41" s="27">
        <f t="shared" si="48"/>
        <v>399</v>
      </c>
      <c r="AC41" s="31">
        <f t="shared" si="49"/>
        <v>0.82</v>
      </c>
      <c r="AD41" s="35">
        <v>160</v>
      </c>
      <c r="AE41" s="45">
        <f t="shared" si="50"/>
        <v>0.94</v>
      </c>
      <c r="AF41" s="50">
        <f t="shared" si="51"/>
        <v>20798</v>
      </c>
      <c r="AG41" s="23">
        <f t="shared" si="51"/>
        <v>21802</v>
      </c>
      <c r="AH41" s="27">
        <f t="shared" si="52"/>
        <v>42600</v>
      </c>
      <c r="AI41" s="31">
        <f t="shared" si="53"/>
        <v>88.01</v>
      </c>
      <c r="AJ41" s="35">
        <f t="shared" si="53"/>
        <v>15085</v>
      </c>
      <c r="AK41" s="45">
        <f t="shared" si="53"/>
        <v>88.339999999999975</v>
      </c>
    </row>
    <row r="42" spans="1:96">
      <c r="A42" s="10" t="s">
        <v>10</v>
      </c>
      <c r="B42" s="15">
        <v>749</v>
      </c>
      <c r="C42" s="23">
        <v>783</v>
      </c>
      <c r="D42" s="27">
        <f t="shared" si="36"/>
        <v>1532</v>
      </c>
      <c r="E42" s="31">
        <f t="shared" si="37"/>
        <v>3.17</v>
      </c>
      <c r="F42" s="35">
        <v>481</v>
      </c>
      <c r="G42" s="40">
        <f t="shared" si="38"/>
        <v>2.81</v>
      </c>
      <c r="H42" s="15">
        <v>849</v>
      </c>
      <c r="I42" s="23">
        <v>920</v>
      </c>
      <c r="J42" s="27">
        <f t="shared" si="39"/>
        <v>1769</v>
      </c>
      <c r="K42" s="31">
        <f t="shared" si="40"/>
        <v>3.66</v>
      </c>
      <c r="L42" s="35">
        <v>580</v>
      </c>
      <c r="M42" s="45">
        <f t="shared" si="41"/>
        <v>3.39</v>
      </c>
      <c r="N42" s="15">
        <v>650</v>
      </c>
      <c r="O42" s="23">
        <v>699</v>
      </c>
      <c r="P42" s="27">
        <f t="shared" si="42"/>
        <v>1349</v>
      </c>
      <c r="Q42" s="31">
        <f t="shared" si="43"/>
        <v>2.79</v>
      </c>
      <c r="R42" s="35">
        <v>427</v>
      </c>
      <c r="S42" s="40">
        <f t="shared" si="44"/>
        <v>2.5</v>
      </c>
      <c r="T42" s="15">
        <v>562</v>
      </c>
      <c r="U42" s="23">
        <v>596</v>
      </c>
      <c r="V42" s="27">
        <f t="shared" si="45"/>
        <v>1158</v>
      </c>
      <c r="W42" s="31">
        <f t="shared" si="46"/>
        <v>2.39</v>
      </c>
      <c r="X42" s="35">
        <v>369</v>
      </c>
      <c r="Y42" s="45">
        <f t="shared" si="47"/>
        <v>2.16</v>
      </c>
      <c r="Z42" s="15">
        <v>187</v>
      </c>
      <c r="AA42" s="23">
        <v>212</v>
      </c>
      <c r="AB42" s="27">
        <f t="shared" si="48"/>
        <v>399</v>
      </c>
      <c r="AC42" s="31">
        <f t="shared" si="49"/>
        <v>0.82</v>
      </c>
      <c r="AD42" s="35">
        <v>160</v>
      </c>
      <c r="AE42" s="45">
        <f t="shared" si="50"/>
        <v>0.94</v>
      </c>
      <c r="AF42" s="50">
        <f t="shared" si="51"/>
        <v>20781</v>
      </c>
      <c r="AG42" s="23">
        <f t="shared" si="51"/>
        <v>21790</v>
      </c>
      <c r="AH42" s="27">
        <f t="shared" si="52"/>
        <v>42571</v>
      </c>
      <c r="AI42" s="31">
        <f t="shared" si="53"/>
        <v>88.000000000000014</v>
      </c>
      <c r="AJ42" s="35">
        <f t="shared" si="53"/>
        <v>15101</v>
      </c>
      <c r="AK42" s="45">
        <f t="shared" si="53"/>
        <v>88.309999999999974</v>
      </c>
    </row>
    <row r="43" spans="1:96">
      <c r="A43" s="10" t="s">
        <v>34</v>
      </c>
      <c r="B43" s="15">
        <v>746</v>
      </c>
      <c r="C43" s="23">
        <v>783</v>
      </c>
      <c r="D43" s="27">
        <f t="shared" si="36"/>
        <v>1529</v>
      </c>
      <c r="E43" s="31">
        <f t="shared" si="37"/>
        <v>3.16</v>
      </c>
      <c r="F43" s="35">
        <v>480</v>
      </c>
      <c r="G43" s="40">
        <f t="shared" si="38"/>
        <v>2.81</v>
      </c>
      <c r="H43" s="15">
        <v>853</v>
      </c>
      <c r="I43" s="23">
        <v>918</v>
      </c>
      <c r="J43" s="27">
        <f t="shared" si="39"/>
        <v>1771</v>
      </c>
      <c r="K43" s="31">
        <f t="shared" si="40"/>
        <v>3.66</v>
      </c>
      <c r="L43" s="35">
        <v>582</v>
      </c>
      <c r="M43" s="45">
        <f t="shared" si="41"/>
        <v>3.41</v>
      </c>
      <c r="N43" s="15">
        <v>650</v>
      </c>
      <c r="O43" s="23">
        <v>694</v>
      </c>
      <c r="P43" s="27">
        <f t="shared" si="42"/>
        <v>1344</v>
      </c>
      <c r="Q43" s="31">
        <f t="shared" si="43"/>
        <v>2.78</v>
      </c>
      <c r="R43" s="35">
        <v>424</v>
      </c>
      <c r="S43" s="40">
        <f t="shared" si="44"/>
        <v>2.48</v>
      </c>
      <c r="T43" s="15">
        <v>562</v>
      </c>
      <c r="U43" s="23">
        <v>597</v>
      </c>
      <c r="V43" s="27">
        <f t="shared" si="45"/>
        <v>1159</v>
      </c>
      <c r="W43" s="31">
        <f t="shared" si="46"/>
        <v>2.4</v>
      </c>
      <c r="X43" s="35">
        <v>369</v>
      </c>
      <c r="Y43" s="45">
        <f t="shared" si="47"/>
        <v>2.16</v>
      </c>
      <c r="Z43" s="15">
        <v>187</v>
      </c>
      <c r="AA43" s="23">
        <v>212</v>
      </c>
      <c r="AB43" s="27">
        <f t="shared" si="48"/>
        <v>399</v>
      </c>
      <c r="AC43" s="31">
        <f t="shared" si="49"/>
        <v>0.83</v>
      </c>
      <c r="AD43" s="35">
        <v>160</v>
      </c>
      <c r="AE43" s="45">
        <f t="shared" si="50"/>
        <v>0.94</v>
      </c>
      <c r="AF43" s="50">
        <f t="shared" si="51"/>
        <v>20783</v>
      </c>
      <c r="AG43" s="23">
        <f t="shared" si="51"/>
        <v>21776</v>
      </c>
      <c r="AH43" s="27">
        <f t="shared" si="52"/>
        <v>42559</v>
      </c>
      <c r="AI43" s="31">
        <f t="shared" si="53"/>
        <v>88.03</v>
      </c>
      <c r="AJ43" s="35">
        <f t="shared" si="53"/>
        <v>15091</v>
      </c>
      <c r="AK43" s="45">
        <f t="shared" si="53"/>
        <v>88.31</v>
      </c>
    </row>
    <row r="44" spans="1:96">
      <c r="A44" s="10" t="str">
        <f>A29</f>
        <v>令和２年1月</v>
      </c>
      <c r="B44" s="15">
        <v>746</v>
      </c>
      <c r="C44" s="23">
        <v>781</v>
      </c>
      <c r="D44" s="27">
        <f t="shared" si="36"/>
        <v>1527</v>
      </c>
      <c r="E44" s="31">
        <f t="shared" si="37"/>
        <v>3.16</v>
      </c>
      <c r="F44" s="35">
        <v>478</v>
      </c>
      <c r="G44" s="40">
        <f t="shared" si="38"/>
        <v>2.8</v>
      </c>
      <c r="H44" s="15">
        <v>851</v>
      </c>
      <c r="I44" s="23">
        <v>914</v>
      </c>
      <c r="J44" s="27">
        <f t="shared" si="39"/>
        <v>1765</v>
      </c>
      <c r="K44" s="31">
        <f t="shared" si="40"/>
        <v>3.65</v>
      </c>
      <c r="L44" s="35">
        <v>579</v>
      </c>
      <c r="M44" s="45">
        <f t="shared" si="41"/>
        <v>3.39</v>
      </c>
      <c r="N44" s="15">
        <v>649</v>
      </c>
      <c r="O44" s="23">
        <v>691</v>
      </c>
      <c r="P44" s="27">
        <f t="shared" si="42"/>
        <v>1340</v>
      </c>
      <c r="Q44" s="31">
        <f t="shared" si="43"/>
        <v>2.77</v>
      </c>
      <c r="R44" s="35">
        <v>423</v>
      </c>
      <c r="S44" s="40">
        <f t="shared" si="44"/>
        <v>2.48</v>
      </c>
      <c r="T44" s="15">
        <v>562</v>
      </c>
      <c r="U44" s="23">
        <v>594</v>
      </c>
      <c r="V44" s="27">
        <f t="shared" si="45"/>
        <v>1156</v>
      </c>
      <c r="W44" s="31">
        <f t="shared" si="46"/>
        <v>2.39</v>
      </c>
      <c r="X44" s="35">
        <v>368</v>
      </c>
      <c r="Y44" s="45">
        <f t="shared" si="47"/>
        <v>2.15</v>
      </c>
      <c r="Z44" s="15">
        <v>187</v>
      </c>
      <c r="AA44" s="23">
        <v>211</v>
      </c>
      <c r="AB44" s="27">
        <f t="shared" si="48"/>
        <v>398</v>
      </c>
      <c r="AC44" s="31">
        <f t="shared" si="49"/>
        <v>0.82</v>
      </c>
      <c r="AD44" s="35">
        <v>160</v>
      </c>
      <c r="AE44" s="45">
        <f t="shared" si="50"/>
        <v>0.94</v>
      </c>
      <c r="AF44" s="50">
        <f t="shared" si="51"/>
        <v>20755</v>
      </c>
      <c r="AG44" s="23">
        <f t="shared" si="51"/>
        <v>21763</v>
      </c>
      <c r="AH44" s="27">
        <f t="shared" si="52"/>
        <v>42518</v>
      </c>
      <c r="AI44" s="31">
        <f t="shared" si="53"/>
        <v>88.01</v>
      </c>
      <c r="AJ44" s="35">
        <f t="shared" si="53"/>
        <v>15090</v>
      </c>
      <c r="AK44" s="45">
        <f t="shared" si="53"/>
        <v>88.310000000000016</v>
      </c>
    </row>
    <row r="45" spans="1:96">
      <c r="A45" s="10" t="s">
        <v>36</v>
      </c>
      <c r="B45" s="15">
        <v>749</v>
      </c>
      <c r="C45" s="23">
        <v>784</v>
      </c>
      <c r="D45" s="27">
        <f t="shared" si="36"/>
        <v>1533</v>
      </c>
      <c r="E45" s="31">
        <f t="shared" si="37"/>
        <v>3.18</v>
      </c>
      <c r="F45" s="35">
        <v>479</v>
      </c>
      <c r="G45" s="40">
        <f t="shared" si="38"/>
        <v>2.81</v>
      </c>
      <c r="H45" s="15">
        <v>848</v>
      </c>
      <c r="I45" s="23">
        <v>909</v>
      </c>
      <c r="J45" s="27">
        <f t="shared" si="39"/>
        <v>1757</v>
      </c>
      <c r="K45" s="31">
        <f t="shared" si="40"/>
        <v>3.64</v>
      </c>
      <c r="L45" s="35">
        <v>575</v>
      </c>
      <c r="M45" s="45">
        <f t="shared" si="41"/>
        <v>3.37</v>
      </c>
      <c r="N45" s="15">
        <v>650</v>
      </c>
      <c r="O45" s="23">
        <v>694</v>
      </c>
      <c r="P45" s="27">
        <f t="shared" si="42"/>
        <v>1344</v>
      </c>
      <c r="Q45" s="31">
        <f t="shared" si="43"/>
        <v>2.78</v>
      </c>
      <c r="R45" s="35">
        <v>424</v>
      </c>
      <c r="S45" s="40">
        <f t="shared" si="44"/>
        <v>2.48</v>
      </c>
      <c r="T45" s="15">
        <v>560</v>
      </c>
      <c r="U45" s="23">
        <v>591</v>
      </c>
      <c r="V45" s="27">
        <f t="shared" si="45"/>
        <v>1151</v>
      </c>
      <c r="W45" s="31">
        <f t="shared" si="46"/>
        <v>2.38</v>
      </c>
      <c r="X45" s="35">
        <v>366</v>
      </c>
      <c r="Y45" s="45">
        <f t="shared" si="47"/>
        <v>2.14</v>
      </c>
      <c r="Z45" s="15">
        <v>187</v>
      </c>
      <c r="AA45" s="23">
        <v>211</v>
      </c>
      <c r="AB45" s="27">
        <f t="shared" si="48"/>
        <v>398</v>
      </c>
      <c r="AC45" s="31">
        <f t="shared" si="49"/>
        <v>0.82</v>
      </c>
      <c r="AD45" s="35">
        <v>161</v>
      </c>
      <c r="AE45" s="45">
        <f t="shared" si="50"/>
        <v>0.94</v>
      </c>
      <c r="AF45" s="50">
        <f t="shared" si="51"/>
        <v>20738</v>
      </c>
      <c r="AG45" s="23">
        <f t="shared" si="51"/>
        <v>21748</v>
      </c>
      <c r="AH45" s="27">
        <f t="shared" si="52"/>
        <v>42486</v>
      </c>
      <c r="AI45" s="31">
        <f t="shared" si="53"/>
        <v>88.01</v>
      </c>
      <c r="AJ45" s="35">
        <f t="shared" si="53"/>
        <v>15076</v>
      </c>
      <c r="AK45" s="45">
        <f t="shared" si="53"/>
        <v>88.310000000000016</v>
      </c>
    </row>
    <row r="46" spans="1:96">
      <c r="A46" s="11" t="s">
        <v>30</v>
      </c>
      <c r="B46" s="16">
        <v>748</v>
      </c>
      <c r="C46" s="24">
        <v>785</v>
      </c>
      <c r="D46" s="28">
        <f t="shared" si="36"/>
        <v>1533</v>
      </c>
      <c r="E46" s="32">
        <f t="shared" si="37"/>
        <v>3.18</v>
      </c>
      <c r="F46" s="36">
        <v>485</v>
      </c>
      <c r="G46" s="41">
        <f t="shared" si="38"/>
        <v>2.83</v>
      </c>
      <c r="H46" s="16">
        <v>843</v>
      </c>
      <c r="I46" s="24">
        <v>907</v>
      </c>
      <c r="J46" s="28">
        <f t="shared" si="39"/>
        <v>1750</v>
      </c>
      <c r="K46" s="32">
        <f t="shared" si="40"/>
        <v>3.63</v>
      </c>
      <c r="L46" s="36">
        <v>576</v>
      </c>
      <c r="M46" s="46">
        <f t="shared" si="41"/>
        <v>3.36</v>
      </c>
      <c r="N46" s="16">
        <v>648</v>
      </c>
      <c r="O46" s="24">
        <v>693</v>
      </c>
      <c r="P46" s="28">
        <f t="shared" si="42"/>
        <v>1341</v>
      </c>
      <c r="Q46" s="32">
        <f t="shared" si="43"/>
        <v>2.78</v>
      </c>
      <c r="R46" s="36">
        <v>423</v>
      </c>
      <c r="S46" s="41">
        <f t="shared" si="44"/>
        <v>2.4700000000000002</v>
      </c>
      <c r="T46" s="16">
        <v>559</v>
      </c>
      <c r="U46" s="24">
        <v>588</v>
      </c>
      <c r="V46" s="28">
        <f t="shared" si="45"/>
        <v>1147</v>
      </c>
      <c r="W46" s="32">
        <f t="shared" si="46"/>
        <v>2.38</v>
      </c>
      <c r="X46" s="36">
        <v>367</v>
      </c>
      <c r="Y46" s="46">
        <f t="shared" si="47"/>
        <v>2.14</v>
      </c>
      <c r="Z46" s="16">
        <v>187</v>
      </c>
      <c r="AA46" s="24">
        <v>212</v>
      </c>
      <c r="AB46" s="28">
        <f t="shared" si="48"/>
        <v>399</v>
      </c>
      <c r="AC46" s="32">
        <f t="shared" si="49"/>
        <v>0.83</v>
      </c>
      <c r="AD46" s="36">
        <v>162</v>
      </c>
      <c r="AE46" s="46">
        <f t="shared" si="50"/>
        <v>0.95</v>
      </c>
      <c r="AF46" s="51">
        <f t="shared" si="51"/>
        <v>20711</v>
      </c>
      <c r="AG46" s="24">
        <f t="shared" si="51"/>
        <v>21744</v>
      </c>
      <c r="AH46" s="28">
        <f t="shared" si="52"/>
        <v>42455</v>
      </c>
      <c r="AI46" s="32">
        <f t="shared" si="53"/>
        <v>88.01</v>
      </c>
      <c r="AJ46" s="35">
        <f t="shared" si="53"/>
        <v>15131</v>
      </c>
      <c r="AK46" s="46">
        <f t="shared" si="53"/>
        <v>88.309999999999988</v>
      </c>
    </row>
    <row r="47" spans="1:96"/>
    <row r="48" spans="1:96" s="5" customFormat="1" ht="15" customHeight="1">
      <c r="A48" s="7" t="s">
        <v>7</v>
      </c>
      <c r="B48" s="18" t="s">
        <v>48</v>
      </c>
      <c r="C48" s="20"/>
      <c r="D48" s="20"/>
      <c r="E48" s="20"/>
      <c r="F48" s="20"/>
      <c r="G48" s="42"/>
      <c r="H48" s="12" t="s">
        <v>21</v>
      </c>
      <c r="I48" s="20"/>
      <c r="J48" s="20"/>
      <c r="K48" s="20"/>
      <c r="L48" s="20"/>
      <c r="M48" s="37"/>
      <c r="N48" s="18" t="s">
        <v>49</v>
      </c>
      <c r="O48" s="20"/>
      <c r="P48" s="20"/>
      <c r="Q48" s="20"/>
      <c r="R48" s="20"/>
      <c r="S48" s="42"/>
      <c r="T48" s="18" t="s">
        <v>4</v>
      </c>
      <c r="U48" s="20"/>
      <c r="V48" s="20"/>
      <c r="W48" s="20"/>
      <c r="X48" s="20"/>
      <c r="Y48" s="42"/>
      <c r="Z48" s="47" t="s">
        <v>9</v>
      </c>
      <c r="AA48" s="52"/>
      <c r="AB48" s="52"/>
      <c r="AC48" s="52"/>
      <c r="AD48" s="52"/>
      <c r="AE48" s="55"/>
      <c r="AF48" s="57" t="s">
        <v>50</v>
      </c>
      <c r="AG48" s="59"/>
      <c r="AH48" s="59"/>
      <c r="AI48" s="59"/>
      <c r="AJ48" s="59"/>
      <c r="AK48" s="64"/>
      <c r="AL48" s="5"/>
      <c r="AM48" s="5"/>
      <c r="AN48" s="5"/>
      <c r="AP48" s="5"/>
      <c r="AT48" s="5"/>
      <c r="AV48" s="5"/>
      <c r="AZ48" s="5"/>
      <c r="BB48" s="5"/>
      <c r="BF48" s="5"/>
      <c r="BH48" s="5"/>
      <c r="BL48" s="5"/>
      <c r="BN48" s="5"/>
      <c r="BR48" s="5"/>
      <c r="BT48" s="5"/>
      <c r="BX48" s="5"/>
      <c r="BZ48" s="5"/>
      <c r="CD48" s="5"/>
      <c r="CF48" s="5"/>
      <c r="CJ48" s="5"/>
      <c r="CL48" s="5"/>
      <c r="CP48" s="5"/>
      <c r="CR48" s="5"/>
    </row>
    <row r="49" spans="1:96">
      <c r="A49" s="8"/>
      <c r="B49" s="19" t="s">
        <v>16</v>
      </c>
      <c r="C49" s="21" t="s">
        <v>18</v>
      </c>
      <c r="D49" s="25" t="s">
        <v>19</v>
      </c>
      <c r="E49" s="29" t="s">
        <v>20</v>
      </c>
      <c r="F49" s="33" t="s">
        <v>22</v>
      </c>
      <c r="G49" s="43" t="s">
        <v>20</v>
      </c>
      <c r="H49" s="13" t="s">
        <v>16</v>
      </c>
      <c r="I49" s="21" t="s">
        <v>18</v>
      </c>
      <c r="J49" s="25" t="s">
        <v>19</v>
      </c>
      <c r="K49" s="29" t="s">
        <v>20</v>
      </c>
      <c r="L49" s="33" t="s">
        <v>22</v>
      </c>
      <c r="M49" s="38" t="s">
        <v>20</v>
      </c>
      <c r="N49" s="19" t="s">
        <v>16</v>
      </c>
      <c r="O49" s="21" t="s">
        <v>18</v>
      </c>
      <c r="P49" s="25" t="s">
        <v>19</v>
      </c>
      <c r="Q49" s="29" t="s">
        <v>20</v>
      </c>
      <c r="R49" s="33" t="s">
        <v>22</v>
      </c>
      <c r="S49" s="43" t="s">
        <v>20</v>
      </c>
      <c r="T49" s="19" t="s">
        <v>16</v>
      </c>
      <c r="U49" s="21" t="s">
        <v>18</v>
      </c>
      <c r="V49" s="25" t="s">
        <v>19</v>
      </c>
      <c r="W49" s="29" t="s">
        <v>20</v>
      </c>
      <c r="X49" s="33" t="s">
        <v>22</v>
      </c>
      <c r="Y49" s="43" t="s">
        <v>20</v>
      </c>
      <c r="Z49" s="48" t="s">
        <v>16</v>
      </c>
      <c r="AA49" s="53" t="s">
        <v>18</v>
      </c>
      <c r="AB49" s="25" t="s">
        <v>19</v>
      </c>
      <c r="AC49" s="54" t="s">
        <v>20</v>
      </c>
      <c r="AD49" s="33" t="s">
        <v>22</v>
      </c>
      <c r="AE49" s="56" t="s">
        <v>20</v>
      </c>
      <c r="AF49" s="58" t="s">
        <v>16</v>
      </c>
      <c r="AG49" s="60" t="s">
        <v>18</v>
      </c>
      <c r="AH49" s="25" t="s">
        <v>19</v>
      </c>
      <c r="AI49" s="61" t="s">
        <v>20</v>
      </c>
      <c r="AJ49" s="33" t="s">
        <v>22</v>
      </c>
      <c r="AK49" s="65" t="s">
        <v>20</v>
      </c>
      <c r="AL49" s="1"/>
      <c r="AM49" s="1"/>
      <c r="AN49" s="1"/>
      <c r="CP49" s="1"/>
      <c r="CR49" s="1"/>
    </row>
    <row r="50" spans="1:96">
      <c r="A50" s="9" t="str">
        <f>A35</f>
        <v>H31.4月</v>
      </c>
      <c r="B50" s="14">
        <v>924</v>
      </c>
      <c r="C50" s="22">
        <v>1007</v>
      </c>
      <c r="D50" s="26">
        <f t="shared" ref="D50:D61" si="54">B50+C50</f>
        <v>1931</v>
      </c>
      <c r="E50" s="30">
        <f t="shared" ref="E50:E61" si="55">IF(D50=0,"",ROUND(D50/$AH50*100,2))</f>
        <v>3.98</v>
      </c>
      <c r="F50" s="34">
        <v>685</v>
      </c>
      <c r="G50" s="44">
        <f t="shared" ref="G50:G61" si="56">IF(F50="","",ROUND(F50/$AJ50*100,2))</f>
        <v>4.03</v>
      </c>
      <c r="H50" s="14">
        <v>930</v>
      </c>
      <c r="I50" s="22">
        <v>1077</v>
      </c>
      <c r="J50" s="26">
        <f t="shared" ref="J50:J61" si="57">H50+I50</f>
        <v>2007</v>
      </c>
      <c r="K50" s="30">
        <f t="shared" ref="K50:K61" si="58">IF(J50=0,"",ROUND(J50/$AH50*100,2))</f>
        <v>4.1399999999999997</v>
      </c>
      <c r="L50" s="34">
        <v>714</v>
      </c>
      <c r="M50" s="39">
        <f t="shared" ref="M50:M61" si="59">IF(L50="","",ROUND(L50/$AJ50*100,2))</f>
        <v>4.2</v>
      </c>
      <c r="N50" s="14">
        <v>384</v>
      </c>
      <c r="O50" s="22">
        <v>437</v>
      </c>
      <c r="P50" s="26">
        <f t="shared" ref="P50:P61" si="60">N50+O50</f>
        <v>821</v>
      </c>
      <c r="Q50" s="30">
        <f t="shared" ref="Q50:Q61" si="61">IF(P50=0,"",ROUND(P50/$AH50*100,2))</f>
        <v>1.69</v>
      </c>
      <c r="R50" s="34">
        <v>264</v>
      </c>
      <c r="S50" s="44">
        <f t="shared" ref="S50:S61" si="62">IF(R50="","",ROUND(R50/$AJ50*100,2))</f>
        <v>1.55</v>
      </c>
      <c r="T50" s="14">
        <v>535</v>
      </c>
      <c r="U50" s="22">
        <v>551</v>
      </c>
      <c r="V50" s="26">
        <f t="shared" ref="V50:V61" si="63">T50+U50</f>
        <v>1086</v>
      </c>
      <c r="W50" s="30">
        <f t="shared" ref="W50:W61" si="64">IF(V50=0,"",ROUND(V50/$AH50*100,2))</f>
        <v>2.2400000000000002</v>
      </c>
      <c r="X50" s="34">
        <v>332</v>
      </c>
      <c r="Y50" s="44">
        <f t="shared" ref="Y50:Y61" si="65">IF(X50="","",ROUND(X50/$AJ50*100,2))</f>
        <v>1.95</v>
      </c>
      <c r="Z50" s="49">
        <f t="shared" ref="Z50:AA61" si="66">B50+H50+N50+T50</f>
        <v>2773</v>
      </c>
      <c r="AA50" s="22">
        <f t="shared" si="66"/>
        <v>3072</v>
      </c>
      <c r="AB50" s="26">
        <f t="shared" ref="AB50:AB61" si="67">Z50+AA50</f>
        <v>5845</v>
      </c>
      <c r="AC50" s="30">
        <f t="shared" ref="AC50:AE61" si="68">E50+K50+Q50+W50</f>
        <v>12.05</v>
      </c>
      <c r="AD50" s="35">
        <f t="shared" si="68"/>
        <v>1995</v>
      </c>
      <c r="AE50" s="44">
        <f t="shared" si="68"/>
        <v>11.73</v>
      </c>
      <c r="AF50" s="49">
        <f t="shared" ref="AF50:AG61" si="69">B5+H5+N5+T5+Z5+AF5+B20+H20+N20+T20+Z20+AF20+B35+H35+N35+T35+Z35+B50+H50+N50+T50</f>
        <v>23631</v>
      </c>
      <c r="AG50" s="22">
        <f t="shared" si="69"/>
        <v>24877</v>
      </c>
      <c r="AH50" s="27">
        <f t="shared" ref="AH50:AH61" si="70">IF(AD50="","",AF50+AG50)</f>
        <v>48508</v>
      </c>
      <c r="AI50" s="30">
        <f t="shared" ref="AI50:AI61" si="71">E5+K5+Q5+W5+AC5+AI5+E20+K20+Q20+W20+AC20+AI20+E35+K35+Q35+W35+AC35+E50+K50+Q50+W50</f>
        <v>100.01</v>
      </c>
      <c r="AJ50" s="35">
        <f t="shared" ref="AJ50:AJ61" si="72">IF(AH50="","",F5+L5+R5+X5+AD5+AJ5+F20+L20+R20+X20+AD20+AJ20+F35+L35+R35+X35+AD35+F50+L50+R50+X50)</f>
        <v>17001</v>
      </c>
      <c r="AK50" s="44">
        <f t="shared" ref="AK50:AK61" si="73">G5+M5+S5+Y5+AE5+AK5+G20+M20+S20+Y20+AE20+AK20+G35+M35+S35+Y35+AE35+G50+M50+S50+Y50</f>
        <v>99.999999999999986</v>
      </c>
      <c r="CP50" s="1"/>
      <c r="CR50" s="1"/>
    </row>
    <row r="51" spans="1:96">
      <c r="A51" s="10" t="str">
        <f>A6</f>
        <v>令和元年5月</v>
      </c>
      <c r="B51" s="15">
        <v>921</v>
      </c>
      <c r="C51" s="23">
        <v>1005</v>
      </c>
      <c r="D51" s="27">
        <f t="shared" si="54"/>
        <v>1926</v>
      </c>
      <c r="E51" s="31">
        <f t="shared" si="55"/>
        <v>3.97</v>
      </c>
      <c r="F51" s="35">
        <v>684</v>
      </c>
      <c r="G51" s="45">
        <f t="shared" si="56"/>
        <v>4.0199999999999996</v>
      </c>
      <c r="H51" s="15">
        <v>928</v>
      </c>
      <c r="I51" s="23">
        <v>1074</v>
      </c>
      <c r="J51" s="27">
        <f t="shared" si="57"/>
        <v>2002</v>
      </c>
      <c r="K51" s="31">
        <f t="shared" si="58"/>
        <v>4.13</v>
      </c>
      <c r="L51" s="35">
        <v>713</v>
      </c>
      <c r="M51" s="40">
        <f t="shared" si="59"/>
        <v>4.1900000000000004</v>
      </c>
      <c r="N51" s="15">
        <v>383</v>
      </c>
      <c r="O51" s="23">
        <v>438</v>
      </c>
      <c r="P51" s="27">
        <f t="shared" si="60"/>
        <v>821</v>
      </c>
      <c r="Q51" s="31">
        <f t="shared" si="61"/>
        <v>1.69</v>
      </c>
      <c r="R51" s="35">
        <v>264</v>
      </c>
      <c r="S51" s="45">
        <f t="shared" si="62"/>
        <v>1.55</v>
      </c>
      <c r="T51" s="15">
        <v>535</v>
      </c>
      <c r="U51" s="23">
        <v>551</v>
      </c>
      <c r="V51" s="27">
        <f t="shared" si="63"/>
        <v>1086</v>
      </c>
      <c r="W51" s="31">
        <f t="shared" si="64"/>
        <v>2.2400000000000002</v>
      </c>
      <c r="X51" s="35">
        <v>333</v>
      </c>
      <c r="Y51" s="45">
        <f t="shared" si="65"/>
        <v>1.96</v>
      </c>
      <c r="Z51" s="50">
        <f t="shared" si="66"/>
        <v>2767</v>
      </c>
      <c r="AA51" s="23">
        <f t="shared" si="66"/>
        <v>3068</v>
      </c>
      <c r="AB51" s="27">
        <f t="shared" si="67"/>
        <v>5835</v>
      </c>
      <c r="AC51" s="31">
        <f t="shared" si="68"/>
        <v>12.03</v>
      </c>
      <c r="AD51" s="35">
        <f t="shared" si="68"/>
        <v>1994</v>
      </c>
      <c r="AE51" s="45">
        <f t="shared" si="68"/>
        <v>11.720000000000002</v>
      </c>
      <c r="AF51" s="50">
        <f t="shared" si="69"/>
        <v>23623</v>
      </c>
      <c r="AG51" s="23">
        <f t="shared" si="69"/>
        <v>24887</v>
      </c>
      <c r="AH51" s="27">
        <f t="shared" si="70"/>
        <v>48510</v>
      </c>
      <c r="AI51" s="31">
        <f t="shared" si="71"/>
        <v>100.01</v>
      </c>
      <c r="AJ51" s="35">
        <f t="shared" si="72"/>
        <v>17018</v>
      </c>
      <c r="AK51" s="45">
        <f t="shared" si="73"/>
        <v>100.01</v>
      </c>
      <c r="CP51" s="1"/>
      <c r="CR51" s="1"/>
    </row>
    <row r="52" spans="1:96">
      <c r="A52" s="10" t="s">
        <v>26</v>
      </c>
      <c r="B52" s="15">
        <v>918</v>
      </c>
      <c r="C52" s="23">
        <v>1001</v>
      </c>
      <c r="D52" s="27">
        <f t="shared" si="54"/>
        <v>1919</v>
      </c>
      <c r="E52" s="31">
        <f t="shared" si="55"/>
        <v>3.96</v>
      </c>
      <c r="F52" s="35">
        <v>684</v>
      </c>
      <c r="G52" s="45">
        <f t="shared" si="56"/>
        <v>4.01</v>
      </c>
      <c r="H52" s="15">
        <v>928</v>
      </c>
      <c r="I52" s="23">
        <v>1074</v>
      </c>
      <c r="J52" s="27">
        <f t="shared" si="57"/>
        <v>2002</v>
      </c>
      <c r="K52" s="31">
        <f t="shared" si="58"/>
        <v>4.13</v>
      </c>
      <c r="L52" s="35">
        <v>712</v>
      </c>
      <c r="M52" s="40">
        <f t="shared" si="59"/>
        <v>4.18</v>
      </c>
      <c r="N52" s="15">
        <v>381</v>
      </c>
      <c r="O52" s="23">
        <v>436</v>
      </c>
      <c r="P52" s="27">
        <f t="shared" si="60"/>
        <v>817</v>
      </c>
      <c r="Q52" s="31">
        <f t="shared" si="61"/>
        <v>1.68</v>
      </c>
      <c r="R52" s="35">
        <v>263</v>
      </c>
      <c r="S52" s="45">
        <f t="shared" si="62"/>
        <v>1.54</v>
      </c>
      <c r="T52" s="15">
        <v>534</v>
      </c>
      <c r="U52" s="23">
        <v>546</v>
      </c>
      <c r="V52" s="27">
        <f t="shared" si="63"/>
        <v>1080</v>
      </c>
      <c r="W52" s="31">
        <f t="shared" si="64"/>
        <v>2.23</v>
      </c>
      <c r="X52" s="35">
        <v>333</v>
      </c>
      <c r="Y52" s="45">
        <f t="shared" si="65"/>
        <v>1.95</v>
      </c>
      <c r="Z52" s="50">
        <f t="shared" si="66"/>
        <v>2761</v>
      </c>
      <c r="AA52" s="23">
        <f t="shared" si="66"/>
        <v>3057</v>
      </c>
      <c r="AB52" s="27">
        <f t="shared" si="67"/>
        <v>5818</v>
      </c>
      <c r="AC52" s="31">
        <f t="shared" si="68"/>
        <v>12</v>
      </c>
      <c r="AD52" s="35">
        <f t="shared" si="68"/>
        <v>1992</v>
      </c>
      <c r="AE52" s="45">
        <f t="shared" si="68"/>
        <v>11.68</v>
      </c>
      <c r="AF52" s="50">
        <f t="shared" si="69"/>
        <v>23627</v>
      </c>
      <c r="AG52" s="23">
        <f t="shared" si="69"/>
        <v>24885</v>
      </c>
      <c r="AH52" s="27">
        <f t="shared" si="70"/>
        <v>48512</v>
      </c>
      <c r="AI52" s="31">
        <f t="shared" si="71"/>
        <v>100.02000000000001</v>
      </c>
      <c r="AJ52" s="35">
        <f t="shared" si="72"/>
        <v>17044</v>
      </c>
      <c r="AK52" s="45">
        <f t="shared" si="73"/>
        <v>99.990000000000038</v>
      </c>
      <c r="CP52" s="1"/>
      <c r="CR52" s="1"/>
    </row>
    <row r="53" spans="1:96">
      <c r="A53" s="10" t="s">
        <v>28</v>
      </c>
      <c r="B53" s="15">
        <v>919</v>
      </c>
      <c r="C53" s="23">
        <v>1006</v>
      </c>
      <c r="D53" s="27">
        <f t="shared" si="54"/>
        <v>1925</v>
      </c>
      <c r="E53" s="31">
        <f t="shared" si="55"/>
        <v>3.97</v>
      </c>
      <c r="F53" s="35">
        <v>687</v>
      </c>
      <c r="G53" s="45">
        <f t="shared" si="56"/>
        <v>4.03</v>
      </c>
      <c r="H53" s="15">
        <v>928</v>
      </c>
      <c r="I53" s="23">
        <v>1076</v>
      </c>
      <c r="J53" s="27">
        <f t="shared" si="57"/>
        <v>2004</v>
      </c>
      <c r="K53" s="31">
        <f t="shared" si="58"/>
        <v>4.13</v>
      </c>
      <c r="L53" s="35">
        <v>714</v>
      </c>
      <c r="M53" s="40">
        <f t="shared" si="59"/>
        <v>4.1900000000000004</v>
      </c>
      <c r="N53" s="15">
        <v>380</v>
      </c>
      <c r="O53" s="23">
        <v>436</v>
      </c>
      <c r="P53" s="27">
        <f t="shared" si="60"/>
        <v>816</v>
      </c>
      <c r="Q53" s="31">
        <f t="shared" si="61"/>
        <v>1.68</v>
      </c>
      <c r="R53" s="35">
        <v>263</v>
      </c>
      <c r="S53" s="45">
        <f t="shared" si="62"/>
        <v>1.54</v>
      </c>
      <c r="T53" s="15">
        <v>536</v>
      </c>
      <c r="U53" s="23">
        <v>547</v>
      </c>
      <c r="V53" s="27">
        <f t="shared" si="63"/>
        <v>1083</v>
      </c>
      <c r="W53" s="31">
        <f t="shared" si="64"/>
        <v>2.23</v>
      </c>
      <c r="X53" s="35">
        <v>334</v>
      </c>
      <c r="Y53" s="45">
        <f t="shared" si="65"/>
        <v>1.96</v>
      </c>
      <c r="Z53" s="50">
        <f t="shared" si="66"/>
        <v>2763</v>
      </c>
      <c r="AA53" s="23">
        <f t="shared" si="66"/>
        <v>3065</v>
      </c>
      <c r="AB53" s="27">
        <f t="shared" si="67"/>
        <v>5828</v>
      </c>
      <c r="AC53" s="31">
        <f t="shared" si="68"/>
        <v>12.01</v>
      </c>
      <c r="AD53" s="35">
        <f t="shared" si="68"/>
        <v>1998</v>
      </c>
      <c r="AE53" s="45">
        <f t="shared" si="68"/>
        <v>11.720000000000002</v>
      </c>
      <c r="AF53" s="50">
        <f t="shared" si="69"/>
        <v>23596</v>
      </c>
      <c r="AG53" s="23">
        <f t="shared" si="69"/>
        <v>24885</v>
      </c>
      <c r="AH53" s="27">
        <f t="shared" si="70"/>
        <v>48481</v>
      </c>
      <c r="AI53" s="31">
        <f t="shared" si="71"/>
        <v>99.980000000000032</v>
      </c>
      <c r="AJ53" s="35">
        <f t="shared" si="72"/>
        <v>17046</v>
      </c>
      <c r="AK53" s="45">
        <f t="shared" si="73"/>
        <v>99.99</v>
      </c>
      <c r="CP53" s="1"/>
      <c r="CR53" s="1"/>
    </row>
    <row r="54" spans="1:96">
      <c r="A54" s="10" t="s">
        <v>31</v>
      </c>
      <c r="B54" s="15">
        <v>917</v>
      </c>
      <c r="C54" s="23">
        <v>1006</v>
      </c>
      <c r="D54" s="27">
        <f t="shared" si="54"/>
        <v>1923</v>
      </c>
      <c r="E54" s="31">
        <f t="shared" si="55"/>
        <v>3.97</v>
      </c>
      <c r="F54" s="35">
        <v>686</v>
      </c>
      <c r="G54" s="45">
        <f t="shared" si="56"/>
        <v>4.0199999999999996</v>
      </c>
      <c r="H54" s="15">
        <v>927</v>
      </c>
      <c r="I54" s="23">
        <v>1073</v>
      </c>
      <c r="J54" s="27">
        <f t="shared" si="57"/>
        <v>2000</v>
      </c>
      <c r="K54" s="31">
        <f t="shared" si="58"/>
        <v>4.13</v>
      </c>
      <c r="L54" s="35">
        <v>715</v>
      </c>
      <c r="M54" s="40">
        <f t="shared" si="59"/>
        <v>4.1900000000000004</v>
      </c>
      <c r="N54" s="15">
        <v>380</v>
      </c>
      <c r="O54" s="23">
        <v>436</v>
      </c>
      <c r="P54" s="27">
        <f t="shared" si="60"/>
        <v>816</v>
      </c>
      <c r="Q54" s="31">
        <f t="shared" si="61"/>
        <v>1.68</v>
      </c>
      <c r="R54" s="35">
        <v>263</v>
      </c>
      <c r="S54" s="45">
        <f t="shared" si="62"/>
        <v>1.54</v>
      </c>
      <c r="T54" s="15">
        <v>536</v>
      </c>
      <c r="U54" s="23">
        <v>549</v>
      </c>
      <c r="V54" s="27">
        <f t="shared" si="63"/>
        <v>1085</v>
      </c>
      <c r="W54" s="31">
        <f t="shared" si="64"/>
        <v>2.2400000000000002</v>
      </c>
      <c r="X54" s="35">
        <v>335</v>
      </c>
      <c r="Y54" s="45">
        <f t="shared" si="65"/>
        <v>1.97</v>
      </c>
      <c r="Z54" s="50">
        <f t="shared" si="66"/>
        <v>2760</v>
      </c>
      <c r="AA54" s="23">
        <f t="shared" si="66"/>
        <v>3064</v>
      </c>
      <c r="AB54" s="27">
        <f t="shared" si="67"/>
        <v>5824</v>
      </c>
      <c r="AC54" s="31">
        <f t="shared" si="68"/>
        <v>12.02</v>
      </c>
      <c r="AD54" s="35">
        <f t="shared" si="68"/>
        <v>1999</v>
      </c>
      <c r="AE54" s="45">
        <f t="shared" si="68"/>
        <v>11.72</v>
      </c>
      <c r="AF54" s="50">
        <f t="shared" si="69"/>
        <v>23577</v>
      </c>
      <c r="AG54" s="23">
        <f t="shared" si="69"/>
        <v>24855</v>
      </c>
      <c r="AH54" s="27">
        <f t="shared" si="70"/>
        <v>48432</v>
      </c>
      <c r="AI54" s="31">
        <f t="shared" si="71"/>
        <v>100.01</v>
      </c>
      <c r="AJ54" s="35">
        <f t="shared" si="72"/>
        <v>17047</v>
      </c>
      <c r="AK54" s="45">
        <f t="shared" si="73"/>
        <v>99.97999999999999</v>
      </c>
      <c r="CP54" s="1"/>
      <c r="CR54" s="1"/>
    </row>
    <row r="55" spans="1:96">
      <c r="A55" s="10" t="s">
        <v>15</v>
      </c>
      <c r="B55" s="15">
        <v>913</v>
      </c>
      <c r="C55" s="23">
        <v>1004</v>
      </c>
      <c r="D55" s="27">
        <f t="shared" si="54"/>
        <v>1917</v>
      </c>
      <c r="E55" s="31">
        <f t="shared" si="55"/>
        <v>3.96</v>
      </c>
      <c r="F55" s="35">
        <v>684</v>
      </c>
      <c r="G55" s="45">
        <f t="shared" si="56"/>
        <v>4</v>
      </c>
      <c r="H55" s="15">
        <v>927</v>
      </c>
      <c r="I55" s="23">
        <v>1072</v>
      </c>
      <c r="J55" s="27">
        <f t="shared" si="57"/>
        <v>1999</v>
      </c>
      <c r="K55" s="31">
        <f t="shared" si="58"/>
        <v>4.13</v>
      </c>
      <c r="L55" s="35">
        <v>714</v>
      </c>
      <c r="M55" s="40">
        <f t="shared" si="59"/>
        <v>4.18</v>
      </c>
      <c r="N55" s="15">
        <v>380</v>
      </c>
      <c r="O55" s="23">
        <v>429</v>
      </c>
      <c r="P55" s="27">
        <f t="shared" si="60"/>
        <v>809</v>
      </c>
      <c r="Q55" s="31">
        <f t="shared" si="61"/>
        <v>1.67</v>
      </c>
      <c r="R55" s="35">
        <v>263</v>
      </c>
      <c r="S55" s="45">
        <f t="shared" si="62"/>
        <v>1.54</v>
      </c>
      <c r="T55" s="15">
        <v>534</v>
      </c>
      <c r="U55" s="23">
        <v>546</v>
      </c>
      <c r="V55" s="27">
        <f t="shared" si="63"/>
        <v>1080</v>
      </c>
      <c r="W55" s="31">
        <f t="shared" si="64"/>
        <v>2.23</v>
      </c>
      <c r="X55" s="35">
        <v>335</v>
      </c>
      <c r="Y55" s="45">
        <f t="shared" si="65"/>
        <v>1.96</v>
      </c>
      <c r="Z55" s="50">
        <f t="shared" si="66"/>
        <v>2754</v>
      </c>
      <c r="AA55" s="23">
        <f t="shared" si="66"/>
        <v>3051</v>
      </c>
      <c r="AB55" s="27">
        <f t="shared" si="67"/>
        <v>5805</v>
      </c>
      <c r="AC55" s="31">
        <f t="shared" si="68"/>
        <v>11.99</v>
      </c>
      <c r="AD55" s="35">
        <f t="shared" si="68"/>
        <v>1996</v>
      </c>
      <c r="AE55" s="45">
        <f t="shared" si="68"/>
        <v>11.68</v>
      </c>
      <c r="AF55" s="50">
        <f t="shared" si="69"/>
        <v>23568</v>
      </c>
      <c r="AG55" s="23">
        <f t="shared" si="69"/>
        <v>24868</v>
      </c>
      <c r="AH55" s="27">
        <f t="shared" si="70"/>
        <v>48436</v>
      </c>
      <c r="AI55" s="31">
        <f t="shared" si="71"/>
        <v>100.02000000000001</v>
      </c>
      <c r="AJ55" s="35">
        <f t="shared" si="72"/>
        <v>17093</v>
      </c>
      <c r="AK55" s="45">
        <f t="shared" si="73"/>
        <v>99.97999999999999</v>
      </c>
      <c r="CP55" s="1"/>
      <c r="CR55" s="1"/>
    </row>
    <row r="56" spans="1:96">
      <c r="A56" s="10" t="s">
        <v>33</v>
      </c>
      <c r="B56" s="15">
        <v>911</v>
      </c>
      <c r="C56" s="23">
        <v>1007</v>
      </c>
      <c r="D56" s="27">
        <f t="shared" si="54"/>
        <v>1918</v>
      </c>
      <c r="E56" s="31">
        <f t="shared" si="55"/>
        <v>3.96</v>
      </c>
      <c r="F56" s="35">
        <v>684</v>
      </c>
      <c r="G56" s="45">
        <f t="shared" si="56"/>
        <v>4</v>
      </c>
      <c r="H56" s="15">
        <v>923</v>
      </c>
      <c r="I56" s="23">
        <v>1068</v>
      </c>
      <c r="J56" s="27">
        <f t="shared" si="57"/>
        <v>1991</v>
      </c>
      <c r="K56" s="31">
        <f t="shared" si="58"/>
        <v>4.1100000000000003</v>
      </c>
      <c r="L56" s="35">
        <v>715</v>
      </c>
      <c r="M56" s="40">
        <f t="shared" si="59"/>
        <v>4.1900000000000004</v>
      </c>
      <c r="N56" s="15">
        <v>381</v>
      </c>
      <c r="O56" s="23">
        <v>426</v>
      </c>
      <c r="P56" s="27">
        <f t="shared" si="60"/>
        <v>807</v>
      </c>
      <c r="Q56" s="31">
        <f t="shared" si="61"/>
        <v>1.67</v>
      </c>
      <c r="R56" s="35">
        <v>262</v>
      </c>
      <c r="S56" s="45">
        <f t="shared" si="62"/>
        <v>1.53</v>
      </c>
      <c r="T56" s="15">
        <v>536</v>
      </c>
      <c r="U56" s="23">
        <v>547</v>
      </c>
      <c r="V56" s="27">
        <f t="shared" si="63"/>
        <v>1083</v>
      </c>
      <c r="W56" s="31">
        <f t="shared" si="64"/>
        <v>2.2400000000000002</v>
      </c>
      <c r="X56" s="35">
        <v>336</v>
      </c>
      <c r="Y56" s="45">
        <f t="shared" si="65"/>
        <v>1.97</v>
      </c>
      <c r="Z56" s="50">
        <f t="shared" si="66"/>
        <v>2751</v>
      </c>
      <c r="AA56" s="23">
        <f t="shared" si="66"/>
        <v>3048</v>
      </c>
      <c r="AB56" s="27">
        <f t="shared" si="67"/>
        <v>5799</v>
      </c>
      <c r="AC56" s="31">
        <f t="shared" si="68"/>
        <v>11.98</v>
      </c>
      <c r="AD56" s="35">
        <f t="shared" si="68"/>
        <v>1997</v>
      </c>
      <c r="AE56" s="45">
        <f t="shared" si="68"/>
        <v>11.690000000000001</v>
      </c>
      <c r="AF56" s="50">
        <f t="shared" si="69"/>
        <v>23549</v>
      </c>
      <c r="AG56" s="23">
        <f t="shared" si="69"/>
        <v>24850</v>
      </c>
      <c r="AH56" s="27">
        <f t="shared" si="70"/>
        <v>48399</v>
      </c>
      <c r="AI56" s="31">
        <f t="shared" si="71"/>
        <v>99.99</v>
      </c>
      <c r="AJ56" s="35">
        <f t="shared" si="72"/>
        <v>17082</v>
      </c>
      <c r="AK56" s="45">
        <f t="shared" si="73"/>
        <v>100.02999999999997</v>
      </c>
      <c r="CP56" s="1"/>
      <c r="CR56" s="1"/>
    </row>
    <row r="57" spans="1:96">
      <c r="A57" s="10" t="s">
        <v>10</v>
      </c>
      <c r="B57" s="15">
        <v>914</v>
      </c>
      <c r="C57" s="23">
        <v>1008</v>
      </c>
      <c r="D57" s="27">
        <f t="shared" si="54"/>
        <v>1922</v>
      </c>
      <c r="E57" s="31">
        <f t="shared" si="55"/>
        <v>3.97</v>
      </c>
      <c r="F57" s="35">
        <v>686</v>
      </c>
      <c r="G57" s="45">
        <f t="shared" si="56"/>
        <v>4.01</v>
      </c>
      <c r="H57" s="15">
        <v>924</v>
      </c>
      <c r="I57" s="23">
        <v>1069</v>
      </c>
      <c r="J57" s="27">
        <f t="shared" si="57"/>
        <v>1993</v>
      </c>
      <c r="K57" s="31">
        <f t="shared" si="58"/>
        <v>4.12</v>
      </c>
      <c r="L57" s="35">
        <v>716</v>
      </c>
      <c r="M57" s="40">
        <f t="shared" si="59"/>
        <v>4.1900000000000004</v>
      </c>
      <c r="N57" s="15">
        <v>381</v>
      </c>
      <c r="O57" s="23">
        <v>428</v>
      </c>
      <c r="P57" s="27">
        <f t="shared" si="60"/>
        <v>809</v>
      </c>
      <c r="Q57" s="31">
        <f t="shared" si="61"/>
        <v>1.67</v>
      </c>
      <c r="R57" s="35">
        <v>262</v>
      </c>
      <c r="S57" s="45">
        <f t="shared" si="62"/>
        <v>1.53</v>
      </c>
      <c r="T57" s="15">
        <v>535</v>
      </c>
      <c r="U57" s="23">
        <v>546</v>
      </c>
      <c r="V57" s="27">
        <f t="shared" si="63"/>
        <v>1081</v>
      </c>
      <c r="W57" s="31">
        <f t="shared" si="64"/>
        <v>2.23</v>
      </c>
      <c r="X57" s="35">
        <v>337</v>
      </c>
      <c r="Y57" s="45">
        <f t="shared" si="65"/>
        <v>1.97</v>
      </c>
      <c r="Z57" s="50">
        <f t="shared" si="66"/>
        <v>2754</v>
      </c>
      <c r="AA57" s="23">
        <f t="shared" si="66"/>
        <v>3051</v>
      </c>
      <c r="AB57" s="27">
        <f t="shared" si="67"/>
        <v>5805</v>
      </c>
      <c r="AC57" s="31">
        <f t="shared" si="68"/>
        <v>11.99</v>
      </c>
      <c r="AD57" s="35">
        <f t="shared" si="68"/>
        <v>2001</v>
      </c>
      <c r="AE57" s="45">
        <f t="shared" si="68"/>
        <v>11.7</v>
      </c>
      <c r="AF57" s="50">
        <f t="shared" si="69"/>
        <v>23535</v>
      </c>
      <c r="AG57" s="23">
        <f t="shared" si="69"/>
        <v>24841</v>
      </c>
      <c r="AH57" s="27">
        <f t="shared" si="70"/>
        <v>48376</v>
      </c>
      <c r="AI57" s="31">
        <f t="shared" si="71"/>
        <v>99.990000000000023</v>
      </c>
      <c r="AJ57" s="35">
        <f t="shared" si="72"/>
        <v>17102</v>
      </c>
      <c r="AK57" s="45">
        <f t="shared" si="73"/>
        <v>100.00999999999998</v>
      </c>
      <c r="CP57" s="1"/>
      <c r="CR57" s="1"/>
    </row>
    <row r="58" spans="1:96">
      <c r="A58" s="10" t="s">
        <v>34</v>
      </c>
      <c r="B58" s="15">
        <v>912</v>
      </c>
      <c r="C58" s="23">
        <v>1009</v>
      </c>
      <c r="D58" s="27">
        <f t="shared" si="54"/>
        <v>1921</v>
      </c>
      <c r="E58" s="31">
        <f t="shared" si="55"/>
        <v>3.97</v>
      </c>
      <c r="F58" s="35">
        <v>685</v>
      </c>
      <c r="G58" s="45">
        <f t="shared" si="56"/>
        <v>4.01</v>
      </c>
      <c r="H58" s="15">
        <v>920</v>
      </c>
      <c r="I58" s="23">
        <v>1067</v>
      </c>
      <c r="J58" s="27">
        <f t="shared" si="57"/>
        <v>1987</v>
      </c>
      <c r="K58" s="31">
        <f t="shared" si="58"/>
        <v>4.1100000000000003</v>
      </c>
      <c r="L58" s="35">
        <v>715</v>
      </c>
      <c r="M58" s="40">
        <f t="shared" si="59"/>
        <v>4.18</v>
      </c>
      <c r="N58" s="15">
        <v>380</v>
      </c>
      <c r="O58" s="23">
        <v>428</v>
      </c>
      <c r="P58" s="27">
        <f t="shared" si="60"/>
        <v>808</v>
      </c>
      <c r="Q58" s="31">
        <f t="shared" si="61"/>
        <v>1.67</v>
      </c>
      <c r="R58" s="35">
        <v>262</v>
      </c>
      <c r="S58" s="45">
        <f t="shared" si="62"/>
        <v>1.53</v>
      </c>
      <c r="T58" s="15">
        <v>535</v>
      </c>
      <c r="U58" s="23">
        <v>544</v>
      </c>
      <c r="V58" s="27">
        <f t="shared" si="63"/>
        <v>1079</v>
      </c>
      <c r="W58" s="31">
        <f t="shared" si="64"/>
        <v>2.23</v>
      </c>
      <c r="X58" s="35">
        <v>336</v>
      </c>
      <c r="Y58" s="45">
        <f t="shared" si="65"/>
        <v>1.97</v>
      </c>
      <c r="Z58" s="50">
        <f t="shared" si="66"/>
        <v>2747</v>
      </c>
      <c r="AA58" s="23">
        <f t="shared" si="66"/>
        <v>3048</v>
      </c>
      <c r="AB58" s="27">
        <f t="shared" si="67"/>
        <v>5795</v>
      </c>
      <c r="AC58" s="31">
        <f t="shared" si="68"/>
        <v>11.98</v>
      </c>
      <c r="AD58" s="35">
        <f t="shared" si="68"/>
        <v>1998</v>
      </c>
      <c r="AE58" s="45">
        <f t="shared" si="68"/>
        <v>11.69</v>
      </c>
      <c r="AF58" s="50">
        <f t="shared" si="69"/>
        <v>23530</v>
      </c>
      <c r="AG58" s="23">
        <f t="shared" si="69"/>
        <v>24824</v>
      </c>
      <c r="AH58" s="27">
        <f t="shared" si="70"/>
        <v>48354</v>
      </c>
      <c r="AI58" s="31">
        <f t="shared" si="71"/>
        <v>100.01</v>
      </c>
      <c r="AJ58" s="35">
        <f t="shared" si="72"/>
        <v>17089</v>
      </c>
      <c r="AK58" s="45">
        <f t="shared" si="73"/>
        <v>100</v>
      </c>
      <c r="CP58" s="1"/>
      <c r="CR58" s="1"/>
    </row>
    <row r="59" spans="1:96">
      <c r="A59" s="10" t="str">
        <f>A44</f>
        <v>令和２年1月</v>
      </c>
      <c r="B59" s="15">
        <v>908</v>
      </c>
      <c r="C59" s="23">
        <v>1005</v>
      </c>
      <c r="D59" s="27">
        <f t="shared" si="54"/>
        <v>1913</v>
      </c>
      <c r="E59" s="31">
        <f t="shared" si="55"/>
        <v>3.96</v>
      </c>
      <c r="F59" s="35">
        <v>685</v>
      </c>
      <c r="G59" s="45">
        <f t="shared" si="56"/>
        <v>4.01</v>
      </c>
      <c r="H59" s="15">
        <v>917</v>
      </c>
      <c r="I59" s="23">
        <v>1065</v>
      </c>
      <c r="J59" s="27">
        <f t="shared" si="57"/>
        <v>1982</v>
      </c>
      <c r="K59" s="31">
        <f t="shared" si="58"/>
        <v>4.0999999999999996</v>
      </c>
      <c r="L59" s="35">
        <v>712</v>
      </c>
      <c r="M59" s="40">
        <f t="shared" si="59"/>
        <v>4.17</v>
      </c>
      <c r="N59" s="15">
        <v>378</v>
      </c>
      <c r="O59" s="23">
        <v>426</v>
      </c>
      <c r="P59" s="27">
        <f t="shared" si="60"/>
        <v>804</v>
      </c>
      <c r="Q59" s="31">
        <f t="shared" si="61"/>
        <v>1.66</v>
      </c>
      <c r="R59" s="35">
        <v>262</v>
      </c>
      <c r="S59" s="45">
        <f t="shared" si="62"/>
        <v>1.53</v>
      </c>
      <c r="T59" s="15">
        <v>541</v>
      </c>
      <c r="U59" s="23">
        <v>551</v>
      </c>
      <c r="V59" s="27">
        <f t="shared" si="63"/>
        <v>1092</v>
      </c>
      <c r="W59" s="31">
        <f t="shared" si="64"/>
        <v>2.2599999999999998</v>
      </c>
      <c r="X59" s="35">
        <v>339</v>
      </c>
      <c r="Y59" s="45">
        <f t="shared" si="65"/>
        <v>1.98</v>
      </c>
      <c r="Z59" s="50">
        <f t="shared" si="66"/>
        <v>2744</v>
      </c>
      <c r="AA59" s="23">
        <f t="shared" si="66"/>
        <v>3047</v>
      </c>
      <c r="AB59" s="27">
        <f t="shared" si="67"/>
        <v>5791</v>
      </c>
      <c r="AC59" s="31">
        <f t="shared" si="68"/>
        <v>11.979999999999999</v>
      </c>
      <c r="AD59" s="35">
        <f t="shared" si="68"/>
        <v>1998</v>
      </c>
      <c r="AE59" s="45">
        <f t="shared" si="68"/>
        <v>11.69</v>
      </c>
      <c r="AF59" s="50">
        <f t="shared" si="69"/>
        <v>23499</v>
      </c>
      <c r="AG59" s="23">
        <f t="shared" si="69"/>
        <v>24810</v>
      </c>
      <c r="AH59" s="27">
        <f t="shared" si="70"/>
        <v>48309</v>
      </c>
      <c r="AI59" s="31">
        <f t="shared" si="71"/>
        <v>99.99</v>
      </c>
      <c r="AJ59" s="35">
        <f t="shared" si="72"/>
        <v>17088</v>
      </c>
      <c r="AK59" s="45">
        <f t="shared" si="73"/>
        <v>100.00000000000003</v>
      </c>
      <c r="CP59" s="1"/>
      <c r="CR59" s="1"/>
    </row>
    <row r="60" spans="1:96">
      <c r="A60" s="10" t="s">
        <v>36</v>
      </c>
      <c r="B60" s="15">
        <v>908</v>
      </c>
      <c r="C60" s="23">
        <v>1003</v>
      </c>
      <c r="D60" s="27">
        <f t="shared" si="54"/>
        <v>1911</v>
      </c>
      <c r="E60" s="31">
        <f t="shared" si="55"/>
        <v>3.96</v>
      </c>
      <c r="F60" s="35">
        <v>685</v>
      </c>
      <c r="G60" s="45">
        <f t="shared" si="56"/>
        <v>4.01</v>
      </c>
      <c r="H60" s="15">
        <v>917</v>
      </c>
      <c r="I60" s="23">
        <v>1064</v>
      </c>
      <c r="J60" s="27">
        <f t="shared" si="57"/>
        <v>1981</v>
      </c>
      <c r="K60" s="31">
        <f t="shared" si="58"/>
        <v>4.0999999999999996</v>
      </c>
      <c r="L60" s="35">
        <v>711</v>
      </c>
      <c r="M60" s="40">
        <f t="shared" si="59"/>
        <v>4.16</v>
      </c>
      <c r="N60" s="15">
        <v>378</v>
      </c>
      <c r="O60" s="23">
        <v>425</v>
      </c>
      <c r="P60" s="27">
        <f t="shared" si="60"/>
        <v>803</v>
      </c>
      <c r="Q60" s="31">
        <f t="shared" si="61"/>
        <v>1.66</v>
      </c>
      <c r="R60" s="35">
        <v>262</v>
      </c>
      <c r="S60" s="45">
        <f t="shared" si="62"/>
        <v>1.53</v>
      </c>
      <c r="T60" s="15">
        <v>536</v>
      </c>
      <c r="U60" s="23">
        <v>548</v>
      </c>
      <c r="V60" s="27">
        <f t="shared" si="63"/>
        <v>1084</v>
      </c>
      <c r="W60" s="31">
        <f t="shared" si="64"/>
        <v>2.25</v>
      </c>
      <c r="X60" s="35">
        <v>337</v>
      </c>
      <c r="Y60" s="45">
        <f t="shared" si="65"/>
        <v>1.97</v>
      </c>
      <c r="Z60" s="50">
        <f t="shared" si="66"/>
        <v>2739</v>
      </c>
      <c r="AA60" s="23">
        <f t="shared" si="66"/>
        <v>3040</v>
      </c>
      <c r="AB60" s="27">
        <f t="shared" si="67"/>
        <v>5779</v>
      </c>
      <c r="AC60" s="31">
        <f t="shared" si="68"/>
        <v>11.97</v>
      </c>
      <c r="AD60" s="35">
        <f t="shared" si="68"/>
        <v>1995</v>
      </c>
      <c r="AE60" s="45">
        <f t="shared" si="68"/>
        <v>11.67</v>
      </c>
      <c r="AF60" s="50">
        <f t="shared" si="69"/>
        <v>23477</v>
      </c>
      <c r="AG60" s="23">
        <f t="shared" si="69"/>
        <v>24788</v>
      </c>
      <c r="AH60" s="27">
        <f t="shared" si="70"/>
        <v>48265</v>
      </c>
      <c r="AI60" s="31">
        <f t="shared" si="71"/>
        <v>99.97999999999999</v>
      </c>
      <c r="AJ60" s="35">
        <f t="shared" si="72"/>
        <v>17071</v>
      </c>
      <c r="AK60" s="45">
        <f t="shared" si="73"/>
        <v>99.980000000000018</v>
      </c>
      <c r="CP60" s="1"/>
      <c r="CR60" s="1"/>
    </row>
    <row r="61" spans="1:96">
      <c r="A61" s="11" t="s">
        <v>30</v>
      </c>
      <c r="B61" s="16">
        <v>902</v>
      </c>
      <c r="C61" s="24">
        <v>1005</v>
      </c>
      <c r="D61" s="28">
        <f t="shared" si="54"/>
        <v>1907</v>
      </c>
      <c r="E61" s="32">
        <f t="shared" si="55"/>
        <v>3.95</v>
      </c>
      <c r="F61" s="36">
        <v>685</v>
      </c>
      <c r="G61" s="46">
        <f t="shared" si="56"/>
        <v>4</v>
      </c>
      <c r="H61" s="16">
        <v>919</v>
      </c>
      <c r="I61" s="24">
        <v>1069</v>
      </c>
      <c r="J61" s="28">
        <f t="shared" si="57"/>
        <v>1988</v>
      </c>
      <c r="K61" s="32">
        <f t="shared" si="58"/>
        <v>4.12</v>
      </c>
      <c r="L61" s="36">
        <v>719</v>
      </c>
      <c r="M61" s="41">
        <f t="shared" si="59"/>
        <v>4.2</v>
      </c>
      <c r="N61" s="16">
        <v>378</v>
      </c>
      <c r="O61" s="24">
        <v>423</v>
      </c>
      <c r="P61" s="28">
        <f t="shared" si="60"/>
        <v>801</v>
      </c>
      <c r="Q61" s="32">
        <f t="shared" si="61"/>
        <v>1.66</v>
      </c>
      <c r="R61" s="36">
        <v>261</v>
      </c>
      <c r="S61" s="46">
        <f t="shared" si="62"/>
        <v>1.52</v>
      </c>
      <c r="T61" s="16">
        <v>540</v>
      </c>
      <c r="U61" s="24">
        <v>553</v>
      </c>
      <c r="V61" s="28">
        <f t="shared" si="63"/>
        <v>1093</v>
      </c>
      <c r="W61" s="32">
        <f t="shared" si="64"/>
        <v>2.27</v>
      </c>
      <c r="X61" s="36">
        <v>339</v>
      </c>
      <c r="Y61" s="46">
        <f t="shared" si="65"/>
        <v>1.98</v>
      </c>
      <c r="Z61" s="51">
        <f t="shared" si="66"/>
        <v>2739</v>
      </c>
      <c r="AA61" s="24">
        <f t="shared" si="66"/>
        <v>3050</v>
      </c>
      <c r="AB61" s="28">
        <f t="shared" si="67"/>
        <v>5789</v>
      </c>
      <c r="AC61" s="32">
        <f t="shared" si="68"/>
        <v>12</v>
      </c>
      <c r="AD61" s="36">
        <f t="shared" si="68"/>
        <v>2004</v>
      </c>
      <c r="AE61" s="46">
        <f t="shared" si="68"/>
        <v>11.7</v>
      </c>
      <c r="AF61" s="51">
        <f t="shared" si="69"/>
        <v>23450</v>
      </c>
      <c r="AG61" s="24">
        <f t="shared" si="69"/>
        <v>24794</v>
      </c>
      <c r="AH61" s="27">
        <f t="shared" si="70"/>
        <v>48244</v>
      </c>
      <c r="AI61" s="32">
        <f t="shared" si="71"/>
        <v>100.01</v>
      </c>
      <c r="AJ61" s="35">
        <f t="shared" si="72"/>
        <v>17135</v>
      </c>
      <c r="AK61" s="46">
        <f t="shared" si="73"/>
        <v>100.01</v>
      </c>
      <c r="CP61" s="1"/>
      <c r="CR61" s="1"/>
    </row>
    <row r="62" spans="1:96" ht="20.100000000000001" customHeight="1">
      <c r="B62" s="1" t="s">
        <v>41</v>
      </c>
      <c r="AJ62" s="63" t="s">
        <v>1</v>
      </c>
      <c r="AK62" s="63"/>
    </row>
  </sheetData>
  <mergeCells count="30">
    <mergeCell ref="AJ2:AK2"/>
    <mergeCell ref="B3:G3"/>
    <mergeCell ref="H3:M3"/>
    <mergeCell ref="N3:S3"/>
    <mergeCell ref="T3:Y3"/>
    <mergeCell ref="Z3:AE3"/>
    <mergeCell ref="AF3:AK3"/>
    <mergeCell ref="B18:G18"/>
    <mergeCell ref="H18:M18"/>
    <mergeCell ref="N18:S18"/>
    <mergeCell ref="T18:Y18"/>
    <mergeCell ref="Z18:AE18"/>
    <mergeCell ref="AF18:AK18"/>
    <mergeCell ref="B33:G33"/>
    <mergeCell ref="H33:M33"/>
    <mergeCell ref="N33:S33"/>
    <mergeCell ref="T33:Y33"/>
    <mergeCell ref="Z33:AE33"/>
    <mergeCell ref="AF33:AK33"/>
    <mergeCell ref="B48:G48"/>
    <mergeCell ref="H48:M48"/>
    <mergeCell ref="N48:S48"/>
    <mergeCell ref="T48:Y48"/>
    <mergeCell ref="Z48:AE48"/>
    <mergeCell ref="AF48:AK48"/>
    <mergeCell ref="AJ62:AK62"/>
    <mergeCell ref="A3:A4"/>
    <mergeCell ref="A18:A19"/>
    <mergeCell ref="A33:A34"/>
    <mergeCell ref="A48:A49"/>
  </mergeCells>
  <phoneticPr fontId="19"/>
  <pageMargins left="0.78740157480314965" right="0.78740157480314965" top="0.98425196850393704" bottom="0.98425196850393704" header="0.51181102362204722" footer="0.51181102362204722"/>
  <pageSetup paperSize="8" scale="92" fitToWidth="1" fitToHeight="1" orientation="landscape" usePrinterDefaults="1" r:id="rId1"/>
  <headerFooter alignWithMargins="0"/>
  <rowBreaks count="1" manualBreakCount="1">
    <brk id="64" max="3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R7</vt:lpstr>
      <vt:lpstr>R6</vt:lpstr>
      <vt:lpstr>R5</vt:lpstr>
      <vt:lpstr>R4</vt:lpstr>
      <vt:lpstr>R3</vt:lpstr>
      <vt:lpstr>R2</vt:lpstr>
      <vt:lpstr>R1</vt:lpstr>
    </vt:vector>
  </TitlesOfParts>
  <LinksUpToDate>false</LinksUpToDate>
  <SharedDoc>false</SharedDoc>
  <HyperlinkBase/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瀬尾　浩昭</dc:creator>
  <cp:lastModifiedBy>小竹　睦子</cp:lastModifiedBy>
  <cp:lastPrinted>2015-02-04T01:01:27Z</cp:lastPrinted>
  <dcterms:created xsi:type="dcterms:W3CDTF">2008-03-19T09:29:14Z</dcterms:created>
  <dcterms:modified xsi:type="dcterms:W3CDTF">2026-08-21T02:57:41Z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8" baseType="lpwstr">
      <vt:lpwstr>1.4.8.0</vt:lpwstr>
      <vt:lpwstr>1.4.9.0</vt:lpwstr>
      <vt:lpwstr>2.0.3.0</vt:lpwstr>
      <vt:lpwstr>2.0.4.0</vt:lpwstr>
      <vt:lpwstr>2.0.5.0</vt:lpwstr>
      <vt:lpwstr>2.1.1.0</vt:lpwstr>
      <vt:lpwstr>2.1.10.0</vt:lpwstr>
      <vt:lpwstr>2.1.11.0</vt:lpwstr>
      <vt:lpwstr>2.1.12.0</vt:lpwstr>
      <vt:lpwstr>2.1.13.0</vt:lpwstr>
      <vt:lpwstr>2.1.3.0</vt:lpwstr>
      <vt:lpwstr>2.1.6.0</vt:lpwstr>
      <vt:lpwstr>2.1.7.0</vt:lpwstr>
      <vt:lpwstr>2.1.9.0</vt:lpwstr>
      <vt:lpwstr>3.1.2.0</vt:lpwstr>
      <vt:lpwstr>3.1.3.0</vt:lpwstr>
      <vt:lpwstr>3.1.4.0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2026-08-21T02:57:41Z</vt:filetime>
  </property>
</Properties>
</file>