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.xml" ContentType="application/vnd.openxmlformats-officedocument.drawingml.chart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.xml" ContentType="application/vnd.openxmlformats-officedocument.drawingml.chart+xml"/>
  <Override PartName="/xl/charts/chart210.xml" ContentType="application/vnd.openxmlformats-officedocument.drawingml.chart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.xml" ContentType="application/vnd.openxmlformats-officedocument.drawingml.chart+xml"/>
  <Override PartName="/xl/charts/chart220.xml" ContentType="application/vnd.openxmlformats-officedocument.drawingml.chart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charts/chart229.xml" ContentType="application/vnd.openxmlformats-officedocument.drawingml.chart+xml"/>
  <Override PartName="/xl/charts/chart23.xml" ContentType="application/vnd.openxmlformats-officedocument.drawingml.chart+xml"/>
  <Override PartName="/xl/charts/chart230.xml" ContentType="application/vnd.openxmlformats-officedocument.drawingml.chart+xml"/>
  <Override PartName="/xl/charts/chart231.xml" ContentType="application/vnd.openxmlformats-officedocument.drawingml.chart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.xml" ContentType="application/vnd.openxmlformats-officedocument.drawingml.chart+xml"/>
  <Override PartName="/xl/charts/chart240.xml" ContentType="application/vnd.openxmlformats-officedocument.drawingml.chart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.xml" ContentType="application/vnd.openxmlformats-officedocument.drawingml.chart+xml"/>
  <Override PartName="/xl/charts/chart250.xml" ContentType="application/vnd.openxmlformats-officedocument.drawingml.chart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chart257.xml" ContentType="application/vnd.openxmlformats-officedocument.drawingml.chart+xml"/>
  <Override PartName="/xl/charts/chart258.xml" ContentType="application/vnd.openxmlformats-officedocument.drawingml.chart+xml"/>
  <Override PartName="/xl/charts/chart259.xml" ContentType="application/vnd.openxmlformats-officedocument.drawingml.chart+xml"/>
  <Override PartName="/xl/charts/chart26.xml" ContentType="application/vnd.openxmlformats-officedocument.drawingml.chart+xml"/>
  <Override PartName="/xl/charts/chart260.xml" ContentType="application/vnd.openxmlformats-officedocument.drawingml.chart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harts/chart263.xml" ContentType="application/vnd.openxmlformats-officedocument.drawingml.chart+xml"/>
  <Override PartName="/xl/charts/chart264.xml" ContentType="application/vnd.openxmlformats-officedocument.drawingml.chart+xml"/>
  <Override PartName="/xl/charts/chart265.xml" ContentType="application/vnd.openxmlformats-officedocument.drawingml.chart+xml"/>
  <Override PartName="/xl/charts/chart266.xml" ContentType="application/vnd.openxmlformats-officedocument.drawingml.chart+xml"/>
  <Override PartName="/xl/charts/chart267.xml" ContentType="application/vnd.openxmlformats-officedocument.drawingml.chart+xml"/>
  <Override PartName="/xl/charts/chart268.xml" ContentType="application/vnd.openxmlformats-officedocument.drawingml.chart+xml"/>
  <Override PartName="/xl/charts/chart269.xml" ContentType="application/vnd.openxmlformats-officedocument.drawingml.chart+xml"/>
  <Override PartName="/xl/charts/chart27.xml" ContentType="application/vnd.openxmlformats-officedocument.drawingml.chart+xml"/>
  <Override PartName="/xl/charts/chart270.xml" ContentType="application/vnd.openxmlformats-officedocument.drawingml.chart+xml"/>
  <Override PartName="/xl/charts/chart271.xml" ContentType="application/vnd.openxmlformats-officedocument.drawingml.chart+xml"/>
  <Override PartName="/xl/charts/chart272.xml" ContentType="application/vnd.openxmlformats-officedocument.drawingml.chart+xml"/>
  <Override PartName="/xl/charts/chart273.xml" ContentType="application/vnd.openxmlformats-officedocument.drawingml.chart+xml"/>
  <Override PartName="/xl/charts/chart274.xml" ContentType="application/vnd.openxmlformats-officedocument.drawingml.chart+xml"/>
  <Override PartName="/xl/charts/chart275.xml" ContentType="application/vnd.openxmlformats-officedocument.drawingml.chart+xml"/>
  <Override PartName="/xl/charts/chart276.xml" ContentType="application/vnd.openxmlformats-officedocument.drawingml.chart+xml"/>
  <Override PartName="/xl/charts/chart277.xml" ContentType="application/vnd.openxmlformats-officedocument.drawingml.chart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.xml" ContentType="application/vnd.openxmlformats-officedocument.drawingml.chart+xml"/>
  <Override PartName="/xl/charts/chart280.xml" ContentType="application/vnd.openxmlformats-officedocument.drawingml.chart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charts/chart285.xml" ContentType="application/vnd.openxmlformats-officedocument.drawingml.chart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charts/chart289.xml" ContentType="application/vnd.openxmlformats-officedocument.drawingml.chart+xml"/>
  <Override PartName="/xl/charts/chart29.xml" ContentType="application/vnd.openxmlformats-officedocument.drawingml.chart+xml"/>
  <Override PartName="/xl/charts/chart290.xml" ContentType="application/vnd.openxmlformats-officedocument.drawingml.chart+xml"/>
  <Override PartName="/xl/charts/chart291.xml" ContentType="application/vnd.openxmlformats-officedocument.drawingml.chart+xml"/>
  <Override PartName="/xl/charts/chart292.xml" ContentType="application/vnd.openxmlformats-officedocument.drawingml.chart+xml"/>
  <Override PartName="/xl/charts/chart293.xml" ContentType="application/vnd.openxmlformats-officedocument.drawingml.chart+xml"/>
  <Override PartName="/xl/charts/chart294.xml" ContentType="application/vnd.openxmlformats-officedocument.drawingml.chart+xml"/>
  <Override PartName="/xl/charts/chart295.xml" ContentType="application/vnd.openxmlformats-officedocument.drawingml.chart+xml"/>
  <Override PartName="/xl/charts/chart296.xml" ContentType="application/vnd.openxmlformats-officedocument.drawingml.chart+xml"/>
  <Override PartName="/xl/charts/chart297.xml" ContentType="application/vnd.openxmlformats-officedocument.drawingml.chart+xml"/>
  <Override PartName="/xl/charts/chart298.xml" ContentType="application/vnd.openxmlformats-officedocument.drawingml.chart+xml"/>
  <Override PartName="/xl/charts/chart29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00.xml" ContentType="application/vnd.openxmlformats-officedocument.drawingml.chart+xml"/>
  <Override PartName="/xl/charts/chart301.xml" ContentType="application/vnd.openxmlformats-officedocument.drawingml.chart+xml"/>
  <Override PartName="/xl/charts/chart302.xml" ContentType="application/vnd.openxmlformats-officedocument.drawingml.chart+xml"/>
  <Override PartName="/xl/charts/chart303.xml" ContentType="application/vnd.openxmlformats-officedocument.drawingml.chart+xml"/>
  <Override PartName="/xl/charts/chart304.xml" ContentType="application/vnd.openxmlformats-officedocument.drawingml.chart+xml"/>
  <Override PartName="/xl/charts/chart305.xml" ContentType="application/vnd.openxmlformats-officedocument.drawingml.chart+xml"/>
  <Override PartName="/xl/charts/chart306.xml" ContentType="application/vnd.openxmlformats-officedocument.drawingml.chart+xml"/>
  <Override PartName="/xl/charts/chart307.xml" ContentType="application/vnd.openxmlformats-officedocument.drawingml.chart+xml"/>
  <Override PartName="/xl/charts/chart308.xml" ContentType="application/vnd.openxmlformats-officedocument.drawingml.chart+xml"/>
  <Override PartName="/xl/charts/chart309.xml" ContentType="application/vnd.openxmlformats-officedocument.drawingml.chart+xml"/>
  <Override PartName="/xl/charts/chart31.xml" ContentType="application/vnd.openxmlformats-officedocument.drawingml.chart+xml"/>
  <Override PartName="/xl/charts/chart310.xml" ContentType="application/vnd.openxmlformats-officedocument.drawingml.chart+xml"/>
  <Override PartName="/xl/charts/chart311.xml" ContentType="application/vnd.openxmlformats-officedocument.drawingml.chart+xml"/>
  <Override PartName="/xl/charts/chart312.xml" ContentType="application/vnd.openxmlformats-officedocument.drawingml.chart+xml"/>
  <Override PartName="/xl/charts/chart313.xml" ContentType="application/vnd.openxmlformats-officedocument.drawingml.chart+xml"/>
  <Override PartName="/xl/charts/chart314.xml" ContentType="application/vnd.openxmlformats-officedocument.drawingml.chart+xml"/>
  <Override PartName="/xl/charts/chart315.xml" ContentType="application/vnd.openxmlformats-officedocument.drawingml.chart+xml"/>
  <Override PartName="/xl/charts/chart316.xml" ContentType="application/vnd.openxmlformats-officedocument.drawingml.chart+xml"/>
  <Override PartName="/xl/charts/chart317.xml" ContentType="application/vnd.openxmlformats-officedocument.drawingml.chart+xml"/>
  <Override PartName="/xl/charts/chart318.xml" ContentType="application/vnd.openxmlformats-officedocument.drawingml.chart+xml"/>
  <Override PartName="/xl/charts/chart319.xml" ContentType="application/vnd.openxmlformats-officedocument.drawingml.chart+xml"/>
  <Override PartName="/xl/charts/chart32.xml" ContentType="application/vnd.openxmlformats-officedocument.drawingml.chart+xml"/>
  <Override PartName="/xl/charts/chart320.xml" ContentType="application/vnd.openxmlformats-officedocument.drawingml.chart+xml"/>
  <Override PartName="/xl/charts/chart321.xml" ContentType="application/vnd.openxmlformats-officedocument.drawingml.chart+xml"/>
  <Override PartName="/xl/charts/chart322.xml" ContentType="application/vnd.openxmlformats-officedocument.drawingml.chart+xml"/>
  <Override PartName="/xl/charts/chart323.xml" ContentType="application/vnd.openxmlformats-officedocument.drawingml.chart+xml"/>
  <Override PartName="/xl/charts/chart324.xml" ContentType="application/vnd.openxmlformats-officedocument.drawingml.chart+xml"/>
  <Override PartName="/xl/charts/chart325.xml" ContentType="application/vnd.openxmlformats-officedocument.drawingml.chart+xml"/>
  <Override PartName="/xl/charts/chart326.xml" ContentType="application/vnd.openxmlformats-officedocument.drawingml.chart+xml"/>
  <Override PartName="/xl/charts/chart327.xml" ContentType="application/vnd.openxmlformats-officedocument.drawingml.chart+xml"/>
  <Override PartName="/xl/charts/chart328.xml" ContentType="application/vnd.openxmlformats-officedocument.drawingml.chart+xml"/>
  <Override PartName="/xl/charts/chart329.xml" ContentType="application/vnd.openxmlformats-officedocument.drawingml.chart+xml"/>
  <Override PartName="/xl/charts/chart33.xml" ContentType="application/vnd.openxmlformats-officedocument.drawingml.chart+xml"/>
  <Override PartName="/xl/charts/chart330.xml" ContentType="application/vnd.openxmlformats-officedocument.drawingml.chart+xml"/>
  <Override PartName="/xl/charts/chart331.xml" ContentType="application/vnd.openxmlformats-officedocument.drawingml.chart+xml"/>
  <Override PartName="/xl/charts/chart332.xml" ContentType="application/vnd.openxmlformats-officedocument.drawingml.chart+xml"/>
  <Override PartName="/xl/charts/chart333.xml" ContentType="application/vnd.openxmlformats-officedocument.drawingml.chart+xml"/>
  <Override PartName="/xl/charts/chart334.xml" ContentType="application/vnd.openxmlformats-officedocument.drawingml.chart+xml"/>
  <Override PartName="/xl/charts/chart335.xml" ContentType="application/vnd.openxmlformats-officedocument.drawingml.chart+xml"/>
  <Override PartName="/xl/charts/chart336.xml" ContentType="application/vnd.openxmlformats-officedocument.drawingml.chart+xml"/>
  <Override PartName="/xl/charts/chart337.xml" ContentType="application/vnd.openxmlformats-officedocument.drawingml.chart+xml"/>
  <Override PartName="/xl/charts/chart338.xml" ContentType="application/vnd.openxmlformats-officedocument.drawingml.chart+xml"/>
  <Override PartName="/xl/charts/chart339.xml" ContentType="application/vnd.openxmlformats-officedocument.drawingml.chart+xml"/>
  <Override PartName="/xl/charts/chart34.xml" ContentType="application/vnd.openxmlformats-officedocument.drawingml.chart+xml"/>
  <Override PartName="/xl/charts/chart340.xml" ContentType="application/vnd.openxmlformats-officedocument.drawingml.chart+xml"/>
  <Override PartName="/xl/charts/chart341.xml" ContentType="application/vnd.openxmlformats-officedocument.drawingml.chart+xml"/>
  <Override PartName="/xl/charts/chart342.xml" ContentType="application/vnd.openxmlformats-officedocument.drawingml.chart+xml"/>
  <Override PartName="/xl/charts/chart343.xml" ContentType="application/vnd.openxmlformats-officedocument.drawingml.chart+xml"/>
  <Override PartName="/xl/charts/chart344.xml" ContentType="application/vnd.openxmlformats-officedocument.drawingml.chart+xml"/>
  <Override PartName="/xl/charts/chart345.xml" ContentType="application/vnd.openxmlformats-officedocument.drawingml.chart+xml"/>
  <Override PartName="/xl/charts/chart346.xml" ContentType="application/vnd.openxmlformats-officedocument.drawingml.chart+xml"/>
  <Override PartName="/xl/charts/chart347.xml" ContentType="application/vnd.openxmlformats-officedocument.drawingml.chart+xml"/>
  <Override PartName="/xl/charts/chart348.xml" ContentType="application/vnd.openxmlformats-officedocument.drawingml.chart+xml"/>
  <Override PartName="/xl/charts/chart349.xml" ContentType="application/vnd.openxmlformats-officedocument.drawingml.chart+xml"/>
  <Override PartName="/xl/charts/chart35.xml" ContentType="application/vnd.openxmlformats-officedocument.drawingml.chart+xml"/>
  <Override PartName="/xl/charts/chart350.xml" ContentType="application/vnd.openxmlformats-officedocument.drawingml.chart+xml"/>
  <Override PartName="/xl/charts/chart351.xml" ContentType="application/vnd.openxmlformats-officedocument.drawingml.chart+xml"/>
  <Override PartName="/xl/charts/chart352.xml" ContentType="application/vnd.openxmlformats-officedocument.drawingml.chart+xml"/>
  <Override PartName="/xl/charts/chart353.xml" ContentType="application/vnd.openxmlformats-officedocument.drawingml.chart+xml"/>
  <Override PartName="/xl/charts/chart354.xml" ContentType="application/vnd.openxmlformats-officedocument.drawingml.chart+xml"/>
  <Override PartName="/xl/charts/chart355.xml" ContentType="application/vnd.openxmlformats-officedocument.drawingml.chart+xml"/>
  <Override PartName="/xl/charts/chart356.xml" ContentType="application/vnd.openxmlformats-officedocument.drawingml.chart+xml"/>
  <Override PartName="/xl/charts/chart357.xml" ContentType="application/vnd.openxmlformats-officedocument.drawingml.chart+xml"/>
  <Override PartName="/xl/charts/chart358.xml" ContentType="application/vnd.openxmlformats-officedocument.drawingml.chart+xml"/>
  <Override PartName="/xl/charts/chart359.xml" ContentType="application/vnd.openxmlformats-officedocument.drawingml.chart+xml"/>
  <Override PartName="/xl/charts/chart36.xml" ContentType="application/vnd.openxmlformats-officedocument.drawingml.chart+xml"/>
  <Override PartName="/xl/charts/chart360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285" windowWidth="14700" windowHeight="7905"/>
  </bookViews>
  <sheets>
    <sheet name="H30" sheetId="11" r:id="rId1"/>
    <sheet name="H29" sheetId="12" r:id="rId2"/>
    <sheet name="H28" sheetId="13" r:id="rId3"/>
    <sheet name="H27" sheetId="14" r:id="rId4"/>
    <sheet name="H26" sheetId="15" r:id="rId5"/>
    <sheet name="H25" sheetId="7" r:id="rId6"/>
    <sheet name="H22" sheetId="9" r:id="rId7"/>
    <sheet name="H23" sheetId="10" r:id="rId8"/>
    <sheet name="H24" sheetId="6" r:id="rId9"/>
    <sheet name="H21" sheetId="8" r:id="rId10"/>
    <sheet name="H20" sheetId="5" r:id="rId11"/>
    <sheet name="H19" sheetId="4" r:id="rId12"/>
    <sheet name="H18" sheetId="3" r:id="rId13"/>
    <sheet name="H17" sheetId="2" r:id="rId14"/>
    <sheet name="H16～" sheetId="1" r:id="rId15"/>
  </sheets>
  <definedNames>
    <definedName name="_xlnm.Print_Area" localSheetId="14">'H16～'!$A$1:$AK$131</definedName>
    <definedName name="_xlnm.Print_Area" localSheetId="13">'H17'!$A$1:$AK$131</definedName>
    <definedName name="_xlnm.Print_Area" localSheetId="12">'H18'!$A$1:$AK$131</definedName>
    <definedName name="_xlnm.Print_Area" localSheetId="11">'H19'!$A$1:$AK$131</definedName>
    <definedName name="_xlnm.Print_Area" localSheetId="10">'H20'!$A$1:$AK$131</definedName>
    <definedName name="_xlnm.Print_Area" localSheetId="8">'H24'!$A$1:$AK$131</definedName>
    <definedName name="_xlnm.Print_Area" localSheetId="5">'H25'!$A$1:$AK$131</definedName>
    <definedName name="_xlnm.Print_Area" localSheetId="9">'H21'!$A$1:$AK$131</definedName>
    <definedName name="_xlnm.Print_Area" localSheetId="6">'H22'!$A$1:$AK$131</definedName>
    <definedName name="_xlnm.Print_Area" localSheetId="7">'H23'!$A$1:$AK$131</definedName>
    <definedName name="_xlnm.Print_Area" localSheetId="0">'H30'!$A$1:$AK$131</definedName>
    <definedName name="_xlnm.Print_Area" localSheetId="1">'H29'!$A$1:$AK$131</definedName>
    <definedName name="_xlnm.Print_Area" localSheetId="2">'H28'!$A$1:$AK$131</definedName>
    <definedName name="_xlnm.Print_Area" localSheetId="3">'H27'!$A$1:$AK$131</definedName>
    <definedName name="_xlnm.Print_Area" localSheetId="4">'H26'!$A$1:$AK$131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<sst xmlns="http://schemas.openxmlformats.org/spreadsheetml/2006/main" xmlns:r="http://schemas.openxmlformats.org/officeDocument/2006/relationships" count="148" uniqueCount="148">
  <si>
    <t>H18.1</t>
  </si>
  <si>
    <t>４．地区別人口・世帯数の月別推移</t>
    <rPh sb="2" eb="4">
      <t>チク</t>
    </rPh>
    <rPh sb="4" eb="5">
      <t>ベツ</t>
    </rPh>
    <rPh sb="5" eb="7">
      <t>ジンコウ</t>
    </rPh>
    <rPh sb="8" eb="11">
      <t>セタイスウ</t>
    </rPh>
    <rPh sb="12" eb="14">
      <t>ツキベツ</t>
    </rPh>
    <rPh sb="14" eb="16">
      <t>スイイ</t>
    </rPh>
    <phoneticPr fontId="30"/>
  </si>
  <si>
    <t>４．地区別人口・世帯数の月別推移</t>
    <rPh sb="2" eb="4">
      <t>チク</t>
    </rPh>
    <rPh sb="4" eb="5">
      <t>ベツ</t>
    </rPh>
    <rPh sb="5" eb="7">
      <t>ジンコウ</t>
    </rPh>
    <rPh sb="8" eb="11">
      <t>セタイスウ</t>
    </rPh>
    <rPh sb="12" eb="14">
      <t>ツキベツ</t>
    </rPh>
    <rPh sb="14" eb="16">
      <t>スイイ</t>
    </rPh>
    <phoneticPr fontId="19"/>
  </si>
  <si>
    <t>中　野</t>
    <rPh sb="0" eb="1">
      <t>ナカ</t>
    </rPh>
    <rPh sb="2" eb="3">
      <t>ノ</t>
    </rPh>
    <phoneticPr fontId="30"/>
  </si>
  <si>
    <t>中　野</t>
    <rPh sb="0" eb="1">
      <t>ナカ</t>
    </rPh>
    <rPh sb="2" eb="3">
      <t>ノ</t>
    </rPh>
    <phoneticPr fontId="19"/>
  </si>
  <si>
    <t>8  林</t>
    <rPh sb="3" eb="4">
      <t>ハヤシ</t>
    </rPh>
    <phoneticPr fontId="19"/>
  </si>
  <si>
    <t>旧砺波市地区</t>
    <rPh sb="0" eb="1">
      <t>キュウ</t>
    </rPh>
    <rPh sb="1" eb="3">
      <t>トナミ</t>
    </rPh>
    <rPh sb="3" eb="4">
      <t>シ</t>
    </rPh>
    <rPh sb="4" eb="6">
      <t>チク</t>
    </rPh>
    <phoneticPr fontId="30"/>
  </si>
  <si>
    <t>旧砺波市地区</t>
    <rPh sb="0" eb="1">
      <t>キュウ</t>
    </rPh>
    <rPh sb="1" eb="3">
      <t>トナミ</t>
    </rPh>
    <rPh sb="3" eb="4">
      <t>シ</t>
    </rPh>
    <rPh sb="4" eb="6">
      <t>チク</t>
    </rPh>
    <phoneticPr fontId="19"/>
  </si>
  <si>
    <t>五鹿屋</t>
    <rPh sb="0" eb="1">
      <t>ゴ</t>
    </rPh>
    <rPh sb="1" eb="2">
      <t>シカ</t>
    </rPh>
    <rPh sb="2" eb="3">
      <t>ヤ</t>
    </rPh>
    <phoneticPr fontId="30"/>
  </si>
  <si>
    <t>五鹿屋</t>
    <rPh sb="0" eb="1">
      <t>ゴ</t>
    </rPh>
    <rPh sb="1" eb="2">
      <t>シカ</t>
    </rPh>
    <rPh sb="2" eb="3">
      <t>ヤ</t>
    </rPh>
    <phoneticPr fontId="19"/>
  </si>
  <si>
    <t>H19.4</t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</si>
  <si>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30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</si>
  <si>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</si>
  <si>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東野尻</t>
    <rPh sb="0" eb="1">
      <t>ヒガシ</t>
    </rPh>
    <rPh sb="1" eb="2">
      <t>ノ</t>
    </rPh>
    <rPh sb="2" eb="3">
      <t>シリ</t>
    </rPh>
    <phoneticPr fontId="30"/>
  </si>
  <si>
    <t>東野尻</t>
    <rPh sb="0" eb="1">
      <t>ヒガシ</t>
    </rPh>
    <rPh sb="1" eb="2">
      <t>ノ</t>
    </rPh>
    <rPh sb="2" eb="3">
      <t>シリ</t>
    </rPh>
    <phoneticPr fontId="19"/>
  </si>
  <si>
    <t>年　月</t>
    <rPh sb="0" eb="1">
      <t>ネン</t>
    </rPh>
    <rPh sb="2" eb="3">
      <t>ツキ</t>
    </rPh>
    <phoneticPr fontId="30"/>
  </si>
  <si>
    <t>年　月</t>
    <rPh sb="0" eb="1">
      <t>ネン</t>
    </rPh>
    <rPh sb="2" eb="3">
      <t>ツキ</t>
    </rPh>
    <phoneticPr fontId="19"/>
  </si>
  <si>
    <t>林</t>
    <rPh sb="0" eb="1">
      <t>ハヤシ</t>
    </rPh>
    <phoneticPr fontId="30"/>
  </si>
  <si>
    <t>林</t>
    <rPh sb="0" eb="1">
      <t>ハヤシ</t>
    </rPh>
    <phoneticPr fontId="19"/>
  </si>
  <si>
    <t>出　町</t>
    <rPh sb="0" eb="1">
      <t>デ</t>
    </rPh>
    <rPh sb="2" eb="3">
      <t>マチ</t>
    </rPh>
    <phoneticPr fontId="30"/>
  </si>
  <si>
    <t>出　町</t>
    <rPh sb="0" eb="1">
      <t>デ</t>
    </rPh>
    <rPh sb="2" eb="3">
      <t>マチ</t>
    </rPh>
    <phoneticPr fontId="19"/>
  </si>
  <si>
    <t>H17.4</t>
  </si>
  <si>
    <t>庄　下</t>
    <rPh sb="0" eb="1">
      <t>ショウ</t>
    </rPh>
    <rPh sb="2" eb="3">
      <t>シタ</t>
    </rPh>
    <phoneticPr fontId="30"/>
  </si>
  <si>
    <t>庄　下</t>
    <rPh sb="0" eb="1">
      <t>ショウ</t>
    </rPh>
    <rPh sb="2" eb="3">
      <t>シタ</t>
    </rPh>
    <phoneticPr fontId="19"/>
  </si>
  <si>
    <t>鷹　栖</t>
    <rPh sb="0" eb="1">
      <t>タカ</t>
    </rPh>
    <rPh sb="2" eb="3">
      <t>ス</t>
    </rPh>
    <phoneticPr fontId="30"/>
  </si>
  <si>
    <t>鷹　栖</t>
    <rPh sb="0" eb="1">
      <t>タカ</t>
    </rPh>
    <rPh sb="2" eb="3">
      <t>ス</t>
    </rPh>
    <phoneticPr fontId="19"/>
  </si>
  <si>
    <t>人口</t>
    <rPh sb="0" eb="2">
      <t>ジンコウ</t>
    </rPh>
    <phoneticPr fontId="30"/>
  </si>
  <si>
    <t>人口</t>
    <rPh sb="0" eb="2">
      <t>ジンコウ</t>
    </rPh>
    <phoneticPr fontId="19"/>
  </si>
  <si>
    <t>6月</t>
    <rPh sb="1" eb="2">
      <t>ツキ</t>
    </rPh>
    <phoneticPr fontId="30"/>
  </si>
  <si>
    <t>6月</t>
    <rPh sb="1" eb="2">
      <t>ツキ</t>
    </rPh>
    <phoneticPr fontId="19"/>
  </si>
  <si>
    <t>太　田</t>
    <rPh sb="0" eb="1">
      <t>フトシ</t>
    </rPh>
    <rPh sb="2" eb="3">
      <t>タ</t>
    </rPh>
    <phoneticPr fontId="30"/>
  </si>
  <si>
    <t>太　田</t>
    <rPh sb="0" eb="1">
      <t>フトシ</t>
    </rPh>
    <rPh sb="2" eb="3">
      <t>タ</t>
    </rPh>
    <phoneticPr fontId="19"/>
  </si>
  <si>
    <t>H16.11</t>
  </si>
  <si>
    <t>男</t>
    <rPh sb="0" eb="1">
      <t>オトコ</t>
    </rPh>
    <phoneticPr fontId="30"/>
  </si>
  <si>
    <t>男</t>
    <rPh sb="0" eb="1">
      <t>オトコ</t>
    </rPh>
    <phoneticPr fontId="19"/>
  </si>
  <si>
    <t>9月</t>
  </si>
  <si>
    <t>若　林</t>
    <rPh sb="0" eb="1">
      <t>ワカ</t>
    </rPh>
    <rPh sb="2" eb="3">
      <t>ハヤシ</t>
    </rPh>
    <phoneticPr fontId="30"/>
  </si>
  <si>
    <t>若　林</t>
    <rPh sb="0" eb="1">
      <t>ワカ</t>
    </rPh>
    <rPh sb="2" eb="3">
      <t>ハヤシ</t>
    </rPh>
    <phoneticPr fontId="19"/>
  </si>
  <si>
    <t>東山見</t>
    <rPh sb="0" eb="1">
      <t>ヒガシ</t>
    </rPh>
    <rPh sb="1" eb="2">
      <t>ヤマ</t>
    </rPh>
    <rPh sb="2" eb="3">
      <t>ミ</t>
    </rPh>
    <phoneticPr fontId="30"/>
  </si>
  <si>
    <t>東山見</t>
    <rPh sb="0" eb="1">
      <t>ヒガシ</t>
    </rPh>
    <rPh sb="1" eb="2">
      <t>ヤマ</t>
    </rPh>
    <rPh sb="2" eb="3">
      <t>ミ</t>
    </rPh>
    <phoneticPr fontId="19"/>
  </si>
  <si>
    <t>女</t>
    <rPh sb="0" eb="1">
      <t>オンナ</t>
    </rPh>
    <phoneticPr fontId="30"/>
  </si>
  <si>
    <t>女</t>
    <rPh sb="0" eb="1">
      <t>オンナ</t>
    </rPh>
    <phoneticPr fontId="19"/>
  </si>
  <si>
    <t>計</t>
    <rPh sb="0" eb="1">
      <t>ケイ</t>
    </rPh>
    <phoneticPr fontId="30"/>
  </si>
  <si>
    <t>計</t>
    <rPh sb="0" eb="1">
      <t>ケイ</t>
    </rPh>
    <phoneticPr fontId="19"/>
  </si>
  <si>
    <t>H17.1月</t>
  </si>
  <si>
    <t>H17.1</t>
  </si>
  <si>
    <t>割合</t>
    <rPh sb="0" eb="2">
      <t>ワリアイ</t>
    </rPh>
    <phoneticPr fontId="30"/>
  </si>
  <si>
    <t>割合</t>
    <rPh sb="0" eb="2">
      <t>ワリアイ</t>
    </rPh>
    <phoneticPr fontId="19"/>
  </si>
  <si>
    <t>青　島</t>
    <rPh sb="0" eb="1">
      <t>アオ</t>
    </rPh>
    <rPh sb="2" eb="3">
      <t>シマ</t>
    </rPh>
    <phoneticPr fontId="30"/>
  </si>
  <si>
    <t>青　島</t>
    <rPh sb="0" eb="1">
      <t>アオ</t>
    </rPh>
    <rPh sb="2" eb="3">
      <t>シマ</t>
    </rPh>
    <phoneticPr fontId="19"/>
  </si>
  <si>
    <t>19　青　島</t>
    <rPh sb="3" eb="4">
      <t>アオ</t>
    </rPh>
    <rPh sb="5" eb="6">
      <t>シマ</t>
    </rPh>
    <phoneticPr fontId="19"/>
  </si>
  <si>
    <t>世帯数</t>
    <rPh sb="0" eb="3">
      <t>セタイスウ</t>
    </rPh>
    <phoneticPr fontId="30"/>
  </si>
  <si>
    <t>世帯数</t>
    <rPh sb="0" eb="3">
      <t>セタイスウ</t>
    </rPh>
    <phoneticPr fontId="19"/>
  </si>
  <si>
    <t>東般若</t>
    <rPh sb="0" eb="1">
      <t>ヒガシ</t>
    </rPh>
    <rPh sb="1" eb="3">
      <t>ハンニャ</t>
    </rPh>
    <phoneticPr fontId="30"/>
  </si>
  <si>
    <t>東般若</t>
    <rPh sb="0" eb="1">
      <t>ヒガシ</t>
    </rPh>
    <rPh sb="1" eb="3">
      <t>ハンニャ</t>
    </rPh>
    <phoneticPr fontId="19"/>
  </si>
  <si>
    <t>H19.1</t>
  </si>
  <si>
    <t>南般若</t>
    <rPh sb="0" eb="1">
      <t>ミナミ</t>
    </rPh>
    <rPh sb="1" eb="3">
      <t>ハンニャ</t>
    </rPh>
    <phoneticPr fontId="30"/>
  </si>
  <si>
    <t>南般若</t>
    <rPh sb="0" eb="1">
      <t>ミナミ</t>
    </rPh>
    <rPh sb="1" eb="3">
      <t>ハンニャ</t>
    </rPh>
    <phoneticPr fontId="19"/>
  </si>
  <si>
    <t>3  中　野</t>
    <rPh sb="3" eb="4">
      <t>ナカ</t>
    </rPh>
    <rPh sb="5" eb="6">
      <t>ノ</t>
    </rPh>
    <phoneticPr fontId="19"/>
  </si>
  <si>
    <t>旧庄川町地区</t>
    <rPh sb="0" eb="1">
      <t>キュウ</t>
    </rPh>
    <rPh sb="1" eb="3">
      <t>ショウガワ</t>
    </rPh>
    <rPh sb="3" eb="4">
      <t>マチ</t>
    </rPh>
    <rPh sb="4" eb="6">
      <t>チク</t>
    </rPh>
    <phoneticPr fontId="30"/>
  </si>
  <si>
    <t>旧庄川町地区</t>
    <rPh sb="0" eb="1">
      <t>キュウ</t>
    </rPh>
    <rPh sb="1" eb="3">
      <t>ショウガワ</t>
    </rPh>
    <rPh sb="3" eb="4">
      <t>マチ</t>
    </rPh>
    <rPh sb="4" eb="6">
      <t>チク</t>
    </rPh>
    <phoneticPr fontId="19"/>
  </si>
  <si>
    <t>H20.4</t>
  </si>
  <si>
    <t>H20.4月</t>
    <rPh sb="5" eb="6">
      <t>ツキ</t>
    </rPh>
    <phoneticPr fontId="30"/>
  </si>
  <si>
    <t>5月</t>
    <rPh sb="1" eb="2">
      <t>ツキ</t>
    </rPh>
    <phoneticPr fontId="30"/>
  </si>
  <si>
    <t>5月</t>
    <rPh sb="1" eb="2">
      <t>ツキ</t>
    </rPh>
    <phoneticPr fontId="19"/>
  </si>
  <si>
    <t>6  鷹　栖</t>
    <rPh sb="3" eb="4">
      <t>タカ</t>
    </rPh>
    <rPh sb="5" eb="6">
      <t>ス</t>
    </rPh>
    <phoneticPr fontId="19"/>
  </si>
  <si>
    <t>18東山見～21種田地区小計</t>
    <rPh sb="2" eb="3">
      <t>ヒガシ</t>
    </rPh>
    <rPh sb="3" eb="4">
      <t>ヤマ</t>
    </rPh>
    <rPh sb="4" eb="5">
      <t>ミ</t>
    </rPh>
    <rPh sb="8" eb="10">
      <t>タネダ</t>
    </rPh>
    <rPh sb="10" eb="12">
      <t>チク</t>
    </rPh>
    <rPh sb="12" eb="14">
      <t>ショウケイ</t>
    </rPh>
    <phoneticPr fontId="19"/>
  </si>
  <si>
    <t>11月</t>
  </si>
  <si>
    <t>7月</t>
    <rPh sb="1" eb="2">
      <t>ツキ</t>
    </rPh>
    <phoneticPr fontId="30"/>
  </si>
  <si>
    <t>7月</t>
    <rPh sb="1" eb="2">
      <t>ツキ</t>
    </rPh>
    <phoneticPr fontId="19"/>
  </si>
  <si>
    <t>8月</t>
  </si>
  <si>
    <t>柳　瀬</t>
    <rPh sb="0" eb="1">
      <t>ヤナギ</t>
    </rPh>
    <rPh sb="2" eb="3">
      <t>セ</t>
    </rPh>
    <phoneticPr fontId="30"/>
  </si>
  <si>
    <t>柳　瀬</t>
    <rPh sb="0" eb="1">
      <t>ヤナギ</t>
    </rPh>
    <rPh sb="2" eb="3">
      <t>セ</t>
    </rPh>
    <phoneticPr fontId="19"/>
  </si>
  <si>
    <t>3月</t>
  </si>
  <si>
    <t>10月</t>
  </si>
  <si>
    <t>H20.1</t>
  </si>
  <si>
    <t>H19.1月</t>
  </si>
  <si>
    <t>12月</t>
  </si>
  <si>
    <t>H21.1</t>
  </si>
  <si>
    <t>H21.1月</t>
  </si>
  <si>
    <t>2月</t>
  </si>
  <si>
    <t>高　波</t>
    <rPh sb="0" eb="1">
      <t>タカ</t>
    </rPh>
    <rPh sb="2" eb="3">
      <t>ナミ</t>
    </rPh>
    <phoneticPr fontId="30"/>
  </si>
  <si>
    <t>高　波</t>
    <rPh sb="0" eb="1">
      <t>タカ</t>
    </rPh>
    <rPh sb="2" eb="3">
      <t>ナミ</t>
    </rPh>
    <phoneticPr fontId="19"/>
  </si>
  <si>
    <t>油　田</t>
    <rPh sb="0" eb="1">
      <t>アブラ</t>
    </rPh>
    <rPh sb="2" eb="3">
      <t>タ</t>
    </rPh>
    <phoneticPr fontId="30"/>
  </si>
  <si>
    <t>油　田</t>
    <rPh sb="0" eb="1">
      <t>アブラ</t>
    </rPh>
    <rPh sb="2" eb="3">
      <t>タ</t>
    </rPh>
    <phoneticPr fontId="19"/>
  </si>
  <si>
    <t>H18.1月</t>
  </si>
  <si>
    <t>般　若</t>
    <rPh sb="0" eb="1">
      <t>パン</t>
    </rPh>
    <rPh sb="2" eb="3">
      <t>ワカ</t>
    </rPh>
    <phoneticPr fontId="30"/>
  </si>
  <si>
    <t>般　若</t>
    <rPh sb="0" eb="1">
      <t>パン</t>
    </rPh>
    <rPh sb="2" eb="3">
      <t>ワカ</t>
    </rPh>
    <phoneticPr fontId="19"/>
  </si>
  <si>
    <t>栴檀野</t>
    <rPh sb="0" eb="2">
      <t>センダン</t>
    </rPh>
    <rPh sb="2" eb="3">
      <t>ノ</t>
    </rPh>
    <phoneticPr fontId="30"/>
  </si>
  <si>
    <t>栴檀野</t>
    <rPh sb="0" eb="2">
      <t>センダン</t>
    </rPh>
    <rPh sb="2" eb="3">
      <t>ノ</t>
    </rPh>
    <phoneticPr fontId="19"/>
  </si>
  <si>
    <t>H17.4月</t>
    <rPh sb="5" eb="6">
      <t>ツキ</t>
    </rPh>
    <phoneticPr fontId="30"/>
  </si>
  <si>
    <t>栴檀山</t>
    <rPh sb="0" eb="2">
      <t>センダン</t>
    </rPh>
    <rPh sb="2" eb="3">
      <t>ヤマ</t>
    </rPh>
    <phoneticPr fontId="30"/>
  </si>
  <si>
    <t>栴檀山</t>
    <rPh sb="0" eb="2">
      <t>センダン</t>
    </rPh>
    <rPh sb="2" eb="3">
      <t>ヤマ</t>
    </rPh>
    <phoneticPr fontId="19"/>
  </si>
  <si>
    <t>雄　神</t>
    <rPh sb="0" eb="1">
      <t>オス</t>
    </rPh>
    <rPh sb="2" eb="3">
      <t>カミ</t>
    </rPh>
    <phoneticPr fontId="30"/>
  </si>
  <si>
    <t>雄　神</t>
    <rPh sb="0" eb="1">
      <t>オス</t>
    </rPh>
    <rPh sb="2" eb="3">
      <t>カミ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</si>
  <si>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30"/>
  </si>
  <si>
    <t>資料：市民課</t>
    <rPh sb="0" eb="2">
      <t>シリョウ</t>
    </rPh>
    <rPh sb="3" eb="5">
      <t>シミン</t>
    </rPh>
    <rPh sb="5" eb="6">
      <t>カ</t>
    </rPh>
    <phoneticPr fontId="19"/>
  </si>
  <si>
    <t>種　田</t>
    <rPh sb="0" eb="1">
      <t>タネ</t>
    </rPh>
    <rPh sb="2" eb="3">
      <t>タ</t>
    </rPh>
    <phoneticPr fontId="30"/>
  </si>
  <si>
    <t>種　田</t>
    <rPh sb="0" eb="1">
      <t>タネ</t>
    </rPh>
    <rPh sb="2" eb="3">
      <t>タ</t>
    </rPh>
    <phoneticPr fontId="19"/>
  </si>
  <si>
    <t>合　計</t>
    <rPh sb="0" eb="1">
      <t>ゴウ</t>
    </rPh>
    <rPh sb="2" eb="3">
      <t>ケイ</t>
    </rPh>
    <phoneticPr fontId="30"/>
  </si>
  <si>
    <t>合　計</t>
    <rPh sb="0" eb="1">
      <t>ゴウ</t>
    </rPh>
    <rPh sb="2" eb="3">
      <t>ケイ</t>
    </rPh>
    <phoneticPr fontId="19"/>
  </si>
  <si>
    <t>H19.4月</t>
    <rPh sb="5" eb="6">
      <t>ツキ</t>
    </rPh>
    <phoneticPr fontId="30"/>
  </si>
  <si>
    <t>H20.1月</t>
  </si>
  <si>
    <t>H18.4</t>
  </si>
  <si>
    <t>H18.4月</t>
    <rPh sb="5" eb="6">
      <t>ツキ</t>
    </rPh>
    <phoneticPr fontId="30"/>
  </si>
  <si>
    <t>H16.4月</t>
    <rPh sb="5" eb="6">
      <t>ツキ</t>
    </rPh>
    <phoneticPr fontId="30"/>
  </si>
  <si>
    <t>H24.4月</t>
    <rPh sb="5" eb="6">
      <t>ツキ</t>
    </rPh>
    <phoneticPr fontId="19"/>
  </si>
  <si>
    <t>H25.1月</t>
    <phoneticPr fontId="19"/>
  </si>
  <si>
    <t>※住民基本台帳法改正に伴い、7月末からの世帯数及び人口は、外国人住民を含んだ数値となっています。</t>
    <phoneticPr fontId="19"/>
  </si>
  <si>
    <t>21　種　田</t>
    <rPh sb="3" eb="4">
      <t>タネ</t>
    </rPh>
    <rPh sb="5" eb="6">
      <t>タ</t>
    </rPh>
    <phoneticPr fontId="19"/>
  </si>
  <si>
    <t>H25.4月</t>
    <rPh sb="5" eb="6">
      <t>ツキ</t>
    </rPh>
    <phoneticPr fontId="19"/>
  </si>
  <si>
    <t>H26.1月</t>
    <phoneticPr fontId="19"/>
  </si>
  <si>
    <t>1  出　町</t>
    <rPh sb="3" eb="4">
      <t>デ</t>
    </rPh>
    <rPh sb="5" eb="6">
      <t>マチ</t>
    </rPh>
    <phoneticPr fontId="19"/>
  </si>
  <si>
    <t>7  若　林</t>
    <rPh sb="3" eb="4">
      <t>ワカ</t>
    </rPh>
    <rPh sb="5" eb="6">
      <t>ハヤシ</t>
    </rPh>
    <phoneticPr fontId="19"/>
  </si>
  <si>
    <t>13  太　田</t>
    <rPh sb="4" eb="5">
      <t>フトシ</t>
    </rPh>
    <rPh sb="6" eb="7">
      <t>タ</t>
    </rPh>
    <phoneticPr fontId="19"/>
  </si>
  <si>
    <t>18　東山見</t>
    <rPh sb="3" eb="4">
      <t>ヒガシ</t>
    </rPh>
    <rPh sb="4" eb="5">
      <t>ヤマ</t>
    </rPh>
    <rPh sb="5" eb="6">
      <t>ミ</t>
    </rPh>
    <phoneticPr fontId="19"/>
  </si>
  <si>
    <t>※住民基本台帳法改正に伴い、外国人住民を含んだ数値となっています。</t>
    <phoneticPr fontId="19"/>
  </si>
  <si>
    <t>2  庄　下</t>
    <rPh sb="3" eb="4">
      <t>ショウ</t>
    </rPh>
    <rPh sb="5" eb="6">
      <t>シタ</t>
    </rPh>
    <phoneticPr fontId="19"/>
  </si>
  <si>
    <t>14  般　若</t>
    <rPh sb="4" eb="5">
      <t>パン</t>
    </rPh>
    <rPh sb="6" eb="7">
      <t>ワカ</t>
    </rPh>
    <phoneticPr fontId="19"/>
  </si>
  <si>
    <t>H28.4月</t>
    <rPh sb="5" eb="6">
      <t>ツキ</t>
    </rPh>
    <phoneticPr fontId="19"/>
  </si>
  <si>
    <t>9  高　波</t>
    <rPh sb="3" eb="4">
      <t>タカ</t>
    </rPh>
    <rPh sb="5" eb="6">
      <t>ナミ</t>
    </rPh>
    <phoneticPr fontId="19"/>
  </si>
  <si>
    <t>15  東般若</t>
    <rPh sb="4" eb="5">
      <t>ヒガシ</t>
    </rPh>
    <rPh sb="5" eb="7">
      <t>ハンニャ</t>
    </rPh>
    <phoneticPr fontId="19"/>
  </si>
  <si>
    <t>20　雄　神</t>
    <rPh sb="3" eb="4">
      <t>オス</t>
    </rPh>
    <rPh sb="5" eb="6">
      <t>カミ</t>
    </rPh>
    <phoneticPr fontId="19"/>
  </si>
  <si>
    <t>4  五鹿屋</t>
    <rPh sb="3" eb="4">
      <t>ゴ</t>
    </rPh>
    <rPh sb="4" eb="5">
      <t>シカ</t>
    </rPh>
    <rPh sb="5" eb="6">
      <t>ヤ</t>
    </rPh>
    <phoneticPr fontId="19"/>
  </si>
  <si>
    <t>10  油　田</t>
    <rPh sb="4" eb="5">
      <t>アブラ</t>
    </rPh>
    <rPh sb="6" eb="7">
      <t>タ</t>
    </rPh>
    <phoneticPr fontId="19"/>
  </si>
  <si>
    <t>16  栴檀野</t>
    <rPh sb="4" eb="6">
      <t>センダン</t>
    </rPh>
    <rPh sb="6" eb="7">
      <t>ノ</t>
    </rPh>
    <phoneticPr fontId="19"/>
  </si>
  <si>
    <t>5  東野尻</t>
    <rPh sb="3" eb="4">
      <t>ヒガシ</t>
    </rPh>
    <rPh sb="4" eb="5">
      <t>ノ</t>
    </rPh>
    <rPh sb="5" eb="6">
      <t>シリ</t>
    </rPh>
    <phoneticPr fontId="19"/>
  </si>
  <si>
    <t>11  南般若</t>
    <rPh sb="4" eb="5">
      <t>ミナミ</t>
    </rPh>
    <rPh sb="5" eb="7">
      <t>ハンニャ</t>
    </rPh>
    <phoneticPr fontId="19"/>
  </si>
  <si>
    <t>17  栴檀山</t>
    <rPh sb="4" eb="6">
      <t>センダン</t>
    </rPh>
    <rPh sb="6" eb="7">
      <t>ヤマ</t>
    </rPh>
    <phoneticPr fontId="19"/>
  </si>
  <si>
    <t>12  柳　瀬</t>
    <rPh sb="4" eb="5">
      <t>ヤナギ</t>
    </rPh>
    <rPh sb="6" eb="7">
      <t>セ</t>
    </rPh>
    <phoneticPr fontId="19"/>
  </si>
  <si>
    <t>1出町～17栴檀山地区小計</t>
    <rPh sb="1" eb="3">
      <t>デマチ</t>
    </rPh>
    <rPh sb="6" eb="8">
      <t>センダン</t>
    </rPh>
    <rPh sb="8" eb="9">
      <t>ヤマ</t>
    </rPh>
    <rPh sb="9" eb="11">
      <t>チク</t>
    </rPh>
    <rPh sb="11" eb="13">
      <t>ショウケイ</t>
    </rPh>
    <phoneticPr fontId="19"/>
  </si>
  <si>
    <t>H21.4月</t>
    <rPh sb="5" eb="6">
      <t>ツキ</t>
    </rPh>
    <phoneticPr fontId="19"/>
  </si>
  <si>
    <t>H22.1月</t>
    <phoneticPr fontId="19"/>
  </si>
  <si>
    <t>H21.4</t>
    <phoneticPr fontId="19"/>
  </si>
  <si>
    <t>H22.1</t>
    <phoneticPr fontId="19"/>
  </si>
  <si>
    <t>H22.4月</t>
    <rPh sb="5" eb="6">
      <t>ツキ</t>
    </rPh>
    <phoneticPr fontId="19"/>
  </si>
  <si>
    <t>H23.1月</t>
    <phoneticPr fontId="19"/>
  </si>
  <si>
    <t>H23.4月</t>
    <rPh sb="5" eb="6">
      <t>ツキ</t>
    </rPh>
    <phoneticPr fontId="19"/>
  </si>
  <si>
    <t>H24.1月</t>
    <phoneticPr fontId="19"/>
  </si>
  <si>
    <t>H30.4月</t>
    <rPh sb="5" eb="6">
      <t>ツキ</t>
    </rPh>
    <phoneticPr fontId="19"/>
  </si>
  <si>
    <t>H31.1月</t>
  </si>
  <si>
    <t>H29.4月</t>
    <rPh sb="5" eb="6">
      <t>ツキ</t>
    </rPh>
    <phoneticPr fontId="19"/>
  </si>
  <si>
    <t>H30.1月</t>
  </si>
  <si>
    <t>H29.1月</t>
  </si>
  <si>
    <t>H27.4月</t>
    <rPh sb="5" eb="6">
      <t>ツキ</t>
    </rPh>
    <phoneticPr fontId="19"/>
  </si>
  <si>
    <t>H28.1月</t>
    <phoneticPr fontId="19"/>
  </si>
  <si>
    <t>H26.4月</t>
    <rPh sb="5" eb="6">
      <t>ツキ</t>
    </rPh>
    <phoneticPr fontId="19"/>
  </si>
  <si>
    <t>H27.1月</t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</si>
</sst>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;[Red]\-#,##0.0"/>
    <numFmt numFmtId="177" formatCode="#,##0_);[Red]\(#,##0\)"/>
  </numFmts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HG創英角ｺﾞｼｯｸUB"/>
      <family val="3"/>
    </font>
    <font>
      <b/>
      <sz val="12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b/>
      <sz val="10"/>
      <color auto="1"/>
      <name val="ＭＳ Ｐゴシック"/>
      <family val="3"/>
    </font>
    <font>
      <b/>
      <sz val="11"/>
      <color auto="1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  <font>
      <b/>
      <sz val="10"/>
      <color indexed="48"/>
      <name val="ＭＳ Ｐゴシック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24" borderId="10" xfId="0" applyFont="1" applyFill="1" applyBorder="1" applyAlignment="1">
      <alignment horizontal="center" vertical="center" shrinkToFit="1"/>
    </xf>
    <xf numFmtId="0" fontId="20" fillId="24" borderId="11" xfId="0" applyFont="1" applyFill="1" applyBorder="1" applyAlignment="1">
      <alignment horizontal="center" vertical="center" shrinkToFit="1"/>
    </xf>
    <xf numFmtId="0" fontId="20" fillId="24" borderId="12" xfId="0" applyFont="1" applyFill="1" applyBorder="1" applyAlignment="1">
      <alignment horizontal="right" vertical="center" shrinkToFit="1"/>
    </xf>
    <xf numFmtId="0" fontId="20" fillId="24" borderId="13" xfId="0" applyFont="1" applyFill="1" applyBorder="1" applyAlignment="1">
      <alignment horizontal="right" vertical="center" shrinkToFit="1"/>
    </xf>
    <xf numFmtId="0" fontId="20" fillId="24" borderId="11" xfId="0" applyFont="1" applyFill="1" applyBorder="1" applyAlignment="1">
      <alignment horizontal="right" vertical="center" shrinkToFit="1"/>
    </xf>
    <xf numFmtId="0" fontId="24" fillId="24" borderId="14" xfId="0" applyFont="1" applyFill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shrinkToFit="1"/>
    </xf>
    <xf numFmtId="38" fontId="25" fillId="0" borderId="16" xfId="42" applyFont="1" applyBorder="1" applyAlignment="1">
      <alignment vertical="center" shrinkToFit="1"/>
    </xf>
    <xf numFmtId="38" fontId="25" fillId="0" borderId="17" xfId="42" applyFont="1" applyBorder="1" applyAlignment="1">
      <alignment vertical="center" shrinkToFit="1"/>
    </xf>
    <xf numFmtId="38" fontId="25" fillId="0" borderId="15" xfId="42" applyFont="1" applyBorder="1" applyAlignment="1">
      <alignment vertical="center" shrinkToFit="1"/>
    </xf>
    <xf numFmtId="38" fontId="20" fillId="0" borderId="0" xfId="42" applyFont="1">
      <alignment vertical="center"/>
    </xf>
    <xf numFmtId="0" fontId="24" fillId="24" borderId="18" xfId="0" applyFont="1" applyFill="1" applyBorder="1" applyAlignment="1">
      <alignment horizontal="center" vertical="center" shrinkToFit="1"/>
    </xf>
    <xf numFmtId="0" fontId="25" fillId="24" borderId="19" xfId="0" applyFont="1" applyFill="1" applyBorder="1" applyAlignment="1">
      <alignment horizontal="center" vertical="center" shrinkToFit="1"/>
    </xf>
    <xf numFmtId="0" fontId="24" fillId="24" borderId="20" xfId="0" applyFont="1" applyFill="1" applyBorder="1" applyAlignment="1">
      <alignment horizontal="center" vertical="center" shrinkToFit="1"/>
    </xf>
    <xf numFmtId="0" fontId="26" fillId="24" borderId="21" xfId="0" applyFont="1" applyFill="1" applyBorder="1" applyAlignment="1">
      <alignment horizontal="center" vertical="center" shrinkToFit="1"/>
    </xf>
    <xf numFmtId="38" fontId="26" fillId="0" borderId="22" xfId="42" applyFont="1" applyBorder="1" applyAlignment="1">
      <alignment vertical="center" shrinkToFit="1"/>
    </xf>
    <xf numFmtId="38" fontId="26" fillId="0" borderId="23" xfId="42" applyFont="1" applyBorder="1" applyAlignment="1">
      <alignment vertical="center" shrinkToFit="1"/>
    </xf>
    <xf numFmtId="38" fontId="26" fillId="0" borderId="21" xfId="42" applyFont="1" applyBorder="1" applyAlignment="1">
      <alignment vertical="center" shrinkToFit="1"/>
    </xf>
    <xf numFmtId="0" fontId="27" fillId="25" borderId="21" xfId="0" applyFont="1" applyFill="1" applyBorder="1" applyAlignment="1">
      <alignment horizontal="center" vertical="center" shrinkToFit="1"/>
    </xf>
    <xf numFmtId="38" fontId="27" fillId="25" borderId="22" xfId="42" applyFont="1" applyFill="1" applyBorder="1" applyAlignment="1">
      <alignment vertical="center" shrinkToFit="1"/>
    </xf>
    <xf numFmtId="38" fontId="27" fillId="25" borderId="23" xfId="42" applyFont="1" applyFill="1" applyBorder="1" applyAlignment="1">
      <alignment vertical="center" shrinkToFit="1"/>
    </xf>
    <xf numFmtId="38" fontId="27" fillId="25" borderId="21" xfId="42" applyFont="1" applyFill="1" applyBorder="1" applyAlignment="1">
      <alignment vertical="center" shrinkToFit="1"/>
    </xf>
    <xf numFmtId="0" fontId="20" fillId="24" borderId="21" xfId="0" applyFont="1" applyFill="1" applyBorder="1" applyAlignment="1">
      <alignment horizontal="center" vertical="center" shrinkToFit="1"/>
    </xf>
    <xf numFmtId="176" fontId="20" fillId="0" borderId="22" xfId="42" applyNumberFormat="1" applyFont="1" applyFill="1" applyBorder="1" applyAlignment="1">
      <alignment vertical="center" shrinkToFit="1"/>
    </xf>
    <xf numFmtId="176" fontId="20" fillId="0" borderId="23" xfId="42" applyNumberFormat="1" applyFont="1" applyFill="1" applyBorder="1" applyAlignment="1">
      <alignment vertical="center" shrinkToFit="1"/>
    </xf>
    <xf numFmtId="176" fontId="20" fillId="0" borderId="21" xfId="42" applyNumberFormat="1" applyFont="1" applyFill="1" applyBorder="1" applyAlignment="1">
      <alignment vertical="center" shrinkToFit="1"/>
    </xf>
    <xf numFmtId="0" fontId="27" fillId="26" borderId="21" xfId="0" applyFont="1" applyFill="1" applyBorder="1" applyAlignment="1">
      <alignment horizontal="center" vertical="center" shrinkToFit="1"/>
    </xf>
    <xf numFmtId="38" fontId="27" fillId="26" borderId="22" xfId="42" applyFont="1" applyFill="1" applyBorder="1" applyAlignment="1">
      <alignment vertical="center" shrinkToFit="1"/>
    </xf>
    <xf numFmtId="38" fontId="27" fillId="26" borderId="23" xfId="42" applyFont="1" applyFill="1" applyBorder="1" applyAlignment="1">
      <alignment vertical="center" shrinkToFit="1"/>
    </xf>
    <xf numFmtId="38" fontId="27" fillId="26" borderId="21" xfId="42" applyFont="1" applyFill="1" applyBorder="1" applyAlignment="1">
      <alignment vertical="center" shrinkToFit="1"/>
    </xf>
    <xf numFmtId="0" fontId="24" fillId="24" borderId="24" xfId="0" applyFont="1" applyFill="1" applyBorder="1" applyAlignment="1">
      <alignment horizontal="center" vertical="center" shrinkToFit="1"/>
    </xf>
    <xf numFmtId="0" fontId="20" fillId="24" borderId="25" xfId="0" applyFont="1" applyFill="1" applyBorder="1" applyAlignment="1">
      <alignment horizontal="center" vertical="center" shrinkToFit="1"/>
    </xf>
    <xf numFmtId="176" fontId="20" fillId="0" borderId="26" xfId="42" applyNumberFormat="1" applyFont="1" applyFill="1" applyBorder="1" applyAlignment="1">
      <alignment vertical="center" shrinkToFit="1"/>
    </xf>
    <xf numFmtId="176" fontId="20" fillId="0" borderId="27" xfId="42" applyNumberFormat="1" applyFont="1" applyFill="1" applyBorder="1" applyAlignment="1">
      <alignment vertical="center" shrinkToFit="1"/>
    </xf>
    <xf numFmtId="176" fontId="20" fillId="0" borderId="25" xfId="42" applyNumberFormat="1" applyFont="1" applyFill="1" applyBorder="1" applyAlignment="1">
      <alignment vertical="center" shrinkToFit="1"/>
    </xf>
    <xf numFmtId="0" fontId="24" fillId="24" borderId="28" xfId="0" applyFont="1" applyFill="1" applyBorder="1" applyAlignment="1">
      <alignment horizontal="center" vertical="center" shrinkToFit="1"/>
    </xf>
    <xf numFmtId="0" fontId="20" fillId="24" borderId="29" xfId="0" applyFont="1" applyFill="1" applyBorder="1" applyAlignment="1">
      <alignment horizontal="center" vertical="center" shrinkToFit="1"/>
    </xf>
    <xf numFmtId="176" fontId="20" fillId="0" borderId="30" xfId="42" applyNumberFormat="1" applyFont="1" applyFill="1" applyBorder="1" applyAlignment="1">
      <alignment vertical="center" shrinkToFit="1"/>
    </xf>
    <xf numFmtId="176" fontId="20" fillId="0" borderId="31" xfId="42" applyNumberFormat="1" applyFont="1" applyFill="1" applyBorder="1" applyAlignment="1">
      <alignment vertical="center" shrinkToFit="1"/>
    </xf>
    <xf numFmtId="176" fontId="20" fillId="0" borderId="29" xfId="42" applyNumberFormat="1" applyFont="1" applyFill="1" applyBorder="1" applyAlignment="1">
      <alignment vertical="center" shrinkToFit="1"/>
    </xf>
    <xf numFmtId="0" fontId="28" fillId="27" borderId="18" xfId="0" applyFont="1" applyFill="1" applyBorder="1" applyAlignment="1">
      <alignment horizontal="center" vertical="center" shrinkToFit="1"/>
    </xf>
    <xf numFmtId="0" fontId="25" fillId="27" borderId="19" xfId="0" applyFont="1" applyFill="1" applyBorder="1" applyAlignment="1">
      <alignment horizontal="center" vertical="center" shrinkToFit="1"/>
    </xf>
    <xf numFmtId="38" fontId="25" fillId="0" borderId="32" xfId="42" applyFont="1" applyBorder="1" applyAlignment="1">
      <alignment vertical="center" shrinkToFit="1"/>
    </xf>
    <xf numFmtId="38" fontId="25" fillId="0" borderId="33" xfId="42" applyFont="1" applyBorder="1" applyAlignment="1">
      <alignment vertical="center" shrinkToFit="1"/>
    </xf>
    <xf numFmtId="38" fontId="25" fillId="0" borderId="19" xfId="42" applyFont="1" applyBorder="1" applyAlignment="1">
      <alignment vertical="center" shrinkToFit="1"/>
    </xf>
    <xf numFmtId="0" fontId="28" fillId="27" borderId="20" xfId="0" applyFont="1" applyFill="1" applyBorder="1" applyAlignment="1">
      <alignment horizontal="center" vertical="center" shrinkToFit="1"/>
    </xf>
    <xf numFmtId="0" fontId="26" fillId="27" borderId="21" xfId="0" applyFont="1" applyFill="1" applyBorder="1" applyAlignment="1">
      <alignment horizontal="center" vertical="center" shrinkToFit="1"/>
    </xf>
    <xf numFmtId="0" fontId="20" fillId="27" borderId="21" xfId="0" applyFont="1" applyFill="1" applyBorder="1" applyAlignment="1">
      <alignment horizontal="center" vertical="center" shrinkToFit="1"/>
    </xf>
    <xf numFmtId="0" fontId="28" fillId="27" borderId="28" xfId="0" applyFont="1" applyFill="1" applyBorder="1" applyAlignment="1">
      <alignment horizontal="center" vertical="center" shrinkToFit="1"/>
    </xf>
    <xf numFmtId="0" fontId="20" fillId="27" borderId="29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5" fillId="28" borderId="19" xfId="0" applyFont="1" applyFill="1" applyBorder="1" applyAlignment="1">
      <alignment horizontal="center" vertical="center" shrinkToFit="1"/>
    </xf>
    <xf numFmtId="0" fontId="24" fillId="28" borderId="20" xfId="0" applyFont="1" applyFill="1" applyBorder="1" applyAlignment="1">
      <alignment horizontal="center" vertical="center" shrinkToFit="1"/>
    </xf>
    <xf numFmtId="0" fontId="26" fillId="28" borderId="21" xfId="0" applyFont="1" applyFill="1" applyBorder="1" applyAlignment="1">
      <alignment horizontal="center" vertical="center" shrinkToFit="1"/>
    </xf>
    <xf numFmtId="0" fontId="20" fillId="28" borderId="21" xfId="0" applyFont="1" applyFill="1" applyBorder="1" applyAlignment="1">
      <alignment horizontal="center" vertical="center" shrinkToFit="1"/>
    </xf>
    <xf numFmtId="0" fontId="29" fillId="0" borderId="34" xfId="0" applyFont="1" applyBorder="1" applyAlignment="1">
      <alignment horizontal="right" vertical="center"/>
    </xf>
    <xf numFmtId="177" fontId="20" fillId="0" borderId="35" xfId="0" applyNumberFormat="1" applyFont="1" applyBorder="1" applyAlignment="1">
      <alignment horizontal="right" vertical="center"/>
    </xf>
    <xf numFmtId="0" fontId="24" fillId="28" borderId="28" xfId="0" applyFont="1" applyFill="1" applyBorder="1" applyAlignment="1">
      <alignment horizontal="center" vertical="center" shrinkToFit="1"/>
    </xf>
    <xf numFmtId="0" fontId="20" fillId="28" borderId="29" xfId="0" applyFont="1" applyFill="1" applyBorder="1" applyAlignment="1">
      <alignment horizontal="center" vertical="center" shrinkToFit="1"/>
    </xf>
    <xf numFmtId="38" fontId="22" fillId="0" borderId="0" xfId="42" applyFont="1">
      <alignment vertical="center"/>
    </xf>
    <xf numFmtId="0" fontId="20" fillId="0" borderId="23" xfId="42" applyNumberFormat="1" applyFont="1" applyFill="1" applyBorder="1" applyAlignment="1">
      <alignment vertical="center" shrinkToFit="1"/>
    </xf>
    <xf numFmtId="0" fontId="24" fillId="27" borderId="18" xfId="0" applyFont="1" applyFill="1" applyBorder="1" applyAlignment="1">
      <alignment horizontal="center" vertical="center" shrinkToFit="1"/>
    </xf>
    <xf numFmtId="0" fontId="24" fillId="27" borderId="20" xfId="0" applyFont="1" applyFill="1" applyBorder="1" applyAlignment="1">
      <alignment horizontal="center" vertical="center" shrinkToFit="1"/>
    </xf>
    <xf numFmtId="0" fontId="24" fillId="27" borderId="28" xfId="0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38" fontId="20" fillId="0" borderId="0" xfId="42" applyFont="1">
      <alignment vertical="center"/>
    </xf>
    <xf numFmtId="38" fontId="22" fillId="0" borderId="0" xfId="42" applyFont="1">
      <alignment vertical="center"/>
    </xf>
    <xf numFmtId="0" fontId="31" fillId="24" borderId="19" xfId="0" applyFont="1" applyFill="1" applyBorder="1" applyAlignment="1">
      <alignment horizontal="center" vertical="center" shrinkToFit="1"/>
    </xf>
    <xf numFmtId="38" fontId="31" fillId="0" borderId="32" xfId="42" applyFont="1" applyBorder="1" applyAlignment="1">
      <alignment vertical="center" shrinkToFit="1"/>
    </xf>
    <xf numFmtId="38" fontId="31" fillId="0" borderId="33" xfId="42" applyFont="1" applyBorder="1" applyAlignment="1">
      <alignment vertical="center" shrinkToFit="1"/>
    </xf>
    <xf numFmtId="38" fontId="31" fillId="0" borderId="19" xfId="42" applyFont="1" applyBorder="1" applyAlignment="1">
      <alignment vertical="center" shrinkToFit="1"/>
    </xf>
    <xf numFmtId="38" fontId="31" fillId="29" borderId="36" xfId="42" applyFont="1" applyFill="1" applyBorder="1" applyAlignment="1">
      <alignment horizontal="center" vertical="center" shrinkToFit="1"/>
    </xf>
    <xf numFmtId="38" fontId="31" fillId="29" borderId="37" xfId="42" applyFont="1" applyFill="1" applyBorder="1" applyAlignment="1">
      <alignment horizontal="center" vertical="center" shrinkToFit="1"/>
    </xf>
    <xf numFmtId="38" fontId="31" fillId="29" borderId="38" xfId="42" applyFont="1" applyFill="1" applyBorder="1" applyAlignment="1">
      <alignment horizontal="center" vertical="center" shrinkToFit="1"/>
    </xf>
    <xf numFmtId="38" fontId="31" fillId="29" borderId="35" xfId="42" applyFont="1" applyFill="1" applyBorder="1" applyAlignment="1">
      <alignment horizontal="center" vertical="center" shrinkToFit="1"/>
    </xf>
    <xf numFmtId="38" fontId="31" fillId="29" borderId="0" xfId="42" applyFont="1" applyFill="1" applyBorder="1" applyAlignment="1">
      <alignment horizontal="center" vertical="center" shrinkToFit="1"/>
    </xf>
    <xf numFmtId="38" fontId="31" fillId="29" borderId="39" xfId="42" applyFont="1" applyFill="1" applyBorder="1" applyAlignment="1">
      <alignment horizontal="center" vertical="center" shrinkToFit="1"/>
    </xf>
    <xf numFmtId="38" fontId="31" fillId="29" borderId="40" xfId="42" applyFont="1" applyFill="1" applyBorder="1" applyAlignment="1">
      <alignment horizontal="center" vertical="center" shrinkToFit="1"/>
    </xf>
    <xf numFmtId="38" fontId="31" fillId="29" borderId="41" xfId="42" applyFont="1" applyFill="1" applyBorder="1" applyAlignment="1">
      <alignment horizontal="center" vertical="center" shrinkToFit="1"/>
    </xf>
    <xf numFmtId="38" fontId="31" fillId="29" borderId="42" xfId="42" applyFont="1" applyFill="1" applyBorder="1" applyAlignment="1">
      <alignment horizontal="center" vertical="center" shrinkToFi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761115971614661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708334791484397"/>
          <c:w val="0.71111111111111114"/>
          <c:h val="0.71513887430737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'H30'!$A$5:$A$16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'H30'!$D$5:$D$16</c:f>
              <c:numCache>
                <c:formatCode>#,##0;[Red]\-#,##0</c:formatCode>
                <c:ptCount val="12"/>
                <c:pt idx="0">
                  <c:v>8751</c:v>
                </c:pt>
                <c:pt idx="1">
                  <c:v>8780</c:v>
                </c:pt>
                <c:pt idx="2">
                  <c:v>8795</c:v>
                </c:pt>
                <c:pt idx="3">
                  <c:v>8795</c:v>
                </c:pt>
                <c:pt idx="4">
                  <c:v>8807</c:v>
                </c:pt>
                <c:pt idx="5">
                  <c:v>8847</c:v>
                </c:pt>
                <c:pt idx="6">
                  <c:v>8876</c:v>
                </c:pt>
                <c:pt idx="7">
                  <c:v>8906</c:v>
                </c:pt>
                <c:pt idx="8">
                  <c:v>8897</c:v>
                </c:pt>
                <c:pt idx="9">
                  <c:v>8916</c:v>
                </c:pt>
                <c:pt idx="10">
                  <c:v>8906</c:v>
                </c:pt>
                <c:pt idx="11">
                  <c:v>8937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'H30'!$F$5:$F$16</c:f>
              <c:numCache>
                <c:formatCode>#,##0;[Red]\-#,##0</c:formatCode>
                <c:ptCount val="12"/>
                <c:pt idx="0">
                  <c:v>3472</c:v>
                </c:pt>
                <c:pt idx="1">
                  <c:v>3492</c:v>
                </c:pt>
                <c:pt idx="2">
                  <c:v>3518</c:v>
                </c:pt>
                <c:pt idx="3">
                  <c:v>3522</c:v>
                </c:pt>
                <c:pt idx="4">
                  <c:v>3521</c:v>
                </c:pt>
                <c:pt idx="5">
                  <c:v>3562</c:v>
                </c:pt>
                <c:pt idx="6">
                  <c:v>3567</c:v>
                </c:pt>
                <c:pt idx="7">
                  <c:v>3591</c:v>
                </c:pt>
                <c:pt idx="8">
                  <c:v>3586</c:v>
                </c:pt>
                <c:pt idx="9">
                  <c:v>3602</c:v>
                </c:pt>
                <c:pt idx="10">
                  <c:v>3583</c:v>
                </c:pt>
                <c:pt idx="11">
                  <c:v>3621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0"/>
          <c:min val="8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700"/>
          <c:min val="2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872207640711577"/>
          <c:y val="0.29766112569262176"/>
          <c:w val="0.23703703703703705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16656421664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'H30'!$V$35:$V$46</c:f>
              <c:numCache>
                <c:formatCode>#,##0;[Red]\-#,##0</c:formatCode>
                <c:ptCount val="12"/>
                <c:pt idx="0">
                  <c:v>1187</c:v>
                </c:pt>
                <c:pt idx="1">
                  <c:v>1189</c:v>
                </c:pt>
                <c:pt idx="2">
                  <c:v>1182</c:v>
                </c:pt>
                <c:pt idx="3">
                  <c:v>1180</c:v>
                </c:pt>
                <c:pt idx="4">
                  <c:v>1183</c:v>
                </c:pt>
                <c:pt idx="5">
                  <c:v>1182</c:v>
                </c:pt>
                <c:pt idx="6">
                  <c:v>1177</c:v>
                </c:pt>
                <c:pt idx="7">
                  <c:v>1173</c:v>
                </c:pt>
                <c:pt idx="8">
                  <c:v>1174</c:v>
                </c:pt>
                <c:pt idx="9">
                  <c:v>1175</c:v>
                </c:pt>
                <c:pt idx="10">
                  <c:v>1175</c:v>
                </c:pt>
                <c:pt idx="11">
                  <c:v>1162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'H30'!$X$35:$X$46</c:f>
              <c:numCache>
                <c:formatCode>#,##0;[Red]\-#,##0</c:formatCode>
                <c:ptCount val="12"/>
                <c:pt idx="0">
                  <c:v>375</c:v>
                </c:pt>
                <c:pt idx="1">
                  <c:v>376</c:v>
                </c:pt>
                <c:pt idx="2">
                  <c:v>375</c:v>
                </c:pt>
                <c:pt idx="3">
                  <c:v>375</c:v>
                </c:pt>
                <c:pt idx="4">
                  <c:v>376</c:v>
                </c:pt>
                <c:pt idx="5">
                  <c:v>376</c:v>
                </c:pt>
                <c:pt idx="6">
                  <c:v>376</c:v>
                </c:pt>
                <c:pt idx="7">
                  <c:v>375</c:v>
                </c:pt>
                <c:pt idx="8">
                  <c:v>376</c:v>
                </c:pt>
                <c:pt idx="9">
                  <c:v>376</c:v>
                </c:pt>
                <c:pt idx="10">
                  <c:v>376</c:v>
                </c:pt>
                <c:pt idx="11">
                  <c:v>373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329589316041375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'H26'!$V$5:$V$16</c:f>
              <c:numCache>
                <c:formatCode>#,##0;[Red]\-#,##0</c:formatCode>
                <c:ptCount val="12"/>
                <c:pt idx="0">
                  <c:v>2198</c:v>
                </c:pt>
                <c:pt idx="1">
                  <c:v>2197</c:v>
                </c:pt>
                <c:pt idx="2">
                  <c:v>2199</c:v>
                </c:pt>
                <c:pt idx="3">
                  <c:v>2193</c:v>
                </c:pt>
                <c:pt idx="4">
                  <c:v>2184</c:v>
                </c:pt>
                <c:pt idx="5">
                  <c:v>2184</c:v>
                </c:pt>
                <c:pt idx="6">
                  <c:v>2179</c:v>
                </c:pt>
                <c:pt idx="7">
                  <c:v>2180</c:v>
                </c:pt>
                <c:pt idx="8">
                  <c:v>2174</c:v>
                </c:pt>
                <c:pt idx="9">
                  <c:v>2187</c:v>
                </c:pt>
                <c:pt idx="10">
                  <c:v>2194</c:v>
                </c:pt>
                <c:pt idx="11">
                  <c:v>2197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'H26'!$X$5:$X$16</c:f>
              <c:numCache>
                <c:formatCode>#,##0;[Red]\-#,##0</c:formatCode>
                <c:ptCount val="12"/>
                <c:pt idx="0">
                  <c:v>660</c:v>
                </c:pt>
                <c:pt idx="1">
                  <c:v>663</c:v>
                </c:pt>
                <c:pt idx="2">
                  <c:v>663</c:v>
                </c:pt>
                <c:pt idx="3">
                  <c:v>660</c:v>
                </c:pt>
                <c:pt idx="4">
                  <c:v>659</c:v>
                </c:pt>
                <c:pt idx="5">
                  <c:v>659</c:v>
                </c:pt>
                <c:pt idx="6">
                  <c:v>658</c:v>
                </c:pt>
                <c:pt idx="7">
                  <c:v>660</c:v>
                </c:pt>
                <c:pt idx="8">
                  <c:v>657</c:v>
                </c:pt>
                <c:pt idx="9">
                  <c:v>660</c:v>
                </c:pt>
                <c:pt idx="10">
                  <c:v>663</c:v>
                </c:pt>
                <c:pt idx="11">
                  <c:v>664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59082540055627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3018708277903618"/>
          <c:w val="0.76720531202256437"/>
          <c:h val="0.7145617756684523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'H26'!$AB$5:$AB$16</c:f>
              <c:numCache>
                <c:formatCode>#,##0;[Red]\-#,##0</c:formatCode>
                <c:ptCount val="12"/>
                <c:pt idx="0">
                  <c:v>1999</c:v>
                </c:pt>
                <c:pt idx="1">
                  <c:v>1994</c:v>
                </c:pt>
                <c:pt idx="2">
                  <c:v>1994</c:v>
                </c:pt>
                <c:pt idx="3">
                  <c:v>2006</c:v>
                </c:pt>
                <c:pt idx="4">
                  <c:v>1993</c:v>
                </c:pt>
                <c:pt idx="5">
                  <c:v>1998</c:v>
                </c:pt>
                <c:pt idx="6">
                  <c:v>2002</c:v>
                </c:pt>
                <c:pt idx="7">
                  <c:v>2004</c:v>
                </c:pt>
                <c:pt idx="8">
                  <c:v>2006</c:v>
                </c:pt>
                <c:pt idx="9">
                  <c:v>2005</c:v>
                </c:pt>
                <c:pt idx="10">
                  <c:v>2005</c:v>
                </c:pt>
                <c:pt idx="11">
                  <c:v>1994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'H26'!$AD$5:$AD$16</c:f>
              <c:numCache>
                <c:formatCode>#,##0;[Red]\-#,##0</c:formatCode>
                <c:ptCount val="12"/>
                <c:pt idx="0">
                  <c:v>596</c:v>
                </c:pt>
                <c:pt idx="1">
                  <c:v>597</c:v>
                </c:pt>
                <c:pt idx="2">
                  <c:v>599</c:v>
                </c:pt>
                <c:pt idx="3">
                  <c:v>603</c:v>
                </c:pt>
                <c:pt idx="4">
                  <c:v>600</c:v>
                </c:pt>
                <c:pt idx="5">
                  <c:v>601</c:v>
                </c:pt>
                <c:pt idx="6">
                  <c:v>604</c:v>
                </c:pt>
                <c:pt idx="7">
                  <c:v>606</c:v>
                </c:pt>
                <c:pt idx="8">
                  <c:v>609</c:v>
                </c:pt>
                <c:pt idx="9">
                  <c:v>610</c:v>
                </c:pt>
                <c:pt idx="10">
                  <c:v>612</c:v>
                </c:pt>
                <c:pt idx="11">
                  <c:v>609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3600474598209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0"/>
          <c:min val="5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1.223600474598209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877729172742294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407407407407407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'H26'!$AH$5:$AH$16</c:f>
              <c:numCache>
                <c:formatCode>#,##0;[Red]\-#,##0</c:formatCode>
                <c:ptCount val="12"/>
                <c:pt idx="0">
                  <c:v>3015</c:v>
                </c:pt>
                <c:pt idx="1">
                  <c:v>3012</c:v>
                </c:pt>
                <c:pt idx="2">
                  <c:v>3014</c:v>
                </c:pt>
                <c:pt idx="3">
                  <c:v>3006</c:v>
                </c:pt>
                <c:pt idx="4">
                  <c:v>3011</c:v>
                </c:pt>
                <c:pt idx="5">
                  <c:v>3013</c:v>
                </c:pt>
                <c:pt idx="6">
                  <c:v>3007</c:v>
                </c:pt>
                <c:pt idx="7">
                  <c:v>3000</c:v>
                </c:pt>
                <c:pt idx="8">
                  <c:v>2997</c:v>
                </c:pt>
                <c:pt idx="9">
                  <c:v>2995</c:v>
                </c:pt>
                <c:pt idx="10">
                  <c:v>3002</c:v>
                </c:pt>
                <c:pt idx="11">
                  <c:v>2983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'H26'!$AJ$5:$AJ$16</c:f>
              <c:numCache>
                <c:formatCode>#,##0;[Red]\-#,##0</c:formatCode>
                <c:ptCount val="12"/>
                <c:pt idx="0">
                  <c:v>896</c:v>
                </c:pt>
                <c:pt idx="1">
                  <c:v>896</c:v>
                </c:pt>
                <c:pt idx="2">
                  <c:v>899</c:v>
                </c:pt>
                <c:pt idx="3">
                  <c:v>899</c:v>
                </c:pt>
                <c:pt idx="4">
                  <c:v>901</c:v>
                </c:pt>
                <c:pt idx="5">
                  <c:v>899</c:v>
                </c:pt>
                <c:pt idx="6">
                  <c:v>899</c:v>
                </c:pt>
                <c:pt idx="7">
                  <c:v>898</c:v>
                </c:pt>
                <c:pt idx="8">
                  <c:v>901</c:v>
                </c:pt>
                <c:pt idx="9">
                  <c:v>902</c:v>
                </c:pt>
                <c:pt idx="10">
                  <c:v>906</c:v>
                </c:pt>
                <c:pt idx="11">
                  <c:v>903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20"/>
          <c:min val="8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09888837424735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'H26'!$D$35:$D$46</c:f>
              <c:numCache>
                <c:formatCode>#,##0;[Red]\-#,##0</c:formatCode>
                <c:ptCount val="12"/>
                <c:pt idx="0">
                  <c:v>1611</c:v>
                </c:pt>
                <c:pt idx="1">
                  <c:v>1615</c:v>
                </c:pt>
                <c:pt idx="2">
                  <c:v>1613</c:v>
                </c:pt>
                <c:pt idx="3">
                  <c:v>1614</c:v>
                </c:pt>
                <c:pt idx="4">
                  <c:v>1614</c:v>
                </c:pt>
                <c:pt idx="5">
                  <c:v>1609</c:v>
                </c:pt>
                <c:pt idx="6">
                  <c:v>1608</c:v>
                </c:pt>
                <c:pt idx="7">
                  <c:v>1601</c:v>
                </c:pt>
                <c:pt idx="8">
                  <c:v>1606</c:v>
                </c:pt>
                <c:pt idx="9">
                  <c:v>1609</c:v>
                </c:pt>
                <c:pt idx="10">
                  <c:v>1605</c:v>
                </c:pt>
                <c:pt idx="11">
                  <c:v>1594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'H26'!$F$35:$F$46</c:f>
              <c:numCache>
                <c:formatCode>#,##0;[Red]\-#,##0</c:formatCode>
                <c:ptCount val="12"/>
                <c:pt idx="0">
                  <c:v>469</c:v>
                </c:pt>
                <c:pt idx="1">
                  <c:v>469</c:v>
                </c:pt>
                <c:pt idx="2">
                  <c:v>469</c:v>
                </c:pt>
                <c:pt idx="3">
                  <c:v>470</c:v>
                </c:pt>
                <c:pt idx="4">
                  <c:v>470</c:v>
                </c:pt>
                <c:pt idx="5">
                  <c:v>469</c:v>
                </c:pt>
                <c:pt idx="6">
                  <c:v>470</c:v>
                </c:pt>
                <c:pt idx="7">
                  <c:v>471</c:v>
                </c:pt>
                <c:pt idx="8">
                  <c:v>474</c:v>
                </c:pt>
                <c:pt idx="9">
                  <c:v>474</c:v>
                </c:pt>
                <c:pt idx="10">
                  <c:v>472</c:v>
                </c:pt>
                <c:pt idx="11">
                  <c:v>469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102902578354179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'H26'!$J$35:$J$46</c:f>
              <c:numCache>
                <c:formatCode>#,##0;[Red]\-#,##0</c:formatCode>
                <c:ptCount val="12"/>
                <c:pt idx="0">
                  <c:v>1985</c:v>
                </c:pt>
                <c:pt idx="1">
                  <c:v>1993</c:v>
                </c:pt>
                <c:pt idx="2">
                  <c:v>1991</c:v>
                </c:pt>
                <c:pt idx="3">
                  <c:v>1989</c:v>
                </c:pt>
                <c:pt idx="4">
                  <c:v>1991</c:v>
                </c:pt>
                <c:pt idx="5">
                  <c:v>1990</c:v>
                </c:pt>
                <c:pt idx="6">
                  <c:v>1981</c:v>
                </c:pt>
                <c:pt idx="7">
                  <c:v>1971</c:v>
                </c:pt>
                <c:pt idx="8">
                  <c:v>1963</c:v>
                </c:pt>
                <c:pt idx="9">
                  <c:v>1960</c:v>
                </c:pt>
                <c:pt idx="10">
                  <c:v>1958</c:v>
                </c:pt>
                <c:pt idx="11">
                  <c:v>1956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'H26'!$L$35:$L$46</c:f>
              <c:numCache>
                <c:formatCode>#,##0;[Red]\-#,##0</c:formatCode>
                <c:ptCount val="12"/>
                <c:pt idx="0">
                  <c:v>603</c:v>
                </c:pt>
                <c:pt idx="1">
                  <c:v>604</c:v>
                </c:pt>
                <c:pt idx="2">
                  <c:v>601</c:v>
                </c:pt>
                <c:pt idx="3">
                  <c:v>604</c:v>
                </c:pt>
                <c:pt idx="4">
                  <c:v>607</c:v>
                </c:pt>
                <c:pt idx="5">
                  <c:v>606</c:v>
                </c:pt>
                <c:pt idx="6">
                  <c:v>605</c:v>
                </c:pt>
                <c:pt idx="7">
                  <c:v>605</c:v>
                </c:pt>
                <c:pt idx="8">
                  <c:v>603</c:v>
                </c:pt>
                <c:pt idx="9">
                  <c:v>601</c:v>
                </c:pt>
                <c:pt idx="10">
                  <c:v>601</c:v>
                </c:pt>
                <c:pt idx="11">
                  <c:v>602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50"/>
          <c:min val="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637100509495135"/>
          <c:y val="1.00471002768489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'H26'!$P$35:$P$46</c:f>
              <c:numCache>
                <c:formatCode>#,##0;[Red]\-#,##0</c:formatCode>
                <c:ptCount val="12"/>
                <c:pt idx="0">
                  <c:v>1417</c:v>
                </c:pt>
                <c:pt idx="1">
                  <c:v>1424</c:v>
                </c:pt>
                <c:pt idx="2">
                  <c:v>1422</c:v>
                </c:pt>
                <c:pt idx="3">
                  <c:v>1423</c:v>
                </c:pt>
                <c:pt idx="4">
                  <c:v>1420</c:v>
                </c:pt>
                <c:pt idx="5">
                  <c:v>1417</c:v>
                </c:pt>
                <c:pt idx="6">
                  <c:v>1418</c:v>
                </c:pt>
                <c:pt idx="7">
                  <c:v>1418</c:v>
                </c:pt>
                <c:pt idx="8">
                  <c:v>1419</c:v>
                </c:pt>
                <c:pt idx="9">
                  <c:v>1420</c:v>
                </c:pt>
                <c:pt idx="10">
                  <c:v>1419</c:v>
                </c:pt>
                <c:pt idx="11">
                  <c:v>1412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'H26'!$R$35:$R$46</c:f>
              <c:numCache>
                <c:formatCode>#,##0;[Red]\-#,##0</c:formatCode>
                <c:ptCount val="12"/>
                <c:pt idx="0">
                  <c:v>403</c:v>
                </c:pt>
                <c:pt idx="1">
                  <c:v>405</c:v>
                </c:pt>
                <c:pt idx="2">
                  <c:v>406</c:v>
                </c:pt>
                <c:pt idx="3">
                  <c:v>408</c:v>
                </c:pt>
                <c:pt idx="4">
                  <c:v>408</c:v>
                </c:pt>
                <c:pt idx="5">
                  <c:v>408</c:v>
                </c:pt>
                <c:pt idx="6">
                  <c:v>407</c:v>
                </c:pt>
                <c:pt idx="7">
                  <c:v>407</c:v>
                </c:pt>
                <c:pt idx="8">
                  <c:v>406</c:v>
                </c:pt>
                <c:pt idx="9">
                  <c:v>408</c:v>
                </c:pt>
                <c:pt idx="10">
                  <c:v>409</c:v>
                </c:pt>
                <c:pt idx="11">
                  <c:v>409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130114250424579"/>
          <c:y val="1.00471002768489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'H26'!$V$35:$V$46</c:f>
              <c:numCache>
                <c:formatCode>#,##0;[Red]\-#,##0</c:formatCode>
                <c:ptCount val="12"/>
                <c:pt idx="0">
                  <c:v>1301</c:v>
                </c:pt>
                <c:pt idx="1">
                  <c:v>1299</c:v>
                </c:pt>
                <c:pt idx="2">
                  <c:v>1297</c:v>
                </c:pt>
                <c:pt idx="3">
                  <c:v>1294</c:v>
                </c:pt>
                <c:pt idx="4">
                  <c:v>1294</c:v>
                </c:pt>
                <c:pt idx="5">
                  <c:v>1283</c:v>
                </c:pt>
                <c:pt idx="6">
                  <c:v>1286</c:v>
                </c:pt>
                <c:pt idx="7">
                  <c:v>1287</c:v>
                </c:pt>
                <c:pt idx="8">
                  <c:v>1285</c:v>
                </c:pt>
                <c:pt idx="9">
                  <c:v>1285</c:v>
                </c:pt>
                <c:pt idx="10">
                  <c:v>1278</c:v>
                </c:pt>
                <c:pt idx="11">
                  <c:v>1274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'H26'!$X$35:$X$46</c:f>
              <c:numCache>
                <c:formatCode>#,##0;[Red]\-#,##0</c:formatCode>
                <c:ptCount val="12"/>
                <c:pt idx="0">
                  <c:v>387</c:v>
                </c:pt>
                <c:pt idx="1">
                  <c:v>386</c:v>
                </c:pt>
                <c:pt idx="2">
                  <c:v>386</c:v>
                </c:pt>
                <c:pt idx="3">
                  <c:v>384</c:v>
                </c:pt>
                <c:pt idx="4">
                  <c:v>384</c:v>
                </c:pt>
                <c:pt idx="5">
                  <c:v>382</c:v>
                </c:pt>
                <c:pt idx="6">
                  <c:v>379</c:v>
                </c:pt>
                <c:pt idx="7">
                  <c:v>378</c:v>
                </c:pt>
                <c:pt idx="8">
                  <c:v>378</c:v>
                </c:pt>
                <c:pt idx="9">
                  <c:v>378</c:v>
                </c:pt>
                <c:pt idx="10">
                  <c:v>376</c:v>
                </c:pt>
                <c:pt idx="11">
                  <c:v>376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8955028009558509"/>
          <c:y val="1.00471002768489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67164179104478"/>
          <c:y val="0.12088256091276262"/>
          <c:w val="0.76865671641791045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'H26'!$AB$35:$AB$46</c:f>
              <c:numCache>
                <c:formatCode>#,##0;[Red]\-#,##0</c:formatCode>
                <c:ptCount val="12"/>
                <c:pt idx="0">
                  <c:v>479</c:v>
                </c:pt>
                <c:pt idx="1">
                  <c:v>475</c:v>
                </c:pt>
                <c:pt idx="2">
                  <c:v>475</c:v>
                </c:pt>
                <c:pt idx="3">
                  <c:v>474</c:v>
                </c:pt>
                <c:pt idx="4">
                  <c:v>474</c:v>
                </c:pt>
                <c:pt idx="5">
                  <c:v>471</c:v>
                </c:pt>
                <c:pt idx="6">
                  <c:v>473</c:v>
                </c:pt>
                <c:pt idx="7">
                  <c:v>472</c:v>
                </c:pt>
                <c:pt idx="8">
                  <c:v>468</c:v>
                </c:pt>
                <c:pt idx="9">
                  <c:v>468</c:v>
                </c:pt>
                <c:pt idx="10">
                  <c:v>465</c:v>
                </c:pt>
                <c:pt idx="11">
                  <c:v>462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'H26'!$AD$35:$AD$46</c:f>
              <c:numCache>
                <c:formatCode>#,##0;[Red]\-#,##0</c:formatCode>
                <c:ptCount val="12"/>
                <c:pt idx="0">
                  <c:v>181</c:v>
                </c:pt>
                <c:pt idx="1">
                  <c:v>181</c:v>
                </c:pt>
                <c:pt idx="2">
                  <c:v>181</c:v>
                </c:pt>
                <c:pt idx="3">
                  <c:v>181</c:v>
                </c:pt>
                <c:pt idx="4">
                  <c:v>181</c:v>
                </c:pt>
                <c:pt idx="5">
                  <c:v>180</c:v>
                </c:pt>
                <c:pt idx="6">
                  <c:v>181</c:v>
                </c:pt>
                <c:pt idx="7">
                  <c:v>181</c:v>
                </c:pt>
                <c:pt idx="8">
                  <c:v>179</c:v>
                </c:pt>
                <c:pt idx="9">
                  <c:v>179</c:v>
                </c:pt>
                <c:pt idx="10">
                  <c:v>177</c:v>
                </c:pt>
                <c:pt idx="11">
                  <c:v>176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540721298726547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96296296296298"/>
          <c:y val="0.12159829336401443"/>
          <c:w val="0.67407407407407405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'H26'!$AH$35:$AH$46</c:f>
              <c:numCache>
                <c:formatCode>#,##0;[Red]\-#,##0</c:formatCode>
                <c:ptCount val="12"/>
                <c:pt idx="0">
                  <c:v>43212</c:v>
                </c:pt>
                <c:pt idx="1">
                  <c:v>43170</c:v>
                </c:pt>
                <c:pt idx="2">
                  <c:v>43177</c:v>
                </c:pt>
                <c:pt idx="3">
                  <c:v>43188</c:v>
                </c:pt>
                <c:pt idx="4">
                  <c:v>43151</c:v>
                </c:pt>
                <c:pt idx="5">
                  <c:v>43143</c:v>
                </c:pt>
                <c:pt idx="6">
                  <c:v>43148</c:v>
                </c:pt>
                <c:pt idx="7">
                  <c:v>43116</c:v>
                </c:pt>
                <c:pt idx="8">
                  <c:v>43092</c:v>
                </c:pt>
                <c:pt idx="9">
                  <c:v>43083</c:v>
                </c:pt>
                <c:pt idx="10">
                  <c:v>43064</c:v>
                </c:pt>
                <c:pt idx="11">
                  <c:v>42990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'H26'!$AJ$35:$AJ$46</c:f>
              <c:numCache>
                <c:formatCode>#,##0;[Red]\-#,##0</c:formatCode>
                <c:ptCount val="12"/>
                <c:pt idx="0">
                  <c:v>14171</c:v>
                </c:pt>
                <c:pt idx="1">
                  <c:v>14138</c:v>
                </c:pt>
                <c:pt idx="2">
                  <c:v>14155</c:v>
                </c:pt>
                <c:pt idx="3">
                  <c:v>14165</c:v>
                </c:pt>
                <c:pt idx="4">
                  <c:v>14145</c:v>
                </c:pt>
                <c:pt idx="5">
                  <c:v>14173</c:v>
                </c:pt>
                <c:pt idx="6">
                  <c:v>14210</c:v>
                </c:pt>
                <c:pt idx="7">
                  <c:v>14199</c:v>
                </c:pt>
                <c:pt idx="8">
                  <c:v>14205</c:v>
                </c:pt>
                <c:pt idx="9">
                  <c:v>14191</c:v>
                </c:pt>
                <c:pt idx="10">
                  <c:v>14208</c:v>
                </c:pt>
                <c:pt idx="11">
                  <c:v>14195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38362667901806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64757814364113"/>
          <c:w val="0.74264705882352944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'H26'!$D$50:$D$61</c:f>
              <c:numCache>
                <c:formatCode>#,##0;[Red]\-#,##0</c:formatCode>
                <c:ptCount val="12"/>
                <c:pt idx="0">
                  <c:v>2202</c:v>
                </c:pt>
                <c:pt idx="1">
                  <c:v>2189</c:v>
                </c:pt>
                <c:pt idx="2">
                  <c:v>2185</c:v>
                </c:pt>
                <c:pt idx="3">
                  <c:v>2181</c:v>
                </c:pt>
                <c:pt idx="4">
                  <c:v>2181</c:v>
                </c:pt>
                <c:pt idx="5">
                  <c:v>2184</c:v>
                </c:pt>
                <c:pt idx="6">
                  <c:v>2179</c:v>
                </c:pt>
                <c:pt idx="7">
                  <c:v>2173</c:v>
                </c:pt>
                <c:pt idx="8">
                  <c:v>2164</c:v>
                </c:pt>
                <c:pt idx="9">
                  <c:v>2162</c:v>
                </c:pt>
                <c:pt idx="10">
                  <c:v>2157</c:v>
                </c:pt>
                <c:pt idx="11">
                  <c:v>2153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'H26'!$F$50:$F$61</c:f>
              <c:numCache>
                <c:formatCode>#,##0;[Red]\-#,##0</c:formatCode>
                <c:ptCount val="12"/>
                <c:pt idx="0">
                  <c:v>731</c:v>
                </c:pt>
                <c:pt idx="1">
                  <c:v>722</c:v>
                </c:pt>
                <c:pt idx="2">
                  <c:v>721</c:v>
                </c:pt>
                <c:pt idx="3">
                  <c:v>720</c:v>
                </c:pt>
                <c:pt idx="4">
                  <c:v>721</c:v>
                </c:pt>
                <c:pt idx="5">
                  <c:v>723</c:v>
                </c:pt>
                <c:pt idx="6">
                  <c:v>723</c:v>
                </c:pt>
                <c:pt idx="7">
                  <c:v>722</c:v>
                </c:pt>
                <c:pt idx="8">
                  <c:v>719</c:v>
                </c:pt>
                <c:pt idx="9">
                  <c:v>718</c:v>
                </c:pt>
                <c:pt idx="10">
                  <c:v>719</c:v>
                </c:pt>
                <c:pt idx="11">
                  <c:v>719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47777942851483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811320754717"/>
          <c:y val="0.10684444444444445"/>
          <c:w val="0.76603773584905666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'H30'!$AB$35:$AB$46</c:f>
              <c:numCache>
                <c:formatCode>#,##0;[Red]\-#,##0</c:formatCode>
                <c:ptCount val="12"/>
                <c:pt idx="0">
                  <c:v>407</c:v>
                </c:pt>
                <c:pt idx="1">
                  <c:v>407</c:v>
                </c:pt>
                <c:pt idx="2">
                  <c:v>408</c:v>
                </c:pt>
                <c:pt idx="3">
                  <c:v>407</c:v>
                </c:pt>
                <c:pt idx="4">
                  <c:v>405</c:v>
                </c:pt>
                <c:pt idx="5">
                  <c:v>402</c:v>
                </c:pt>
                <c:pt idx="6">
                  <c:v>403</c:v>
                </c:pt>
                <c:pt idx="7">
                  <c:v>407</c:v>
                </c:pt>
                <c:pt idx="8">
                  <c:v>405</c:v>
                </c:pt>
                <c:pt idx="9">
                  <c:v>406</c:v>
                </c:pt>
                <c:pt idx="10">
                  <c:v>405</c:v>
                </c:pt>
                <c:pt idx="11">
                  <c:v>403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'H30'!$AD$35:$AD$46</c:f>
              <c:numCache>
                <c:formatCode>#,##0;[Red]\-#,##0</c:formatCode>
                <c:ptCount val="12"/>
                <c:pt idx="0">
                  <c:v>160</c:v>
                </c:pt>
                <c:pt idx="1">
                  <c:v>159</c:v>
                </c:pt>
                <c:pt idx="2">
                  <c:v>159</c:v>
                </c:pt>
                <c:pt idx="3">
                  <c:v>159</c:v>
                </c:pt>
                <c:pt idx="4">
                  <c:v>159</c:v>
                </c:pt>
                <c:pt idx="5">
                  <c:v>159</c:v>
                </c:pt>
                <c:pt idx="6">
                  <c:v>160</c:v>
                </c:pt>
                <c:pt idx="7">
                  <c:v>161</c:v>
                </c:pt>
                <c:pt idx="8">
                  <c:v>160</c:v>
                </c:pt>
                <c:pt idx="9">
                  <c:v>160</c:v>
                </c:pt>
                <c:pt idx="10">
                  <c:v>160</c:v>
                </c:pt>
                <c:pt idx="11">
                  <c:v>160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14096032113633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993175853018373"/>
          <c:w val="0.74264705882352944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'H26'!$J$50:$J$61</c:f>
              <c:numCache>
                <c:formatCode>#,##0;[Red]\-#,##0</c:formatCode>
                <c:ptCount val="12"/>
                <c:pt idx="0">
                  <c:v>2093</c:v>
                </c:pt>
                <c:pt idx="1">
                  <c:v>2099</c:v>
                </c:pt>
                <c:pt idx="2">
                  <c:v>2098</c:v>
                </c:pt>
                <c:pt idx="3">
                  <c:v>2098</c:v>
                </c:pt>
                <c:pt idx="4">
                  <c:v>2096</c:v>
                </c:pt>
                <c:pt idx="5">
                  <c:v>2094</c:v>
                </c:pt>
                <c:pt idx="6">
                  <c:v>2094</c:v>
                </c:pt>
                <c:pt idx="7">
                  <c:v>2095</c:v>
                </c:pt>
                <c:pt idx="8">
                  <c:v>2093</c:v>
                </c:pt>
                <c:pt idx="9">
                  <c:v>2091</c:v>
                </c:pt>
                <c:pt idx="10">
                  <c:v>2100</c:v>
                </c:pt>
                <c:pt idx="11">
                  <c:v>2094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'H26'!$L$50:$L$61</c:f>
              <c:numCache>
                <c:formatCode>#,##0;[Red]\-#,##0</c:formatCode>
                <c:ptCount val="12"/>
                <c:pt idx="0">
                  <c:v>667</c:v>
                </c:pt>
                <c:pt idx="1">
                  <c:v>676</c:v>
                </c:pt>
                <c:pt idx="2">
                  <c:v>678</c:v>
                </c:pt>
                <c:pt idx="3">
                  <c:v>677</c:v>
                </c:pt>
                <c:pt idx="4">
                  <c:v>678</c:v>
                </c:pt>
                <c:pt idx="5">
                  <c:v>679</c:v>
                </c:pt>
                <c:pt idx="6">
                  <c:v>678</c:v>
                </c:pt>
                <c:pt idx="7">
                  <c:v>678</c:v>
                </c:pt>
                <c:pt idx="8">
                  <c:v>677</c:v>
                </c:pt>
                <c:pt idx="9">
                  <c:v>675</c:v>
                </c:pt>
                <c:pt idx="10">
                  <c:v>681</c:v>
                </c:pt>
                <c:pt idx="11">
                  <c:v>684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87447892542844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64757814364113"/>
          <c:w val="0.74264705882352944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'H26'!$P$50:$P$61</c:f>
              <c:numCache>
                <c:formatCode>#,##0;[Red]\-#,##0</c:formatCode>
                <c:ptCount val="12"/>
                <c:pt idx="0">
                  <c:v>885</c:v>
                </c:pt>
                <c:pt idx="1">
                  <c:v>886</c:v>
                </c:pt>
                <c:pt idx="2">
                  <c:v>888</c:v>
                </c:pt>
                <c:pt idx="3">
                  <c:v>892</c:v>
                </c:pt>
                <c:pt idx="4">
                  <c:v>893</c:v>
                </c:pt>
                <c:pt idx="5">
                  <c:v>891</c:v>
                </c:pt>
                <c:pt idx="6">
                  <c:v>894</c:v>
                </c:pt>
                <c:pt idx="7">
                  <c:v>888</c:v>
                </c:pt>
                <c:pt idx="8">
                  <c:v>890</c:v>
                </c:pt>
                <c:pt idx="9">
                  <c:v>885</c:v>
                </c:pt>
                <c:pt idx="10">
                  <c:v>884</c:v>
                </c:pt>
                <c:pt idx="11">
                  <c:v>893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'H26'!$R$50:$R$61</c:f>
              <c:numCache>
                <c:formatCode>#,##0;[Red]\-#,##0</c:formatCode>
                <c:ptCount val="12"/>
                <c:pt idx="0">
                  <c:v>264</c:v>
                </c:pt>
                <c:pt idx="1">
                  <c:v>264</c:v>
                </c:pt>
                <c:pt idx="2">
                  <c:v>264</c:v>
                </c:pt>
                <c:pt idx="3">
                  <c:v>266</c:v>
                </c:pt>
                <c:pt idx="4">
                  <c:v>267</c:v>
                </c:pt>
                <c:pt idx="5">
                  <c:v>267</c:v>
                </c:pt>
                <c:pt idx="6">
                  <c:v>267</c:v>
                </c:pt>
                <c:pt idx="7">
                  <c:v>267</c:v>
                </c:pt>
                <c:pt idx="8">
                  <c:v>267</c:v>
                </c:pt>
                <c:pt idx="9">
                  <c:v>267</c:v>
                </c:pt>
                <c:pt idx="10">
                  <c:v>267</c:v>
                </c:pt>
                <c:pt idx="11">
                  <c:v>268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02161494519067"/>
          <c:y val="9.8754473872584101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993175853018373"/>
          <c:w val="0.74264705882352944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'H26'!$V$50:$V$61</c:f>
              <c:numCache>
                <c:formatCode>#,##0;[Red]\-#,##0</c:formatCode>
                <c:ptCount val="12"/>
                <c:pt idx="0">
                  <c:v>1177</c:v>
                </c:pt>
                <c:pt idx="1">
                  <c:v>1178</c:v>
                </c:pt>
                <c:pt idx="2">
                  <c:v>1178</c:v>
                </c:pt>
                <c:pt idx="3">
                  <c:v>1177</c:v>
                </c:pt>
                <c:pt idx="4">
                  <c:v>1175</c:v>
                </c:pt>
                <c:pt idx="5">
                  <c:v>1178</c:v>
                </c:pt>
                <c:pt idx="6">
                  <c:v>1178</c:v>
                </c:pt>
                <c:pt idx="7">
                  <c:v>1171</c:v>
                </c:pt>
                <c:pt idx="8">
                  <c:v>1167</c:v>
                </c:pt>
                <c:pt idx="9">
                  <c:v>1167</c:v>
                </c:pt>
                <c:pt idx="10">
                  <c:v>1163</c:v>
                </c:pt>
                <c:pt idx="11">
                  <c:v>1162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'H26'!$X$50:$X$61</c:f>
              <c:numCache>
                <c:formatCode>#,##0;[Red]\-#,##0</c:formatCode>
                <c:ptCount val="12"/>
                <c:pt idx="0">
                  <c:v>338</c:v>
                </c:pt>
                <c:pt idx="1">
                  <c:v>338</c:v>
                </c:pt>
                <c:pt idx="2">
                  <c:v>337</c:v>
                </c:pt>
                <c:pt idx="3">
                  <c:v>337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08524307595879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1993175853018373"/>
          <c:w val="0.70895522388059706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'H26'!$AB$50:$AB$61</c:f>
              <c:numCache>
                <c:formatCode>#,##0;[Red]\-#,##0</c:formatCode>
                <c:ptCount val="12"/>
                <c:pt idx="0">
                  <c:v>6357</c:v>
                </c:pt>
                <c:pt idx="1">
                  <c:v>6352</c:v>
                </c:pt>
                <c:pt idx="2">
                  <c:v>6349</c:v>
                </c:pt>
                <c:pt idx="3">
                  <c:v>6348</c:v>
                </c:pt>
                <c:pt idx="4">
                  <c:v>6345</c:v>
                </c:pt>
                <c:pt idx="5">
                  <c:v>6347</c:v>
                </c:pt>
                <c:pt idx="6">
                  <c:v>6345</c:v>
                </c:pt>
                <c:pt idx="7">
                  <c:v>6327</c:v>
                </c:pt>
                <c:pt idx="8">
                  <c:v>6314</c:v>
                </c:pt>
                <c:pt idx="9">
                  <c:v>6305</c:v>
                </c:pt>
                <c:pt idx="10">
                  <c:v>6304</c:v>
                </c:pt>
                <c:pt idx="11">
                  <c:v>6302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'H26'!$AD$50:$AD$61</c:f>
              <c:numCache>
                <c:formatCode>#,##0;[Red]\-#,##0</c:formatCode>
                <c:ptCount val="12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2002</c:v>
                </c:pt>
                <c:pt idx="5">
                  <c:v>2005</c:v>
                </c:pt>
                <c:pt idx="6">
                  <c:v>2004</c:v>
                </c:pt>
                <c:pt idx="7">
                  <c:v>2003</c:v>
                </c:pt>
                <c:pt idx="8">
                  <c:v>1999</c:v>
                </c:pt>
                <c:pt idx="9">
                  <c:v>1996</c:v>
                </c:pt>
                <c:pt idx="10">
                  <c:v>2003</c:v>
                </c:pt>
                <c:pt idx="11">
                  <c:v>2007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700"/>
          <c:min val="6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7146827234831"/>
          <c:y val="9.981940330853138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97058823529412"/>
          <c:y val="0.1218348623853211"/>
          <c:w val="0.7720588235294118"/>
          <c:h val="0.72220183486238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'H26'!$D$20:$D$31</c:f>
              <c:numCache>
                <c:formatCode>#,##0;[Red]\-#,##0</c:formatCode>
                <c:ptCount val="12"/>
                <c:pt idx="0">
                  <c:v>801</c:v>
                </c:pt>
                <c:pt idx="1">
                  <c:v>800</c:v>
                </c:pt>
                <c:pt idx="2">
                  <c:v>798</c:v>
                </c:pt>
                <c:pt idx="3">
                  <c:v>797</c:v>
                </c:pt>
                <c:pt idx="4">
                  <c:v>797</c:v>
                </c:pt>
                <c:pt idx="5">
                  <c:v>797</c:v>
                </c:pt>
                <c:pt idx="6">
                  <c:v>799</c:v>
                </c:pt>
                <c:pt idx="7">
                  <c:v>796</c:v>
                </c:pt>
                <c:pt idx="8">
                  <c:v>798</c:v>
                </c:pt>
                <c:pt idx="9">
                  <c:v>795</c:v>
                </c:pt>
                <c:pt idx="10">
                  <c:v>796</c:v>
                </c:pt>
                <c:pt idx="11">
                  <c:v>796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'H26'!$F$20:$F$31</c:f>
              <c:numCache>
                <c:formatCode>#,##0;[Red]\-#,##0</c:formatCode>
                <c:ptCount val="12"/>
                <c:pt idx="0">
                  <c:v>218</c:v>
                </c:pt>
                <c:pt idx="1">
                  <c:v>218</c:v>
                </c:pt>
                <c:pt idx="2">
                  <c:v>217</c:v>
                </c:pt>
                <c:pt idx="3">
                  <c:v>217</c:v>
                </c:pt>
                <c:pt idx="4">
                  <c:v>217</c:v>
                </c:pt>
                <c:pt idx="5">
                  <c:v>218</c:v>
                </c:pt>
                <c:pt idx="6">
                  <c:v>219</c:v>
                </c:pt>
                <c:pt idx="7">
                  <c:v>219</c:v>
                </c:pt>
                <c:pt idx="8">
                  <c:v>221</c:v>
                </c:pt>
                <c:pt idx="9">
                  <c:v>220</c:v>
                </c:pt>
                <c:pt idx="10">
                  <c:v>220</c:v>
                </c:pt>
                <c:pt idx="11">
                  <c:v>220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89377798363441"/>
          <c:y val="5.688073394495413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873389679501072"/>
          <c:w val="0.73948355720240855"/>
          <c:h val="0.725302800452695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'H26'!$J$20:$J$31</c:f>
              <c:numCache>
                <c:formatCode>#,##0;[Red]\-#,##0</c:formatCode>
                <c:ptCount val="12"/>
                <c:pt idx="0">
                  <c:v>4257</c:v>
                </c:pt>
                <c:pt idx="1">
                  <c:v>4253</c:v>
                </c:pt>
                <c:pt idx="2">
                  <c:v>4257</c:v>
                </c:pt>
                <c:pt idx="3">
                  <c:v>4269</c:v>
                </c:pt>
                <c:pt idx="4">
                  <c:v>4286</c:v>
                </c:pt>
                <c:pt idx="5">
                  <c:v>4279</c:v>
                </c:pt>
                <c:pt idx="6">
                  <c:v>4278</c:v>
                </c:pt>
                <c:pt idx="7">
                  <c:v>4289</c:v>
                </c:pt>
                <c:pt idx="8">
                  <c:v>4291</c:v>
                </c:pt>
                <c:pt idx="9">
                  <c:v>4295</c:v>
                </c:pt>
                <c:pt idx="10">
                  <c:v>4306</c:v>
                </c:pt>
                <c:pt idx="11">
                  <c:v>4329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'H26'!$L$20:$L$31</c:f>
              <c:numCache>
                <c:formatCode>#,##0;[Red]\-#,##0</c:formatCode>
                <c:ptCount val="12"/>
                <c:pt idx="0">
                  <c:v>1388</c:v>
                </c:pt>
                <c:pt idx="1">
                  <c:v>1389</c:v>
                </c:pt>
                <c:pt idx="2">
                  <c:v>1391</c:v>
                </c:pt>
                <c:pt idx="3">
                  <c:v>1393</c:v>
                </c:pt>
                <c:pt idx="4">
                  <c:v>1400</c:v>
                </c:pt>
                <c:pt idx="5">
                  <c:v>1406</c:v>
                </c:pt>
                <c:pt idx="6">
                  <c:v>1413</c:v>
                </c:pt>
                <c:pt idx="7">
                  <c:v>1414</c:v>
                </c:pt>
                <c:pt idx="8">
                  <c:v>1416</c:v>
                </c:pt>
                <c:pt idx="9">
                  <c:v>1416</c:v>
                </c:pt>
                <c:pt idx="10">
                  <c:v>1422</c:v>
                </c:pt>
                <c:pt idx="11">
                  <c:v>1428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50"/>
          <c:min val="4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2384598714151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5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32384598714151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340396788636713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8348623853211"/>
          <c:w val="0.74264705882352944"/>
          <c:h val="0.72220183486238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'H26'!$P$20:$P$31</c:f>
              <c:numCache>
                <c:formatCode>#,##0;[Red]\-#,##0</c:formatCode>
                <c:ptCount val="12"/>
                <c:pt idx="0">
                  <c:v>1537</c:v>
                </c:pt>
                <c:pt idx="1">
                  <c:v>1534</c:v>
                </c:pt>
                <c:pt idx="2">
                  <c:v>1530</c:v>
                </c:pt>
                <c:pt idx="3">
                  <c:v>1523</c:v>
                </c:pt>
                <c:pt idx="4">
                  <c:v>1525</c:v>
                </c:pt>
                <c:pt idx="5">
                  <c:v>1530</c:v>
                </c:pt>
                <c:pt idx="6">
                  <c:v>1528</c:v>
                </c:pt>
                <c:pt idx="7">
                  <c:v>1529</c:v>
                </c:pt>
                <c:pt idx="8">
                  <c:v>1529</c:v>
                </c:pt>
                <c:pt idx="9">
                  <c:v>1526</c:v>
                </c:pt>
                <c:pt idx="10">
                  <c:v>1524</c:v>
                </c:pt>
                <c:pt idx="11">
                  <c:v>1523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'H26'!$R$20:$R$31</c:f>
              <c:numCache>
                <c:formatCode>#,##0;[Red]\-#,##0</c:formatCode>
                <c:ptCount val="12"/>
                <c:pt idx="0">
                  <c:v>440</c:v>
                </c:pt>
                <c:pt idx="1">
                  <c:v>438</c:v>
                </c:pt>
                <c:pt idx="2">
                  <c:v>437</c:v>
                </c:pt>
                <c:pt idx="3">
                  <c:v>435</c:v>
                </c:pt>
                <c:pt idx="4">
                  <c:v>436</c:v>
                </c:pt>
                <c:pt idx="5">
                  <c:v>437</c:v>
                </c:pt>
                <c:pt idx="6">
                  <c:v>435</c:v>
                </c:pt>
                <c:pt idx="7">
                  <c:v>434</c:v>
                </c:pt>
                <c:pt idx="8">
                  <c:v>434</c:v>
                </c:pt>
                <c:pt idx="9">
                  <c:v>435</c:v>
                </c:pt>
                <c:pt idx="10">
                  <c:v>436</c:v>
                </c:pt>
                <c:pt idx="11">
                  <c:v>435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5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394434151613399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11921789592815"/>
          <c:w val="0.71323529411764708"/>
          <c:h val="0.72291747935177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'H26'!$V$20:$V$31</c:f>
              <c:numCache>
                <c:formatCode>#,##0;[Red]\-#,##0</c:formatCode>
                <c:ptCount val="12"/>
                <c:pt idx="0">
                  <c:v>4763</c:v>
                </c:pt>
                <c:pt idx="1">
                  <c:v>4750</c:v>
                </c:pt>
                <c:pt idx="2">
                  <c:v>4756</c:v>
                </c:pt>
                <c:pt idx="3">
                  <c:v>4756</c:v>
                </c:pt>
                <c:pt idx="4">
                  <c:v>4740</c:v>
                </c:pt>
                <c:pt idx="5">
                  <c:v>4730</c:v>
                </c:pt>
                <c:pt idx="6">
                  <c:v>4727</c:v>
                </c:pt>
                <c:pt idx="7">
                  <c:v>4719</c:v>
                </c:pt>
                <c:pt idx="8">
                  <c:v>4724</c:v>
                </c:pt>
                <c:pt idx="9">
                  <c:v>4722</c:v>
                </c:pt>
                <c:pt idx="10">
                  <c:v>4719</c:v>
                </c:pt>
                <c:pt idx="11">
                  <c:v>4713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'H26'!$X$20:$X$31</c:f>
              <c:numCache>
                <c:formatCode>#,##0;[Red]\-#,##0</c:formatCode>
                <c:ptCount val="12"/>
                <c:pt idx="0">
                  <c:v>1747</c:v>
                </c:pt>
                <c:pt idx="1">
                  <c:v>1738</c:v>
                </c:pt>
                <c:pt idx="2">
                  <c:v>1734</c:v>
                </c:pt>
                <c:pt idx="3">
                  <c:v>1735</c:v>
                </c:pt>
                <c:pt idx="4">
                  <c:v>1733</c:v>
                </c:pt>
                <c:pt idx="5">
                  <c:v>1734</c:v>
                </c:pt>
                <c:pt idx="6">
                  <c:v>1737</c:v>
                </c:pt>
                <c:pt idx="7">
                  <c:v>1737</c:v>
                </c:pt>
                <c:pt idx="8">
                  <c:v>1744</c:v>
                </c:pt>
                <c:pt idx="9">
                  <c:v>1742</c:v>
                </c:pt>
                <c:pt idx="10">
                  <c:v>1745</c:v>
                </c:pt>
                <c:pt idx="11">
                  <c:v>1737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49221026270798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49221026270798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  <c:minorUnit val="4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832256042621536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2088256091276262"/>
          <c:w val="0.73880597014925375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'H26'!$AB$20:$AB$31</c:f>
              <c:numCache>
                <c:formatCode>#,##0;[Red]\-#,##0</c:formatCode>
                <c:ptCount val="12"/>
                <c:pt idx="0">
                  <c:v>2894</c:v>
                </c:pt>
                <c:pt idx="1">
                  <c:v>2889</c:v>
                </c:pt>
                <c:pt idx="2">
                  <c:v>2884</c:v>
                </c:pt>
                <c:pt idx="3">
                  <c:v>2887</c:v>
                </c:pt>
                <c:pt idx="4">
                  <c:v>2890</c:v>
                </c:pt>
                <c:pt idx="5">
                  <c:v>2895</c:v>
                </c:pt>
                <c:pt idx="6">
                  <c:v>2896</c:v>
                </c:pt>
                <c:pt idx="7">
                  <c:v>2893</c:v>
                </c:pt>
                <c:pt idx="8">
                  <c:v>2895</c:v>
                </c:pt>
                <c:pt idx="9">
                  <c:v>2890</c:v>
                </c:pt>
                <c:pt idx="10">
                  <c:v>2889</c:v>
                </c:pt>
                <c:pt idx="11">
                  <c:v>2887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'H26'!$AD$20:$AD$31</c:f>
              <c:numCache>
                <c:formatCode>#,##0;[Red]\-#,##0</c:formatCode>
                <c:ptCount val="12"/>
                <c:pt idx="0">
                  <c:v>883</c:v>
                </c:pt>
                <c:pt idx="1">
                  <c:v>881</c:v>
                </c:pt>
                <c:pt idx="2">
                  <c:v>880</c:v>
                </c:pt>
                <c:pt idx="3">
                  <c:v>880</c:v>
                </c:pt>
                <c:pt idx="4">
                  <c:v>879</c:v>
                </c:pt>
                <c:pt idx="5">
                  <c:v>881</c:v>
                </c:pt>
                <c:pt idx="6">
                  <c:v>882</c:v>
                </c:pt>
                <c:pt idx="7">
                  <c:v>883</c:v>
                </c:pt>
                <c:pt idx="8">
                  <c:v>884</c:v>
                </c:pt>
                <c:pt idx="9">
                  <c:v>884</c:v>
                </c:pt>
                <c:pt idx="10">
                  <c:v>885</c:v>
                </c:pt>
                <c:pt idx="11">
                  <c:v>887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72139593661904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407407407407407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'H26'!$AH$20:$AH$31</c:f>
              <c:numCache>
                <c:formatCode>#,##0;[Red]\-#,##0</c:formatCode>
                <c:ptCount val="12"/>
                <c:pt idx="0">
                  <c:v>2220</c:v>
                </c:pt>
                <c:pt idx="1">
                  <c:v>2221</c:v>
                </c:pt>
                <c:pt idx="2">
                  <c:v>2222</c:v>
                </c:pt>
                <c:pt idx="3">
                  <c:v>2220</c:v>
                </c:pt>
                <c:pt idx="4">
                  <c:v>2212</c:v>
                </c:pt>
                <c:pt idx="5">
                  <c:v>2214</c:v>
                </c:pt>
                <c:pt idx="6">
                  <c:v>2211</c:v>
                </c:pt>
                <c:pt idx="7">
                  <c:v>2211</c:v>
                </c:pt>
                <c:pt idx="8">
                  <c:v>2206</c:v>
                </c:pt>
                <c:pt idx="9">
                  <c:v>2205</c:v>
                </c:pt>
                <c:pt idx="10">
                  <c:v>2206</c:v>
                </c:pt>
                <c:pt idx="11">
                  <c:v>2200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'H26'!$AJ$20:$AJ$31</c:f>
              <c:numCache>
                <c:formatCode>#,##0;[Red]\-#,##0</c:formatCode>
                <c:ptCount val="12"/>
                <c:pt idx="0">
                  <c:v>713</c:v>
                </c:pt>
                <c:pt idx="1">
                  <c:v>713</c:v>
                </c:pt>
                <c:pt idx="2">
                  <c:v>715</c:v>
                </c:pt>
                <c:pt idx="3">
                  <c:v>716</c:v>
                </c:pt>
                <c:pt idx="4">
                  <c:v>713</c:v>
                </c:pt>
                <c:pt idx="5">
                  <c:v>715</c:v>
                </c:pt>
                <c:pt idx="6">
                  <c:v>714</c:v>
                </c:pt>
                <c:pt idx="7">
                  <c:v>714</c:v>
                </c:pt>
                <c:pt idx="8">
                  <c:v>714</c:v>
                </c:pt>
                <c:pt idx="9">
                  <c:v>712</c:v>
                </c:pt>
                <c:pt idx="10">
                  <c:v>712</c:v>
                </c:pt>
                <c:pt idx="11">
                  <c:v>713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1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9400749063669"/>
          <c:y val="0.10636663750364538"/>
          <c:w val="0.67041198501872656"/>
          <c:h val="0.71585558471857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'H30'!$AH$35:$AH$46</c:f>
              <c:numCache>
                <c:formatCode>#,##0;[Red]\-#,##0</c:formatCode>
                <c:ptCount val="12"/>
                <c:pt idx="0">
                  <c:v>42663</c:v>
                </c:pt>
                <c:pt idx="1">
                  <c:v>42684</c:v>
                </c:pt>
                <c:pt idx="2">
                  <c:v>42707</c:v>
                </c:pt>
                <c:pt idx="3">
                  <c:v>42696</c:v>
                </c:pt>
                <c:pt idx="4">
                  <c:v>42750</c:v>
                </c:pt>
                <c:pt idx="5">
                  <c:v>42761</c:v>
                </c:pt>
                <c:pt idx="6">
                  <c:v>42722</c:v>
                </c:pt>
                <c:pt idx="7">
                  <c:v>42725</c:v>
                </c:pt>
                <c:pt idx="8">
                  <c:v>42717</c:v>
                </c:pt>
                <c:pt idx="9">
                  <c:v>42719</c:v>
                </c:pt>
                <c:pt idx="10">
                  <c:v>42701</c:v>
                </c:pt>
                <c:pt idx="11">
                  <c:v>42663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'H30'!$AJ$35:$AJ$46</c:f>
              <c:numCache>
                <c:formatCode>#,##0;[Red]\-#,##0</c:formatCode>
                <c:ptCount val="12"/>
                <c:pt idx="0">
                  <c:v>14741</c:v>
                </c:pt>
                <c:pt idx="1">
                  <c:v>14761</c:v>
                </c:pt>
                <c:pt idx="2">
                  <c:v>14809</c:v>
                </c:pt>
                <c:pt idx="3">
                  <c:v>14822</c:v>
                </c:pt>
                <c:pt idx="4">
                  <c:v>14871</c:v>
                </c:pt>
                <c:pt idx="5">
                  <c:v>14906</c:v>
                </c:pt>
                <c:pt idx="6">
                  <c:v>14890</c:v>
                </c:pt>
                <c:pt idx="7">
                  <c:v>14910</c:v>
                </c:pt>
                <c:pt idx="8">
                  <c:v>14908</c:v>
                </c:pt>
                <c:pt idx="9">
                  <c:v>14930</c:v>
                </c:pt>
                <c:pt idx="10">
                  <c:v>14931</c:v>
                </c:pt>
                <c:pt idx="11">
                  <c:v>14972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12338885148652"/>
          <c:y val="1.87750739302383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40500931807315"/>
          <c:y val="0.11743661001650811"/>
          <c:w val="0.72490745348281282"/>
          <c:h val="0.7287172361373380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'H26'!$AH$50:$AH$61</c:f>
              <c:numCache>
                <c:formatCode>#,##0;[Red]\-#,##0</c:formatCode>
                <c:ptCount val="12"/>
                <c:pt idx="0">
                  <c:v>49569</c:v>
                </c:pt>
                <c:pt idx="1">
                  <c:v>49522</c:v>
                </c:pt>
                <c:pt idx="2">
                  <c:v>49526</c:v>
                </c:pt>
                <c:pt idx="3">
                  <c:v>49536</c:v>
                </c:pt>
                <c:pt idx="4">
                  <c:v>49496</c:v>
                </c:pt>
                <c:pt idx="5">
                  <c:v>49490</c:v>
                </c:pt>
                <c:pt idx="6">
                  <c:v>49493</c:v>
                </c:pt>
                <c:pt idx="7">
                  <c:v>49443</c:v>
                </c:pt>
                <c:pt idx="8">
                  <c:v>49406</c:v>
                </c:pt>
                <c:pt idx="9">
                  <c:v>49388</c:v>
                </c:pt>
                <c:pt idx="10">
                  <c:v>49368</c:v>
                </c:pt>
                <c:pt idx="11">
                  <c:v>49292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'H26'!$AJ$50:$AJ$61</c:f>
              <c:numCache>
                <c:formatCode>#,##0;[Red]\-#,##0</c:formatCode>
                <c:ptCount val="12"/>
                <c:pt idx="0">
                  <c:v>16171</c:v>
                </c:pt>
                <c:pt idx="1">
                  <c:v>16138</c:v>
                </c:pt>
                <c:pt idx="2">
                  <c:v>16155</c:v>
                </c:pt>
                <c:pt idx="3">
                  <c:v>16165</c:v>
                </c:pt>
                <c:pt idx="4">
                  <c:v>16147</c:v>
                </c:pt>
                <c:pt idx="5">
                  <c:v>16178</c:v>
                </c:pt>
                <c:pt idx="6">
                  <c:v>16214</c:v>
                </c:pt>
                <c:pt idx="7">
                  <c:v>16202</c:v>
                </c:pt>
                <c:pt idx="8">
                  <c:v>16204</c:v>
                </c:pt>
                <c:pt idx="9">
                  <c:v>16187</c:v>
                </c:pt>
                <c:pt idx="10">
                  <c:v>16211</c:v>
                </c:pt>
                <c:pt idx="11">
                  <c:v>16202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690573746155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3690573746155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9998055798580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22210557013707"/>
          <c:w val="0.71111111111111114"/>
          <c:h val="0.728666783318751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'H25'!$D$5:$D$16</c:f>
              <c:numCache>
                <c:formatCode>#,##0;[Red]\-#,##0</c:formatCode>
                <c:ptCount val="12"/>
                <c:pt idx="0">
                  <c:v>8399</c:v>
                </c:pt>
                <c:pt idx="1">
                  <c:v>8396</c:v>
                </c:pt>
                <c:pt idx="2">
                  <c:v>8373</c:v>
                </c:pt>
                <c:pt idx="3">
                  <c:v>8402</c:v>
                </c:pt>
                <c:pt idx="4">
                  <c:v>8398</c:v>
                </c:pt>
                <c:pt idx="5">
                  <c:v>8403</c:v>
                </c:pt>
                <c:pt idx="6">
                  <c:v>8400</c:v>
                </c:pt>
                <c:pt idx="7">
                  <c:v>8381</c:v>
                </c:pt>
                <c:pt idx="8">
                  <c:v>8413</c:v>
                </c:pt>
                <c:pt idx="9">
                  <c:v>8432</c:v>
                </c:pt>
                <c:pt idx="10">
                  <c:v>8425</c:v>
                </c:pt>
                <c:pt idx="11">
                  <c:v>8427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'H25'!$F$5:$F$16</c:f>
              <c:numCache>
                <c:formatCode>#,##0;[Red]\-#,##0</c:formatCode>
                <c:ptCount val="12"/>
                <c:pt idx="0">
                  <c:v>3166</c:v>
                </c:pt>
                <c:pt idx="1">
                  <c:v>3167</c:v>
                </c:pt>
                <c:pt idx="2">
                  <c:v>3152</c:v>
                </c:pt>
                <c:pt idx="3">
                  <c:v>3182</c:v>
                </c:pt>
                <c:pt idx="4">
                  <c:v>3179</c:v>
                </c:pt>
                <c:pt idx="5">
                  <c:v>3191</c:v>
                </c:pt>
                <c:pt idx="6">
                  <c:v>3195</c:v>
                </c:pt>
                <c:pt idx="7">
                  <c:v>3171</c:v>
                </c:pt>
                <c:pt idx="8">
                  <c:v>3194</c:v>
                </c:pt>
                <c:pt idx="9">
                  <c:v>3202</c:v>
                </c:pt>
                <c:pt idx="10">
                  <c:v>3195</c:v>
                </c:pt>
                <c:pt idx="11">
                  <c:v>3207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0"/>
          <c:min val="8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49956255468066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28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949956255468066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920365509866822"/>
          <c:y val="0.26564992709244678"/>
          <c:w val="0.24197530864197531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12454995170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'H25'!$J$5:$J$16</c:f>
              <c:numCache>
                <c:formatCode>#,##0;[Red]\-#,##0</c:formatCode>
                <c:ptCount val="12"/>
                <c:pt idx="0">
                  <c:v>2492</c:v>
                </c:pt>
                <c:pt idx="1">
                  <c:v>2490</c:v>
                </c:pt>
                <c:pt idx="2">
                  <c:v>2480</c:v>
                </c:pt>
                <c:pt idx="3">
                  <c:v>2494</c:v>
                </c:pt>
                <c:pt idx="4">
                  <c:v>2489</c:v>
                </c:pt>
                <c:pt idx="5">
                  <c:v>2481</c:v>
                </c:pt>
                <c:pt idx="6">
                  <c:v>2488</c:v>
                </c:pt>
                <c:pt idx="7">
                  <c:v>2493</c:v>
                </c:pt>
                <c:pt idx="8">
                  <c:v>2492</c:v>
                </c:pt>
                <c:pt idx="9">
                  <c:v>2498</c:v>
                </c:pt>
                <c:pt idx="10">
                  <c:v>2500</c:v>
                </c:pt>
                <c:pt idx="11">
                  <c:v>2513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'H25'!$L$5:$L$16</c:f>
              <c:numCache>
                <c:formatCode>#,##0;[Red]\-#,##0</c:formatCode>
                <c:ptCount val="12"/>
                <c:pt idx="0">
                  <c:v>820</c:v>
                </c:pt>
                <c:pt idx="1">
                  <c:v>824</c:v>
                </c:pt>
                <c:pt idx="2">
                  <c:v>823</c:v>
                </c:pt>
                <c:pt idx="3">
                  <c:v>827</c:v>
                </c:pt>
                <c:pt idx="4">
                  <c:v>826</c:v>
                </c:pt>
                <c:pt idx="5">
                  <c:v>822</c:v>
                </c:pt>
                <c:pt idx="6">
                  <c:v>826</c:v>
                </c:pt>
                <c:pt idx="7">
                  <c:v>835</c:v>
                </c:pt>
                <c:pt idx="8">
                  <c:v>833</c:v>
                </c:pt>
                <c:pt idx="9">
                  <c:v>836</c:v>
                </c:pt>
                <c:pt idx="10">
                  <c:v>836</c:v>
                </c:pt>
                <c:pt idx="11">
                  <c:v>845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6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29513411195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'H25'!$P$5:$P$16</c:f>
              <c:numCache>
                <c:formatCode>#,##0;[Red]\-#,##0</c:formatCode>
                <c:ptCount val="12"/>
                <c:pt idx="0">
                  <c:v>1748</c:v>
                </c:pt>
                <c:pt idx="1">
                  <c:v>1748</c:v>
                </c:pt>
                <c:pt idx="2">
                  <c:v>1746</c:v>
                </c:pt>
                <c:pt idx="3">
                  <c:v>1743</c:v>
                </c:pt>
                <c:pt idx="4">
                  <c:v>1742</c:v>
                </c:pt>
                <c:pt idx="5">
                  <c:v>1739</c:v>
                </c:pt>
                <c:pt idx="6">
                  <c:v>1741</c:v>
                </c:pt>
                <c:pt idx="7">
                  <c:v>1741</c:v>
                </c:pt>
                <c:pt idx="8">
                  <c:v>1739</c:v>
                </c:pt>
                <c:pt idx="9">
                  <c:v>1739</c:v>
                </c:pt>
                <c:pt idx="10">
                  <c:v>1747</c:v>
                </c:pt>
                <c:pt idx="11">
                  <c:v>1738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'H25'!$R$5:$R$16</c:f>
              <c:numCache>
                <c:formatCode>#,##0;[Red]\-#,##0</c:formatCode>
                <c:ptCount val="12"/>
                <c:pt idx="0">
                  <c:v>490</c:v>
                </c:pt>
                <c:pt idx="1">
                  <c:v>489</c:v>
                </c:pt>
                <c:pt idx="2">
                  <c:v>489</c:v>
                </c:pt>
                <c:pt idx="3">
                  <c:v>489</c:v>
                </c:pt>
                <c:pt idx="4">
                  <c:v>489</c:v>
                </c:pt>
                <c:pt idx="5">
                  <c:v>488</c:v>
                </c:pt>
                <c:pt idx="6">
                  <c:v>488</c:v>
                </c:pt>
                <c:pt idx="7">
                  <c:v>490</c:v>
                </c:pt>
                <c:pt idx="8">
                  <c:v>488</c:v>
                </c:pt>
                <c:pt idx="9">
                  <c:v>489</c:v>
                </c:pt>
                <c:pt idx="10">
                  <c:v>493</c:v>
                </c:pt>
                <c:pt idx="11">
                  <c:v>491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10934832030754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'H25'!$V$5:$V$16</c:f>
              <c:numCache>
                <c:formatCode>#,##0;[Red]\-#,##0</c:formatCode>
                <c:ptCount val="12"/>
                <c:pt idx="0">
                  <c:v>2234</c:v>
                </c:pt>
                <c:pt idx="1">
                  <c:v>2229</c:v>
                </c:pt>
                <c:pt idx="2">
                  <c:v>2227</c:v>
                </c:pt>
                <c:pt idx="3">
                  <c:v>2221</c:v>
                </c:pt>
                <c:pt idx="4">
                  <c:v>2220</c:v>
                </c:pt>
                <c:pt idx="5">
                  <c:v>2220</c:v>
                </c:pt>
                <c:pt idx="6">
                  <c:v>2213</c:v>
                </c:pt>
                <c:pt idx="7">
                  <c:v>2214</c:v>
                </c:pt>
                <c:pt idx="8">
                  <c:v>2220</c:v>
                </c:pt>
                <c:pt idx="9">
                  <c:v>2216</c:v>
                </c:pt>
                <c:pt idx="10">
                  <c:v>2212</c:v>
                </c:pt>
                <c:pt idx="11">
                  <c:v>2205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'H25'!$X$5:$X$16</c:f>
              <c:numCache>
                <c:formatCode>#,##0;[Red]\-#,##0</c:formatCode>
                <c:ptCount val="12"/>
                <c:pt idx="0">
                  <c:v>654</c:v>
                </c:pt>
                <c:pt idx="1">
                  <c:v>653</c:v>
                </c:pt>
                <c:pt idx="2">
                  <c:v>653</c:v>
                </c:pt>
                <c:pt idx="3">
                  <c:v>653</c:v>
                </c:pt>
                <c:pt idx="4">
                  <c:v>654</c:v>
                </c:pt>
                <c:pt idx="5">
                  <c:v>658</c:v>
                </c:pt>
                <c:pt idx="6">
                  <c:v>659</c:v>
                </c:pt>
                <c:pt idx="7">
                  <c:v>659</c:v>
                </c:pt>
                <c:pt idx="8">
                  <c:v>661</c:v>
                </c:pt>
                <c:pt idx="9">
                  <c:v>660</c:v>
                </c:pt>
                <c:pt idx="10">
                  <c:v>660</c:v>
                </c:pt>
                <c:pt idx="11">
                  <c:v>660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6457188134502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2882216389617965"/>
          <c:w val="0.76423592333977119"/>
          <c:h val="0.7200667249927092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'H25'!$AB$5:$AB$16</c:f>
              <c:numCache>
                <c:formatCode>#,##0;[Red]\-#,##0</c:formatCode>
                <c:ptCount val="12"/>
                <c:pt idx="0">
                  <c:v>1997</c:v>
                </c:pt>
                <c:pt idx="1">
                  <c:v>2001</c:v>
                </c:pt>
                <c:pt idx="2">
                  <c:v>2000</c:v>
                </c:pt>
                <c:pt idx="3">
                  <c:v>1998</c:v>
                </c:pt>
                <c:pt idx="4">
                  <c:v>2002</c:v>
                </c:pt>
                <c:pt idx="5">
                  <c:v>2007</c:v>
                </c:pt>
                <c:pt idx="6">
                  <c:v>2006</c:v>
                </c:pt>
                <c:pt idx="7">
                  <c:v>2008</c:v>
                </c:pt>
                <c:pt idx="8">
                  <c:v>2004</c:v>
                </c:pt>
                <c:pt idx="9">
                  <c:v>2000</c:v>
                </c:pt>
                <c:pt idx="10">
                  <c:v>2001</c:v>
                </c:pt>
                <c:pt idx="11">
                  <c:v>2003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'H25'!$AD$5:$AD$16</c:f>
              <c:numCache>
                <c:formatCode>#,##0;[Red]\-#,##0</c:formatCode>
                <c:ptCount val="12"/>
                <c:pt idx="0">
                  <c:v>588</c:v>
                </c:pt>
                <c:pt idx="1">
                  <c:v>591</c:v>
                </c:pt>
                <c:pt idx="2">
                  <c:v>589</c:v>
                </c:pt>
                <c:pt idx="3">
                  <c:v>590</c:v>
                </c:pt>
                <c:pt idx="4">
                  <c:v>591</c:v>
                </c:pt>
                <c:pt idx="5">
                  <c:v>593</c:v>
                </c:pt>
                <c:pt idx="6">
                  <c:v>596</c:v>
                </c:pt>
                <c:pt idx="7">
                  <c:v>597</c:v>
                </c:pt>
                <c:pt idx="8">
                  <c:v>595</c:v>
                </c:pt>
                <c:pt idx="9">
                  <c:v>594</c:v>
                </c:pt>
                <c:pt idx="10">
                  <c:v>593</c:v>
                </c:pt>
                <c:pt idx="11">
                  <c:v>595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3581802274715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10"/>
          <c:min val="5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93581802274715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8589460025361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950539515893846"/>
          <c:w val="0.73782771535580527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'H25'!$AH$5:$AH$16</c:f>
              <c:numCache>
                <c:formatCode>#,##0;[Red]\-#,##0</c:formatCode>
                <c:ptCount val="12"/>
                <c:pt idx="0">
                  <c:v>3051</c:v>
                </c:pt>
                <c:pt idx="1">
                  <c:v>3045</c:v>
                </c:pt>
                <c:pt idx="2">
                  <c:v>3042</c:v>
                </c:pt>
                <c:pt idx="3">
                  <c:v>3040</c:v>
                </c:pt>
                <c:pt idx="4">
                  <c:v>3043</c:v>
                </c:pt>
                <c:pt idx="5">
                  <c:v>3052</c:v>
                </c:pt>
                <c:pt idx="6">
                  <c:v>3044</c:v>
                </c:pt>
                <c:pt idx="7">
                  <c:v>3045</c:v>
                </c:pt>
                <c:pt idx="8">
                  <c:v>3034</c:v>
                </c:pt>
                <c:pt idx="9">
                  <c:v>3035</c:v>
                </c:pt>
                <c:pt idx="10">
                  <c:v>3038</c:v>
                </c:pt>
                <c:pt idx="11">
                  <c:v>3026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'H25'!$AJ$5:$AJ$16</c:f>
              <c:numCache>
                <c:formatCode>#,##0;[Red]\-#,##0</c:formatCode>
                <c:ptCount val="12"/>
                <c:pt idx="0">
                  <c:v>897</c:v>
                </c:pt>
                <c:pt idx="1">
                  <c:v>895</c:v>
                </c:pt>
                <c:pt idx="2">
                  <c:v>893</c:v>
                </c:pt>
                <c:pt idx="3">
                  <c:v>895</c:v>
                </c:pt>
                <c:pt idx="4">
                  <c:v>898</c:v>
                </c:pt>
                <c:pt idx="5">
                  <c:v>899</c:v>
                </c:pt>
                <c:pt idx="6">
                  <c:v>897</c:v>
                </c:pt>
                <c:pt idx="7">
                  <c:v>899</c:v>
                </c:pt>
                <c:pt idx="8">
                  <c:v>897</c:v>
                </c:pt>
                <c:pt idx="9">
                  <c:v>897</c:v>
                </c:pt>
                <c:pt idx="10">
                  <c:v>897</c:v>
                </c:pt>
                <c:pt idx="11">
                  <c:v>894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20"/>
          <c:min val="8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7034120734908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50539515893846"/>
          <c:w val="0.7407407407407407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'H25'!$D$35:$D$46</c:f>
              <c:numCache>
                <c:formatCode>#,##0;[Red]\-#,##0</c:formatCode>
                <c:ptCount val="12"/>
                <c:pt idx="0">
                  <c:v>1625</c:v>
                </c:pt>
                <c:pt idx="1">
                  <c:v>1622</c:v>
                </c:pt>
                <c:pt idx="2">
                  <c:v>1623</c:v>
                </c:pt>
                <c:pt idx="3">
                  <c:v>1620</c:v>
                </c:pt>
                <c:pt idx="4">
                  <c:v>1618</c:v>
                </c:pt>
                <c:pt idx="5">
                  <c:v>1621</c:v>
                </c:pt>
                <c:pt idx="6">
                  <c:v>1617</c:v>
                </c:pt>
                <c:pt idx="7">
                  <c:v>1614</c:v>
                </c:pt>
                <c:pt idx="8">
                  <c:v>1612</c:v>
                </c:pt>
                <c:pt idx="9">
                  <c:v>1617</c:v>
                </c:pt>
                <c:pt idx="10">
                  <c:v>1615</c:v>
                </c:pt>
                <c:pt idx="11">
                  <c:v>1613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'H25'!$F$35:$F$46</c:f>
              <c:numCache>
                <c:formatCode>#,##0;[Red]\-#,##0</c:formatCode>
                <c:ptCount val="12"/>
                <c:pt idx="0">
                  <c:v>474</c:v>
                </c:pt>
                <c:pt idx="1">
                  <c:v>473</c:v>
                </c:pt>
                <c:pt idx="2">
                  <c:v>472</c:v>
                </c:pt>
                <c:pt idx="3">
                  <c:v>472</c:v>
                </c:pt>
                <c:pt idx="4">
                  <c:v>471</c:v>
                </c:pt>
                <c:pt idx="5">
                  <c:v>471</c:v>
                </c:pt>
                <c:pt idx="6">
                  <c:v>469</c:v>
                </c:pt>
                <c:pt idx="7">
                  <c:v>468</c:v>
                </c:pt>
                <c:pt idx="8">
                  <c:v>468</c:v>
                </c:pt>
                <c:pt idx="9">
                  <c:v>469</c:v>
                </c:pt>
                <c:pt idx="10">
                  <c:v>469</c:v>
                </c:pt>
                <c:pt idx="11">
                  <c:v>470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212500853750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'H25'!$J$35:$J$46</c:f>
              <c:numCache>
                <c:formatCode>#,##0;[Red]\-#,##0</c:formatCode>
                <c:ptCount val="12"/>
                <c:pt idx="0">
                  <c:v>2020</c:v>
                </c:pt>
                <c:pt idx="1">
                  <c:v>2017</c:v>
                </c:pt>
                <c:pt idx="2">
                  <c:v>2007</c:v>
                </c:pt>
                <c:pt idx="3">
                  <c:v>2006</c:v>
                </c:pt>
                <c:pt idx="4">
                  <c:v>2004</c:v>
                </c:pt>
                <c:pt idx="5">
                  <c:v>1997</c:v>
                </c:pt>
                <c:pt idx="6">
                  <c:v>1999</c:v>
                </c:pt>
                <c:pt idx="7">
                  <c:v>2002</c:v>
                </c:pt>
                <c:pt idx="8">
                  <c:v>1998</c:v>
                </c:pt>
                <c:pt idx="9">
                  <c:v>1997</c:v>
                </c:pt>
                <c:pt idx="10">
                  <c:v>1991</c:v>
                </c:pt>
                <c:pt idx="11">
                  <c:v>1986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'H25'!$L$35:$L$46</c:f>
              <c:numCache>
                <c:formatCode>#,##0;[Red]\-#,##0</c:formatCode>
                <c:ptCount val="12"/>
                <c:pt idx="0">
                  <c:v>608</c:v>
                </c:pt>
                <c:pt idx="1">
                  <c:v>610</c:v>
                </c:pt>
                <c:pt idx="2">
                  <c:v>606</c:v>
                </c:pt>
                <c:pt idx="3">
                  <c:v>610</c:v>
                </c:pt>
                <c:pt idx="4">
                  <c:v>609</c:v>
                </c:pt>
                <c:pt idx="5">
                  <c:v>606</c:v>
                </c:pt>
                <c:pt idx="6">
                  <c:v>607</c:v>
                </c:pt>
                <c:pt idx="7">
                  <c:v>607</c:v>
                </c:pt>
                <c:pt idx="8">
                  <c:v>604</c:v>
                </c:pt>
                <c:pt idx="9">
                  <c:v>605</c:v>
                </c:pt>
                <c:pt idx="10">
                  <c:v>605</c:v>
                </c:pt>
                <c:pt idx="11">
                  <c:v>605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50"/>
          <c:min val="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397027973733769"/>
          <c:y val="9.039136774569845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'H25'!$P$35:$P$46</c:f>
              <c:numCache>
                <c:formatCode>#,##0;[Red]\-#,##0</c:formatCode>
                <c:ptCount val="12"/>
                <c:pt idx="0">
                  <c:v>1431</c:v>
                </c:pt>
                <c:pt idx="1">
                  <c:v>1427</c:v>
                </c:pt>
                <c:pt idx="2">
                  <c:v>1428</c:v>
                </c:pt>
                <c:pt idx="3">
                  <c:v>1427</c:v>
                </c:pt>
                <c:pt idx="4">
                  <c:v>1429</c:v>
                </c:pt>
                <c:pt idx="5">
                  <c:v>1424</c:v>
                </c:pt>
                <c:pt idx="6">
                  <c:v>1425</c:v>
                </c:pt>
                <c:pt idx="7">
                  <c:v>1425</c:v>
                </c:pt>
                <c:pt idx="8">
                  <c:v>1424</c:v>
                </c:pt>
                <c:pt idx="9">
                  <c:v>1426</c:v>
                </c:pt>
                <c:pt idx="10">
                  <c:v>1427</c:v>
                </c:pt>
                <c:pt idx="11">
                  <c:v>1421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'H25'!$R$35:$R$46</c:f>
              <c:numCache>
                <c:formatCode>#,##0;[Red]\-#,##0</c:formatCode>
                <c:ptCount val="12"/>
                <c:pt idx="0">
                  <c:v>407</c:v>
                </c:pt>
                <c:pt idx="1">
                  <c:v>404</c:v>
                </c:pt>
                <c:pt idx="2">
                  <c:v>404</c:v>
                </c:pt>
                <c:pt idx="3">
                  <c:v>404</c:v>
                </c:pt>
                <c:pt idx="4">
                  <c:v>404</c:v>
                </c:pt>
                <c:pt idx="5">
                  <c:v>403</c:v>
                </c:pt>
                <c:pt idx="6">
                  <c:v>403</c:v>
                </c:pt>
                <c:pt idx="7">
                  <c:v>403</c:v>
                </c:pt>
                <c:pt idx="8">
                  <c:v>405</c:v>
                </c:pt>
                <c:pt idx="9">
                  <c:v>405</c:v>
                </c:pt>
                <c:pt idx="10">
                  <c:v>405</c:v>
                </c:pt>
                <c:pt idx="11">
                  <c:v>404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94628171478565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9.1566209091120246e-002"/>
          <c:w val="0.74050004860503549"/>
          <c:h val="0.722123893805309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'H30'!$D$50:$D$61</c:f>
              <c:numCache>
                <c:formatCode>#,##0;[Red]\-#,##0</c:formatCode>
                <c:ptCount val="12"/>
                <c:pt idx="0">
                  <c:v>1975</c:v>
                </c:pt>
                <c:pt idx="1">
                  <c:v>1979</c:v>
                </c:pt>
                <c:pt idx="2">
                  <c:v>1980</c:v>
                </c:pt>
                <c:pt idx="3">
                  <c:v>1978</c:v>
                </c:pt>
                <c:pt idx="4">
                  <c:v>1975</c:v>
                </c:pt>
                <c:pt idx="5">
                  <c:v>1968</c:v>
                </c:pt>
                <c:pt idx="6">
                  <c:v>1966</c:v>
                </c:pt>
                <c:pt idx="7">
                  <c:v>1960</c:v>
                </c:pt>
                <c:pt idx="8">
                  <c:v>1952</c:v>
                </c:pt>
                <c:pt idx="9">
                  <c:v>1949</c:v>
                </c:pt>
                <c:pt idx="10">
                  <c:v>1943</c:v>
                </c:pt>
                <c:pt idx="11">
                  <c:v>1940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'H30'!$F$50:$F$61</c:f>
              <c:numCache>
                <c:formatCode>#,##0;[Red]\-#,##0</c:formatCode>
                <c:ptCount val="12"/>
                <c:pt idx="0">
                  <c:v>694</c:v>
                </c:pt>
                <c:pt idx="1">
                  <c:v>695</c:v>
                </c:pt>
                <c:pt idx="2">
                  <c:v>694</c:v>
                </c:pt>
                <c:pt idx="3">
                  <c:v>694</c:v>
                </c:pt>
                <c:pt idx="4">
                  <c:v>693</c:v>
                </c:pt>
                <c:pt idx="5">
                  <c:v>693</c:v>
                </c:pt>
                <c:pt idx="6">
                  <c:v>693</c:v>
                </c:pt>
                <c:pt idx="7">
                  <c:v>692</c:v>
                </c:pt>
                <c:pt idx="8">
                  <c:v>689</c:v>
                </c:pt>
                <c:pt idx="9">
                  <c:v>690</c:v>
                </c:pt>
                <c:pt idx="10">
                  <c:v>688</c:v>
                </c:pt>
                <c:pt idx="11">
                  <c:v>690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889558879489504"/>
          <c:y val="9.039136774569845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50539515893846"/>
          <c:w val="0.7397769516728625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'H25'!$V$35:$V$46</c:f>
              <c:numCache>
                <c:formatCode>#,##0;[Red]\-#,##0</c:formatCode>
                <c:ptCount val="12"/>
                <c:pt idx="0">
                  <c:v>1318</c:v>
                </c:pt>
                <c:pt idx="1">
                  <c:v>1317</c:v>
                </c:pt>
                <c:pt idx="2">
                  <c:v>1317</c:v>
                </c:pt>
                <c:pt idx="3">
                  <c:v>1316</c:v>
                </c:pt>
                <c:pt idx="4">
                  <c:v>1317</c:v>
                </c:pt>
                <c:pt idx="5">
                  <c:v>1316</c:v>
                </c:pt>
                <c:pt idx="6">
                  <c:v>1318</c:v>
                </c:pt>
                <c:pt idx="7">
                  <c:v>1316</c:v>
                </c:pt>
                <c:pt idx="8">
                  <c:v>1311</c:v>
                </c:pt>
                <c:pt idx="9">
                  <c:v>1312</c:v>
                </c:pt>
                <c:pt idx="10">
                  <c:v>1309</c:v>
                </c:pt>
                <c:pt idx="11">
                  <c:v>1308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'H25'!$X$35:$X$46</c:f>
              <c:numCache>
                <c:formatCode>#,##0;[Red]\-#,##0</c:formatCode>
                <c:ptCount val="12"/>
                <c:pt idx="0">
                  <c:v>383</c:v>
                </c:pt>
                <c:pt idx="1">
                  <c:v>382</c:v>
                </c:pt>
                <c:pt idx="2">
                  <c:v>381</c:v>
                </c:pt>
                <c:pt idx="3">
                  <c:v>383</c:v>
                </c:pt>
                <c:pt idx="4">
                  <c:v>383</c:v>
                </c:pt>
                <c:pt idx="5">
                  <c:v>383</c:v>
                </c:pt>
                <c:pt idx="6">
                  <c:v>384</c:v>
                </c:pt>
                <c:pt idx="7">
                  <c:v>384</c:v>
                </c:pt>
                <c:pt idx="8">
                  <c:v>384</c:v>
                </c:pt>
                <c:pt idx="9">
                  <c:v>387</c:v>
                </c:pt>
                <c:pt idx="10">
                  <c:v>387</c:v>
                </c:pt>
                <c:pt idx="11">
                  <c:v>387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8707968107760112"/>
          <c:y val="9.039136774569845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811320754717"/>
          <c:y val="0.11950539515893846"/>
          <c:w val="0.76603773584905666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'H25'!$AB$35:$AB$46</c:f>
              <c:numCache>
                <c:formatCode>#,##0;[Red]\-#,##0</c:formatCode>
                <c:ptCount val="12"/>
                <c:pt idx="0">
                  <c:v>492</c:v>
                </c:pt>
                <c:pt idx="1">
                  <c:v>490</c:v>
                </c:pt>
                <c:pt idx="2">
                  <c:v>490</c:v>
                </c:pt>
                <c:pt idx="3">
                  <c:v>490</c:v>
                </c:pt>
                <c:pt idx="4">
                  <c:v>488</c:v>
                </c:pt>
                <c:pt idx="5">
                  <c:v>487</c:v>
                </c:pt>
                <c:pt idx="6">
                  <c:v>490</c:v>
                </c:pt>
                <c:pt idx="7">
                  <c:v>480</c:v>
                </c:pt>
                <c:pt idx="8">
                  <c:v>476</c:v>
                </c:pt>
                <c:pt idx="9">
                  <c:v>476</c:v>
                </c:pt>
                <c:pt idx="10">
                  <c:v>477</c:v>
                </c:pt>
                <c:pt idx="11">
                  <c:v>482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'H25'!$AD$35:$AD$46</c:f>
              <c:numCache>
                <c:formatCode>#,##0;[Red]\-#,##0</c:formatCode>
                <c:ptCount val="12"/>
                <c:pt idx="0">
                  <c:v>182</c:v>
                </c:pt>
                <c:pt idx="1">
                  <c:v>182</c:v>
                </c:pt>
                <c:pt idx="2">
                  <c:v>183</c:v>
                </c:pt>
                <c:pt idx="3">
                  <c:v>183</c:v>
                </c:pt>
                <c:pt idx="4">
                  <c:v>183</c:v>
                </c:pt>
                <c:pt idx="5">
                  <c:v>183</c:v>
                </c:pt>
                <c:pt idx="6">
                  <c:v>184</c:v>
                </c:pt>
                <c:pt idx="7">
                  <c:v>181</c:v>
                </c:pt>
                <c:pt idx="8">
                  <c:v>180</c:v>
                </c:pt>
                <c:pt idx="9">
                  <c:v>181</c:v>
                </c:pt>
                <c:pt idx="10">
                  <c:v>181</c:v>
                </c:pt>
                <c:pt idx="11">
                  <c:v>182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21422041345955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9400749063669"/>
          <c:y val="0.12022210557013707"/>
          <c:w val="0.67041198501872656"/>
          <c:h val="0.7286667833187517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'H25'!$AH$35:$AH$46</c:f>
              <c:numCache>
                <c:formatCode>#,##0;[Red]\-#,##0</c:formatCode>
                <c:ptCount val="12"/>
                <c:pt idx="0">
                  <c:v>43382</c:v>
                </c:pt>
                <c:pt idx="1">
                  <c:v>43343</c:v>
                </c:pt>
                <c:pt idx="2">
                  <c:v>43298</c:v>
                </c:pt>
                <c:pt idx="3">
                  <c:v>43315</c:v>
                </c:pt>
                <c:pt idx="4">
                  <c:v>43324</c:v>
                </c:pt>
                <c:pt idx="5">
                  <c:v>43301</c:v>
                </c:pt>
                <c:pt idx="6">
                  <c:v>43305</c:v>
                </c:pt>
                <c:pt idx="7">
                  <c:v>43291</c:v>
                </c:pt>
                <c:pt idx="8">
                  <c:v>43284</c:v>
                </c:pt>
                <c:pt idx="9">
                  <c:v>43297</c:v>
                </c:pt>
                <c:pt idx="10">
                  <c:v>43283</c:v>
                </c:pt>
                <c:pt idx="11">
                  <c:v>43211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'H25'!$AJ$35:$AJ$46</c:f>
              <c:numCache>
                <c:formatCode>#,##0;[Red]\-#,##0</c:formatCode>
                <c:ptCount val="12"/>
                <c:pt idx="0">
                  <c:v>14023</c:v>
                </c:pt>
                <c:pt idx="1">
                  <c:v>14020</c:v>
                </c:pt>
                <c:pt idx="2">
                  <c:v>13999</c:v>
                </c:pt>
                <c:pt idx="3">
                  <c:v>14047</c:v>
                </c:pt>
                <c:pt idx="4">
                  <c:v>14056</c:v>
                </c:pt>
                <c:pt idx="5">
                  <c:v>14055</c:v>
                </c:pt>
                <c:pt idx="6">
                  <c:v>14076</c:v>
                </c:pt>
                <c:pt idx="7">
                  <c:v>14071</c:v>
                </c:pt>
                <c:pt idx="8">
                  <c:v>14091</c:v>
                </c:pt>
                <c:pt idx="9">
                  <c:v>14112</c:v>
                </c:pt>
                <c:pt idx="10">
                  <c:v>14111</c:v>
                </c:pt>
                <c:pt idx="11">
                  <c:v>14119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49956255468066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9.949956255468066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22404977155633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28320906789307"/>
          <c:w val="0.7407407407407407"/>
          <c:h val="0.730274313056000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'H25'!$D$50:$D$61</c:f>
              <c:numCache>
                <c:formatCode>#,##0;[Red]\-#,##0</c:formatCode>
                <c:ptCount val="12"/>
                <c:pt idx="0">
                  <c:v>2234</c:v>
                </c:pt>
                <c:pt idx="1">
                  <c:v>2225</c:v>
                </c:pt>
                <c:pt idx="2">
                  <c:v>2220</c:v>
                </c:pt>
                <c:pt idx="3">
                  <c:v>2215</c:v>
                </c:pt>
                <c:pt idx="4">
                  <c:v>2209</c:v>
                </c:pt>
                <c:pt idx="5">
                  <c:v>2215</c:v>
                </c:pt>
                <c:pt idx="6">
                  <c:v>2209</c:v>
                </c:pt>
                <c:pt idx="7">
                  <c:v>2213</c:v>
                </c:pt>
                <c:pt idx="8">
                  <c:v>2222</c:v>
                </c:pt>
                <c:pt idx="9">
                  <c:v>2219</c:v>
                </c:pt>
                <c:pt idx="10">
                  <c:v>2217</c:v>
                </c:pt>
                <c:pt idx="11">
                  <c:v>2218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'H25'!$F$50:$F$61</c:f>
              <c:numCache>
                <c:formatCode>#,##0;[Red]\-#,##0</c:formatCode>
                <c:ptCount val="12"/>
                <c:pt idx="0">
                  <c:v>734</c:v>
                </c:pt>
                <c:pt idx="1">
                  <c:v>733</c:v>
                </c:pt>
                <c:pt idx="2">
                  <c:v>731</c:v>
                </c:pt>
                <c:pt idx="3">
                  <c:v>731</c:v>
                </c:pt>
                <c:pt idx="4">
                  <c:v>730</c:v>
                </c:pt>
                <c:pt idx="5">
                  <c:v>732</c:v>
                </c:pt>
                <c:pt idx="6">
                  <c:v>733</c:v>
                </c:pt>
                <c:pt idx="7">
                  <c:v>735</c:v>
                </c:pt>
                <c:pt idx="8">
                  <c:v>741</c:v>
                </c:pt>
                <c:pt idx="9">
                  <c:v>740</c:v>
                </c:pt>
                <c:pt idx="10">
                  <c:v>740</c:v>
                </c:pt>
                <c:pt idx="11">
                  <c:v>740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235453975332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235453975332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1456058698982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856641813578613"/>
          <c:w val="0.7397769516728625"/>
          <c:h val="0.73099110398810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'H25'!$J$50:$J$61</c:f>
              <c:numCache>
                <c:formatCode>#,##0;[Red]\-#,##0</c:formatCode>
                <c:ptCount val="12"/>
                <c:pt idx="0">
                  <c:v>2120</c:v>
                </c:pt>
                <c:pt idx="1">
                  <c:v>2116</c:v>
                </c:pt>
                <c:pt idx="2">
                  <c:v>2122</c:v>
                </c:pt>
                <c:pt idx="3">
                  <c:v>2115</c:v>
                </c:pt>
                <c:pt idx="4">
                  <c:v>2120</c:v>
                </c:pt>
                <c:pt idx="5">
                  <c:v>2125</c:v>
                </c:pt>
                <c:pt idx="6">
                  <c:v>2120</c:v>
                </c:pt>
                <c:pt idx="7">
                  <c:v>2125</c:v>
                </c:pt>
                <c:pt idx="8">
                  <c:v>2121</c:v>
                </c:pt>
                <c:pt idx="9">
                  <c:v>2108</c:v>
                </c:pt>
                <c:pt idx="10">
                  <c:v>2101</c:v>
                </c:pt>
                <c:pt idx="11">
                  <c:v>2089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'H25'!$L$50:$L$61</c:f>
              <c:numCache>
                <c:formatCode>#,##0;[Red]\-#,##0</c:formatCode>
                <c:ptCount val="12"/>
                <c:pt idx="0">
                  <c:v>668</c:v>
                </c:pt>
                <c:pt idx="1">
                  <c:v>667</c:v>
                </c:pt>
                <c:pt idx="2">
                  <c:v>672</c:v>
                </c:pt>
                <c:pt idx="3">
                  <c:v>670</c:v>
                </c:pt>
                <c:pt idx="4">
                  <c:v>672</c:v>
                </c:pt>
                <c:pt idx="5">
                  <c:v>673</c:v>
                </c:pt>
                <c:pt idx="6">
                  <c:v>673</c:v>
                </c:pt>
                <c:pt idx="7">
                  <c:v>673</c:v>
                </c:pt>
                <c:pt idx="8">
                  <c:v>671</c:v>
                </c:pt>
                <c:pt idx="9">
                  <c:v>666</c:v>
                </c:pt>
                <c:pt idx="10">
                  <c:v>663</c:v>
                </c:pt>
                <c:pt idx="11">
                  <c:v>661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776434544194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28320906789307"/>
          <c:w val="0.7397769516728625"/>
          <c:h val="0.730274313056000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'H25'!$P$50:$P$61</c:f>
              <c:numCache>
                <c:formatCode>#,##0;[Red]\-#,##0</c:formatCode>
                <c:ptCount val="12"/>
                <c:pt idx="0">
                  <c:v>914</c:v>
                </c:pt>
                <c:pt idx="1">
                  <c:v>913</c:v>
                </c:pt>
                <c:pt idx="2">
                  <c:v>914</c:v>
                </c:pt>
                <c:pt idx="3">
                  <c:v>914</c:v>
                </c:pt>
                <c:pt idx="4">
                  <c:v>913</c:v>
                </c:pt>
                <c:pt idx="5">
                  <c:v>910</c:v>
                </c:pt>
                <c:pt idx="6">
                  <c:v>909</c:v>
                </c:pt>
                <c:pt idx="7">
                  <c:v>893</c:v>
                </c:pt>
                <c:pt idx="8">
                  <c:v>892</c:v>
                </c:pt>
                <c:pt idx="9">
                  <c:v>887</c:v>
                </c:pt>
                <c:pt idx="10">
                  <c:v>888</c:v>
                </c:pt>
                <c:pt idx="11">
                  <c:v>887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'H25'!$R$50:$R$61</c:f>
              <c:numCache>
                <c:formatCode>#,##0;[Red]\-#,##0</c:formatCode>
                <c:ptCount val="12"/>
                <c:pt idx="0">
                  <c:v>267</c:v>
                </c:pt>
                <c:pt idx="1">
                  <c:v>267</c:v>
                </c:pt>
                <c:pt idx="2">
                  <c:v>268</c:v>
                </c:pt>
                <c:pt idx="3">
                  <c:v>268</c:v>
                </c:pt>
                <c:pt idx="4">
                  <c:v>269</c:v>
                </c:pt>
                <c:pt idx="5">
                  <c:v>268</c:v>
                </c:pt>
                <c:pt idx="6">
                  <c:v>268</c:v>
                </c:pt>
                <c:pt idx="7">
                  <c:v>265</c:v>
                </c:pt>
                <c:pt idx="8">
                  <c:v>266</c:v>
                </c:pt>
                <c:pt idx="9">
                  <c:v>265</c:v>
                </c:pt>
                <c:pt idx="10">
                  <c:v>264</c:v>
                </c:pt>
                <c:pt idx="11">
                  <c:v>264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235453975332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1235453975332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292509440037465"/>
          <c:y val="8.876501056836922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856641813578613"/>
          <c:w val="0.7397769516728625"/>
          <c:h val="0.73099110398810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'H25'!$V$50:$V$61</c:f>
              <c:numCache>
                <c:formatCode>#,##0;[Red]\-#,##0</c:formatCode>
                <c:ptCount val="12"/>
                <c:pt idx="0">
                  <c:v>1193</c:v>
                </c:pt>
                <c:pt idx="1">
                  <c:v>1194</c:v>
                </c:pt>
                <c:pt idx="2">
                  <c:v>1192</c:v>
                </c:pt>
                <c:pt idx="3">
                  <c:v>1195</c:v>
                </c:pt>
                <c:pt idx="4">
                  <c:v>1193</c:v>
                </c:pt>
                <c:pt idx="5">
                  <c:v>1190</c:v>
                </c:pt>
                <c:pt idx="6">
                  <c:v>1186</c:v>
                </c:pt>
                <c:pt idx="7">
                  <c:v>1183</c:v>
                </c:pt>
                <c:pt idx="8">
                  <c:v>1181</c:v>
                </c:pt>
                <c:pt idx="9">
                  <c:v>1178</c:v>
                </c:pt>
                <c:pt idx="10">
                  <c:v>1181</c:v>
                </c:pt>
                <c:pt idx="11">
                  <c:v>1183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'H25'!$X$50:$X$61</c:f>
              <c:numCache>
                <c:formatCode>#,##0;[Red]\-#,##0</c:formatCode>
                <c:ptCount val="12"/>
                <c:pt idx="0">
                  <c:v>332</c:v>
                </c:pt>
                <c:pt idx="1">
                  <c:v>333</c:v>
                </c:pt>
                <c:pt idx="2">
                  <c:v>333</c:v>
                </c:pt>
                <c:pt idx="3">
                  <c:v>335</c:v>
                </c:pt>
                <c:pt idx="4">
                  <c:v>335</c:v>
                </c:pt>
                <c:pt idx="5">
                  <c:v>335</c:v>
                </c:pt>
                <c:pt idx="6">
                  <c:v>335</c:v>
                </c:pt>
                <c:pt idx="7">
                  <c:v>335</c:v>
                </c:pt>
                <c:pt idx="8">
                  <c:v>335</c:v>
                </c:pt>
                <c:pt idx="9">
                  <c:v>335</c:v>
                </c:pt>
                <c:pt idx="10">
                  <c:v>336</c:v>
                </c:pt>
                <c:pt idx="11">
                  <c:v>337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773723567572921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856641813578613"/>
          <c:w val="0.70566037735849052"/>
          <c:h val="0.7309911039881076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'H25'!$AB$50:$AB$61</c:f>
              <c:numCache>
                <c:formatCode>#,##0;[Red]\-#,##0</c:formatCode>
                <c:ptCount val="12"/>
                <c:pt idx="0">
                  <c:v>6461</c:v>
                </c:pt>
                <c:pt idx="1">
                  <c:v>6448</c:v>
                </c:pt>
                <c:pt idx="2">
                  <c:v>6448</c:v>
                </c:pt>
                <c:pt idx="3">
                  <c:v>6439</c:v>
                </c:pt>
                <c:pt idx="4">
                  <c:v>6435</c:v>
                </c:pt>
                <c:pt idx="5">
                  <c:v>6440</c:v>
                </c:pt>
                <c:pt idx="6">
                  <c:v>6424</c:v>
                </c:pt>
                <c:pt idx="7">
                  <c:v>6414</c:v>
                </c:pt>
                <c:pt idx="8">
                  <c:v>6416</c:v>
                </c:pt>
                <c:pt idx="9">
                  <c:v>6392</c:v>
                </c:pt>
                <c:pt idx="10">
                  <c:v>6387</c:v>
                </c:pt>
                <c:pt idx="11">
                  <c:v>6377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'H25'!$AD$50:$AD$61</c:f>
              <c:numCache>
                <c:formatCode>#,##0;[Red]\-#,##0</c:formatCode>
                <c:ptCount val="12"/>
                <c:pt idx="0">
                  <c:v>2001</c:v>
                </c:pt>
                <c:pt idx="1">
                  <c:v>2000</c:v>
                </c:pt>
                <c:pt idx="2">
                  <c:v>2004</c:v>
                </c:pt>
                <c:pt idx="3">
                  <c:v>2004</c:v>
                </c:pt>
                <c:pt idx="4">
                  <c:v>2006</c:v>
                </c:pt>
                <c:pt idx="5">
                  <c:v>2008</c:v>
                </c:pt>
                <c:pt idx="6">
                  <c:v>2009</c:v>
                </c:pt>
                <c:pt idx="7">
                  <c:v>2008</c:v>
                </c:pt>
                <c:pt idx="8">
                  <c:v>2013</c:v>
                </c:pt>
                <c:pt idx="9">
                  <c:v>2006</c:v>
                </c:pt>
                <c:pt idx="10">
                  <c:v>2003</c:v>
                </c:pt>
                <c:pt idx="11">
                  <c:v>2002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700"/>
          <c:min val="6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045362692495296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8.964660667416572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1481481481481"/>
          <c:y val="0.12044666291713536"/>
          <c:w val="0.77037037037037037"/>
          <c:h val="0.727767622797150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'H25'!$D$20:$D$31</c:f>
              <c:numCache>
                <c:formatCode>#,##0;[Red]\-#,##0</c:formatCode>
                <c:ptCount val="12"/>
                <c:pt idx="0">
                  <c:v>821</c:v>
                </c:pt>
                <c:pt idx="1">
                  <c:v>820</c:v>
                </c:pt>
                <c:pt idx="2">
                  <c:v>818</c:v>
                </c:pt>
                <c:pt idx="3">
                  <c:v>816</c:v>
                </c:pt>
                <c:pt idx="4">
                  <c:v>815</c:v>
                </c:pt>
                <c:pt idx="5">
                  <c:v>815</c:v>
                </c:pt>
                <c:pt idx="6">
                  <c:v>814</c:v>
                </c:pt>
                <c:pt idx="7">
                  <c:v>816</c:v>
                </c:pt>
                <c:pt idx="8">
                  <c:v>815</c:v>
                </c:pt>
                <c:pt idx="9">
                  <c:v>814</c:v>
                </c:pt>
                <c:pt idx="10">
                  <c:v>814</c:v>
                </c:pt>
                <c:pt idx="11">
                  <c:v>808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'H25'!$F$20:$F$31</c:f>
              <c:numCache>
                <c:formatCode>#,##0;[Red]\-#,##0</c:formatCode>
                <c:ptCount val="12"/>
                <c:pt idx="0">
                  <c:v>217</c:v>
                </c:pt>
                <c:pt idx="1">
                  <c:v>217</c:v>
                </c:pt>
                <c:pt idx="2">
                  <c:v>217</c:v>
                </c:pt>
                <c:pt idx="3">
                  <c:v>217</c:v>
                </c:pt>
                <c:pt idx="4">
                  <c:v>218</c:v>
                </c:pt>
                <c:pt idx="5">
                  <c:v>218</c:v>
                </c:pt>
                <c:pt idx="6">
                  <c:v>218</c:v>
                </c:pt>
                <c:pt idx="7">
                  <c:v>220</c:v>
                </c:pt>
                <c:pt idx="8">
                  <c:v>220</c:v>
                </c:pt>
                <c:pt idx="9">
                  <c:v>219</c:v>
                </c:pt>
                <c:pt idx="10">
                  <c:v>219</c:v>
                </c:pt>
                <c:pt idx="11">
                  <c:v>219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52793400824896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52793400824896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232512757466654"/>
          <c:y val="4.665354330708661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734158230221223"/>
          <c:w val="0.73627413673662534"/>
          <c:h val="0.73087270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'H25'!$J$20:$J$31</c:f>
              <c:numCache>
                <c:formatCode>#,##0;[Red]\-#,##0</c:formatCode>
                <c:ptCount val="12"/>
                <c:pt idx="0">
                  <c:v>4240</c:v>
                </c:pt>
                <c:pt idx="1">
                  <c:v>4238</c:v>
                </c:pt>
                <c:pt idx="2">
                  <c:v>4251</c:v>
                </c:pt>
                <c:pt idx="3">
                  <c:v>4261</c:v>
                </c:pt>
                <c:pt idx="4">
                  <c:v>4258</c:v>
                </c:pt>
                <c:pt idx="5">
                  <c:v>4252</c:v>
                </c:pt>
                <c:pt idx="6">
                  <c:v>4253</c:v>
                </c:pt>
                <c:pt idx="7">
                  <c:v>4266</c:v>
                </c:pt>
                <c:pt idx="8">
                  <c:v>4265</c:v>
                </c:pt>
                <c:pt idx="9">
                  <c:v>4271</c:v>
                </c:pt>
                <c:pt idx="10">
                  <c:v>4275</c:v>
                </c:pt>
                <c:pt idx="11">
                  <c:v>4257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'H25'!$L$20:$L$31</c:f>
              <c:numCache>
                <c:formatCode>#,##0;[Red]\-#,##0</c:formatCode>
                <c:ptCount val="12"/>
                <c:pt idx="0">
                  <c:v>1356</c:v>
                </c:pt>
                <c:pt idx="1">
                  <c:v>1353</c:v>
                </c:pt>
                <c:pt idx="2">
                  <c:v>1356</c:v>
                </c:pt>
                <c:pt idx="3">
                  <c:v>1366</c:v>
                </c:pt>
                <c:pt idx="4">
                  <c:v>1370</c:v>
                </c:pt>
                <c:pt idx="5">
                  <c:v>1368</c:v>
                </c:pt>
                <c:pt idx="6">
                  <c:v>1373</c:v>
                </c:pt>
                <c:pt idx="7">
                  <c:v>1377</c:v>
                </c:pt>
                <c:pt idx="8">
                  <c:v>1379</c:v>
                </c:pt>
                <c:pt idx="9">
                  <c:v>1383</c:v>
                </c:pt>
                <c:pt idx="10">
                  <c:v>1385</c:v>
                </c:pt>
                <c:pt idx="11">
                  <c:v>1382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50"/>
          <c:min val="4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1294056992875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2.1294056992875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776434544194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'H30'!$J$50:$J$61</c:f>
              <c:numCache>
                <c:formatCode>#,##0;[Red]\-#,##0</c:formatCode>
                <c:ptCount val="12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2006</c:v>
                </c:pt>
                <c:pt idx="4">
                  <c:v>2008</c:v>
                </c:pt>
                <c:pt idx="5">
                  <c:v>2008</c:v>
                </c:pt>
                <c:pt idx="6">
                  <c:v>2005</c:v>
                </c:pt>
                <c:pt idx="7">
                  <c:v>2000</c:v>
                </c:pt>
                <c:pt idx="8">
                  <c:v>1994</c:v>
                </c:pt>
                <c:pt idx="9">
                  <c:v>1997</c:v>
                </c:pt>
                <c:pt idx="10">
                  <c:v>2002</c:v>
                </c:pt>
                <c:pt idx="11">
                  <c:v>1997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'H30'!$L$50:$L$61</c:f>
              <c:numCache>
                <c:formatCode>#,##0;[Red]\-#,##0</c:formatCode>
                <c:ptCount val="12"/>
                <c:pt idx="0">
                  <c:v>701</c:v>
                </c:pt>
                <c:pt idx="1">
                  <c:v>703</c:v>
                </c:pt>
                <c:pt idx="2">
                  <c:v>701</c:v>
                </c:pt>
                <c:pt idx="3">
                  <c:v>701</c:v>
                </c:pt>
                <c:pt idx="4">
                  <c:v>706</c:v>
                </c:pt>
                <c:pt idx="5">
                  <c:v>707</c:v>
                </c:pt>
                <c:pt idx="6">
                  <c:v>707</c:v>
                </c:pt>
                <c:pt idx="7">
                  <c:v>707</c:v>
                </c:pt>
                <c:pt idx="8">
                  <c:v>707</c:v>
                </c:pt>
                <c:pt idx="9">
                  <c:v>708</c:v>
                </c:pt>
                <c:pt idx="10">
                  <c:v>710</c:v>
                </c:pt>
                <c:pt idx="11">
                  <c:v>708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12454995170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2044666291713536"/>
          <c:w val="0.7397769516728625"/>
          <c:h val="0.727767622797150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'H25'!$P$20:$P$31</c:f>
              <c:numCache>
                <c:formatCode>#,##0;[Red]\-#,##0</c:formatCode>
                <c:ptCount val="12"/>
                <c:pt idx="0">
                  <c:v>1568</c:v>
                </c:pt>
                <c:pt idx="1">
                  <c:v>1563</c:v>
                </c:pt>
                <c:pt idx="2">
                  <c:v>1558</c:v>
                </c:pt>
                <c:pt idx="3">
                  <c:v>1555</c:v>
                </c:pt>
                <c:pt idx="4">
                  <c:v>1558</c:v>
                </c:pt>
                <c:pt idx="5">
                  <c:v>1556</c:v>
                </c:pt>
                <c:pt idx="6">
                  <c:v>1550</c:v>
                </c:pt>
                <c:pt idx="7">
                  <c:v>1548</c:v>
                </c:pt>
                <c:pt idx="8">
                  <c:v>1546</c:v>
                </c:pt>
                <c:pt idx="9">
                  <c:v>1547</c:v>
                </c:pt>
                <c:pt idx="10">
                  <c:v>1545</c:v>
                </c:pt>
                <c:pt idx="11">
                  <c:v>1541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'H25'!$R$20:$R$31</c:f>
              <c:numCache>
                <c:formatCode>#,##0;[Red]\-#,##0</c:formatCode>
                <c:ptCount val="12"/>
                <c:pt idx="0">
                  <c:v>440</c:v>
                </c:pt>
                <c:pt idx="1">
                  <c:v>439</c:v>
                </c:pt>
                <c:pt idx="2">
                  <c:v>439</c:v>
                </c:pt>
                <c:pt idx="3">
                  <c:v>438</c:v>
                </c:pt>
                <c:pt idx="4">
                  <c:v>440</c:v>
                </c:pt>
                <c:pt idx="5">
                  <c:v>440</c:v>
                </c:pt>
                <c:pt idx="6">
                  <c:v>439</c:v>
                </c:pt>
                <c:pt idx="7">
                  <c:v>439</c:v>
                </c:pt>
                <c:pt idx="8">
                  <c:v>439</c:v>
                </c:pt>
                <c:pt idx="9">
                  <c:v>440</c:v>
                </c:pt>
                <c:pt idx="10">
                  <c:v>440</c:v>
                </c:pt>
                <c:pt idx="11">
                  <c:v>440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5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52793400824896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152793400824896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8511254866375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1973003374578178"/>
          <c:w val="0.71003717472118955"/>
          <c:h val="0.728484251968503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'H25'!$V$20:$V$31</c:f>
              <c:numCache>
                <c:formatCode>#,##0;[Red]\-#,##0</c:formatCode>
                <c:ptCount val="12"/>
                <c:pt idx="0">
                  <c:v>4818</c:v>
                </c:pt>
                <c:pt idx="1">
                  <c:v>4813</c:v>
                </c:pt>
                <c:pt idx="2">
                  <c:v>4798</c:v>
                </c:pt>
                <c:pt idx="3">
                  <c:v>4791</c:v>
                </c:pt>
                <c:pt idx="4">
                  <c:v>4797</c:v>
                </c:pt>
                <c:pt idx="5">
                  <c:v>4790</c:v>
                </c:pt>
                <c:pt idx="6">
                  <c:v>4805</c:v>
                </c:pt>
                <c:pt idx="7">
                  <c:v>4807</c:v>
                </c:pt>
                <c:pt idx="8">
                  <c:v>4799</c:v>
                </c:pt>
                <c:pt idx="9">
                  <c:v>4789</c:v>
                </c:pt>
                <c:pt idx="10">
                  <c:v>4774</c:v>
                </c:pt>
                <c:pt idx="11">
                  <c:v>4754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'H25'!$X$20:$X$31</c:f>
              <c:numCache>
                <c:formatCode>#,##0;[Red]\-#,##0</c:formatCode>
                <c:ptCount val="12"/>
                <c:pt idx="0">
                  <c:v>1754</c:v>
                </c:pt>
                <c:pt idx="1">
                  <c:v>1753</c:v>
                </c:pt>
                <c:pt idx="2">
                  <c:v>1748</c:v>
                </c:pt>
                <c:pt idx="3">
                  <c:v>1744</c:v>
                </c:pt>
                <c:pt idx="4">
                  <c:v>1742</c:v>
                </c:pt>
                <c:pt idx="5">
                  <c:v>1733</c:v>
                </c:pt>
                <c:pt idx="6">
                  <c:v>1742</c:v>
                </c:pt>
                <c:pt idx="7">
                  <c:v>1749</c:v>
                </c:pt>
                <c:pt idx="8">
                  <c:v>1749</c:v>
                </c:pt>
                <c:pt idx="9">
                  <c:v>1748</c:v>
                </c:pt>
                <c:pt idx="10">
                  <c:v>1747</c:v>
                </c:pt>
                <c:pt idx="11">
                  <c:v>1739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74521934758155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74521934758155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  <c:minorUnit val="4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58438072599415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950539515893846"/>
          <c:w val="0.73584905660377353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'H25'!$AB$20:$AB$31</c:f>
              <c:numCache>
                <c:formatCode>#,##0;[Red]\-#,##0</c:formatCode>
                <c:ptCount val="12"/>
                <c:pt idx="0">
                  <c:v>2894</c:v>
                </c:pt>
                <c:pt idx="1">
                  <c:v>2898</c:v>
                </c:pt>
                <c:pt idx="2">
                  <c:v>2908</c:v>
                </c:pt>
                <c:pt idx="3">
                  <c:v>2911</c:v>
                </c:pt>
                <c:pt idx="4">
                  <c:v>2917</c:v>
                </c:pt>
                <c:pt idx="5">
                  <c:v>2914</c:v>
                </c:pt>
                <c:pt idx="6">
                  <c:v>2914</c:v>
                </c:pt>
                <c:pt idx="7">
                  <c:v>2908</c:v>
                </c:pt>
                <c:pt idx="8">
                  <c:v>2907</c:v>
                </c:pt>
                <c:pt idx="9">
                  <c:v>2904</c:v>
                </c:pt>
                <c:pt idx="10">
                  <c:v>2899</c:v>
                </c:pt>
                <c:pt idx="11">
                  <c:v>2902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'H25'!$AD$20:$AD$31</c:f>
              <c:numCache>
                <c:formatCode>#,##0;[Red]\-#,##0</c:formatCode>
                <c:ptCount val="12"/>
                <c:pt idx="0">
                  <c:v>882</c:v>
                </c:pt>
                <c:pt idx="1">
                  <c:v>884</c:v>
                </c:pt>
                <c:pt idx="2">
                  <c:v>888</c:v>
                </c:pt>
                <c:pt idx="3">
                  <c:v>888</c:v>
                </c:pt>
                <c:pt idx="4">
                  <c:v>890</c:v>
                </c:pt>
                <c:pt idx="5">
                  <c:v>889</c:v>
                </c:pt>
                <c:pt idx="6">
                  <c:v>886</c:v>
                </c:pt>
                <c:pt idx="7">
                  <c:v>883</c:v>
                </c:pt>
                <c:pt idx="8">
                  <c:v>884</c:v>
                </c:pt>
                <c:pt idx="9">
                  <c:v>885</c:v>
                </c:pt>
                <c:pt idx="10">
                  <c:v>885</c:v>
                </c:pt>
                <c:pt idx="11">
                  <c:v>885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919274135676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950539515893846"/>
          <c:w val="0.73782771535580527"/>
          <c:h val="0.7293834937299503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'H25'!$AH$20:$AH$31</c:f>
              <c:numCache>
                <c:formatCode>#,##0;[Red]\-#,##0</c:formatCode>
                <c:ptCount val="12"/>
                <c:pt idx="0">
                  <c:v>2234</c:v>
                </c:pt>
                <c:pt idx="1">
                  <c:v>2229</c:v>
                </c:pt>
                <c:pt idx="2">
                  <c:v>2232</c:v>
                </c:pt>
                <c:pt idx="3">
                  <c:v>2224</c:v>
                </c:pt>
                <c:pt idx="4">
                  <c:v>2229</c:v>
                </c:pt>
                <c:pt idx="5">
                  <c:v>2227</c:v>
                </c:pt>
                <c:pt idx="6">
                  <c:v>2228</c:v>
                </c:pt>
                <c:pt idx="7">
                  <c:v>2227</c:v>
                </c:pt>
                <c:pt idx="8">
                  <c:v>2229</c:v>
                </c:pt>
                <c:pt idx="9">
                  <c:v>2224</c:v>
                </c:pt>
                <c:pt idx="10">
                  <c:v>2234</c:v>
                </c:pt>
                <c:pt idx="11">
                  <c:v>2227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'H25'!$AJ$20:$AJ$31</c:f>
              <c:numCache>
                <c:formatCode>#,##0;[Red]\-#,##0</c:formatCode>
                <c:ptCount val="12"/>
                <c:pt idx="0">
                  <c:v>705</c:v>
                </c:pt>
                <c:pt idx="1">
                  <c:v>704</c:v>
                </c:pt>
                <c:pt idx="2">
                  <c:v>706</c:v>
                </c:pt>
                <c:pt idx="3">
                  <c:v>706</c:v>
                </c:pt>
                <c:pt idx="4">
                  <c:v>709</c:v>
                </c:pt>
                <c:pt idx="5">
                  <c:v>710</c:v>
                </c:pt>
                <c:pt idx="6">
                  <c:v>710</c:v>
                </c:pt>
                <c:pt idx="7">
                  <c:v>709</c:v>
                </c:pt>
                <c:pt idx="8">
                  <c:v>711</c:v>
                </c:pt>
                <c:pt idx="9">
                  <c:v>712</c:v>
                </c:pt>
                <c:pt idx="10">
                  <c:v>714</c:v>
                </c:pt>
                <c:pt idx="11">
                  <c:v>714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1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9.16558763487897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779643183368598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97724626526947"/>
          <c:y val="0.11614277290228589"/>
          <c:w val="0.72180490596570168"/>
          <c:h val="0.7340774914148947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'H25'!$AH$50:$AH$61</c:f>
              <c:numCache>
                <c:formatCode>#,##0;[Red]\-#,##0</c:formatCode>
                <c:ptCount val="12"/>
                <c:pt idx="0">
                  <c:v>49843</c:v>
                </c:pt>
                <c:pt idx="1">
                  <c:v>49791</c:v>
                </c:pt>
                <c:pt idx="2">
                  <c:v>49746</c:v>
                </c:pt>
                <c:pt idx="3">
                  <c:v>49754</c:v>
                </c:pt>
                <c:pt idx="4">
                  <c:v>49759</c:v>
                </c:pt>
                <c:pt idx="5">
                  <c:v>49741</c:v>
                </c:pt>
                <c:pt idx="6">
                  <c:v>49729</c:v>
                </c:pt>
                <c:pt idx="7">
                  <c:v>49705</c:v>
                </c:pt>
                <c:pt idx="8">
                  <c:v>49700</c:v>
                </c:pt>
                <c:pt idx="9">
                  <c:v>49689</c:v>
                </c:pt>
                <c:pt idx="10">
                  <c:v>49670</c:v>
                </c:pt>
                <c:pt idx="11">
                  <c:v>49588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'H25'!$AJ$50:$AJ$61</c:f>
              <c:numCache>
                <c:formatCode>#,##0;[Red]\-#,##0</c:formatCode>
                <c:ptCount val="12"/>
                <c:pt idx="0">
                  <c:v>16024</c:v>
                </c:pt>
                <c:pt idx="1">
                  <c:v>16020</c:v>
                </c:pt>
                <c:pt idx="2">
                  <c:v>16003</c:v>
                </c:pt>
                <c:pt idx="3">
                  <c:v>16051</c:v>
                </c:pt>
                <c:pt idx="4">
                  <c:v>16062</c:v>
                </c:pt>
                <c:pt idx="5">
                  <c:v>16063</c:v>
                </c:pt>
                <c:pt idx="6">
                  <c:v>16085</c:v>
                </c:pt>
                <c:pt idx="7">
                  <c:v>16079</c:v>
                </c:pt>
                <c:pt idx="8">
                  <c:v>16104</c:v>
                </c:pt>
                <c:pt idx="9">
                  <c:v>16118</c:v>
                </c:pt>
                <c:pt idx="10">
                  <c:v>16114</c:v>
                </c:pt>
                <c:pt idx="11">
                  <c:v>16121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07063489310532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307063489310532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59829336401443"/>
          <c:w val="0.71323529411764708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'H22'!$D$5:$D$16</c:f>
              <c:numCache>
                <c:formatCode>#,##0;[Red]\-#,##0</c:formatCode>
                <c:ptCount val="12"/>
                <c:pt idx="0">
                  <c:v>8068</c:v>
                </c:pt>
                <c:pt idx="1">
                  <c:v>8085</c:v>
                </c:pt>
                <c:pt idx="2">
                  <c:v>8076</c:v>
                </c:pt>
                <c:pt idx="3">
                  <c:v>8076</c:v>
                </c:pt>
                <c:pt idx="4">
                  <c:v>8084</c:v>
                </c:pt>
                <c:pt idx="5">
                  <c:v>8069</c:v>
                </c:pt>
                <c:pt idx="6">
                  <c:v>8125</c:v>
                </c:pt>
                <c:pt idx="7">
                  <c:v>8115</c:v>
                </c:pt>
                <c:pt idx="8">
                  <c:v>8135</c:v>
                </c:pt>
                <c:pt idx="9">
                  <c:v>8146</c:v>
                </c:pt>
                <c:pt idx="10">
                  <c:v>8157</c:v>
                </c:pt>
                <c:pt idx="11">
                  <c:v>8144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'H22'!$F$5:$F$16</c:f>
              <c:numCache>
                <c:formatCode>#,##0;[Red]\-#,##0</c:formatCode>
                <c:ptCount val="12"/>
                <c:pt idx="0">
                  <c:v>2920</c:v>
                </c:pt>
                <c:pt idx="1">
                  <c:v>2938</c:v>
                </c:pt>
                <c:pt idx="2">
                  <c:v>2938</c:v>
                </c:pt>
                <c:pt idx="3">
                  <c:v>2941</c:v>
                </c:pt>
                <c:pt idx="4">
                  <c:v>2951</c:v>
                </c:pt>
                <c:pt idx="5">
                  <c:v>2949</c:v>
                </c:pt>
                <c:pt idx="6">
                  <c:v>2969</c:v>
                </c:pt>
                <c:pt idx="7">
                  <c:v>2964</c:v>
                </c:pt>
                <c:pt idx="8">
                  <c:v>2968</c:v>
                </c:pt>
                <c:pt idx="9">
                  <c:v>2972</c:v>
                </c:pt>
                <c:pt idx="10">
                  <c:v>2977</c:v>
                </c:pt>
                <c:pt idx="11">
                  <c:v>2986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200"/>
          <c:min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0"/>
          <c:min val="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08638258452985"/>
          <c:y val="5.1938302232768851e-002"/>
          <c:w val="0.24019607843137256"/>
          <c:h val="0.127853881278538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'H22'!$J$5:$J$16</c:f>
              <c:numCache>
                <c:formatCode>#,##0;[Red]\-#,##0</c:formatCode>
                <c:ptCount val="12"/>
                <c:pt idx="0">
                  <c:v>2449</c:v>
                </c:pt>
                <c:pt idx="1">
                  <c:v>2445</c:v>
                </c:pt>
                <c:pt idx="2">
                  <c:v>2437</c:v>
                </c:pt>
                <c:pt idx="3">
                  <c:v>2442</c:v>
                </c:pt>
                <c:pt idx="4">
                  <c:v>2450</c:v>
                </c:pt>
                <c:pt idx="5">
                  <c:v>2455</c:v>
                </c:pt>
                <c:pt idx="6">
                  <c:v>2458</c:v>
                </c:pt>
                <c:pt idx="7">
                  <c:v>2467</c:v>
                </c:pt>
                <c:pt idx="8">
                  <c:v>2467</c:v>
                </c:pt>
                <c:pt idx="9">
                  <c:v>2463</c:v>
                </c:pt>
                <c:pt idx="10">
                  <c:v>2456</c:v>
                </c:pt>
                <c:pt idx="11">
                  <c:v>2460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'H22'!$L$5:$L$16</c:f>
              <c:numCache>
                <c:formatCode>#,##0;[Red]\-#,##0</c:formatCode>
                <c:ptCount val="12"/>
                <c:pt idx="0">
                  <c:v>765</c:v>
                </c:pt>
                <c:pt idx="1">
                  <c:v>763</c:v>
                </c:pt>
                <c:pt idx="2">
                  <c:v>762</c:v>
                </c:pt>
                <c:pt idx="3">
                  <c:v>765</c:v>
                </c:pt>
                <c:pt idx="4">
                  <c:v>769</c:v>
                </c:pt>
                <c:pt idx="5">
                  <c:v>769</c:v>
                </c:pt>
                <c:pt idx="6">
                  <c:v>765</c:v>
                </c:pt>
                <c:pt idx="7">
                  <c:v>766</c:v>
                </c:pt>
                <c:pt idx="8">
                  <c:v>767</c:v>
                </c:pt>
                <c:pt idx="9">
                  <c:v>768</c:v>
                </c:pt>
                <c:pt idx="10">
                  <c:v>767</c:v>
                </c:pt>
                <c:pt idx="11">
                  <c:v>775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'H22'!$P$5:$P$16</c:f>
              <c:numCache>
                <c:formatCode>#,##0;[Red]\-#,##0</c:formatCode>
                <c:ptCount val="12"/>
                <c:pt idx="0">
                  <c:v>1749</c:v>
                </c:pt>
                <c:pt idx="1">
                  <c:v>1749</c:v>
                </c:pt>
                <c:pt idx="2">
                  <c:v>1749</c:v>
                </c:pt>
                <c:pt idx="3">
                  <c:v>1749</c:v>
                </c:pt>
                <c:pt idx="4">
                  <c:v>1746</c:v>
                </c:pt>
                <c:pt idx="5">
                  <c:v>1748</c:v>
                </c:pt>
                <c:pt idx="6">
                  <c:v>1743</c:v>
                </c:pt>
                <c:pt idx="7">
                  <c:v>1741</c:v>
                </c:pt>
                <c:pt idx="8">
                  <c:v>1740</c:v>
                </c:pt>
                <c:pt idx="9">
                  <c:v>1739</c:v>
                </c:pt>
                <c:pt idx="10">
                  <c:v>1736</c:v>
                </c:pt>
                <c:pt idx="11">
                  <c:v>1729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'H22'!$R$5:$R$16</c:f>
              <c:numCache>
                <c:formatCode>#,##0;[Red]\-#,##0</c:formatCode>
                <c:ptCount val="12"/>
                <c:pt idx="0">
                  <c:v>472</c:v>
                </c:pt>
                <c:pt idx="1">
                  <c:v>472</c:v>
                </c:pt>
                <c:pt idx="2">
                  <c:v>472</c:v>
                </c:pt>
                <c:pt idx="3">
                  <c:v>473</c:v>
                </c:pt>
                <c:pt idx="4">
                  <c:v>473</c:v>
                </c:pt>
                <c:pt idx="5">
                  <c:v>472</c:v>
                </c:pt>
                <c:pt idx="6">
                  <c:v>472</c:v>
                </c:pt>
                <c:pt idx="7">
                  <c:v>472</c:v>
                </c:pt>
                <c:pt idx="8">
                  <c:v>472</c:v>
                </c:pt>
                <c:pt idx="9">
                  <c:v>472</c:v>
                </c:pt>
                <c:pt idx="10">
                  <c:v>474</c:v>
                </c:pt>
                <c:pt idx="11">
                  <c:v>473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90605218465337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'H22'!$V$5:$V$16</c:f>
              <c:numCache>
                <c:formatCode>#,##0;[Red]\-#,##0</c:formatCode>
                <c:ptCount val="12"/>
                <c:pt idx="0">
                  <c:v>2179</c:v>
                </c:pt>
                <c:pt idx="1">
                  <c:v>2177</c:v>
                </c:pt>
                <c:pt idx="2">
                  <c:v>2179</c:v>
                </c:pt>
                <c:pt idx="3">
                  <c:v>2181</c:v>
                </c:pt>
                <c:pt idx="4">
                  <c:v>2178</c:v>
                </c:pt>
                <c:pt idx="5">
                  <c:v>2179</c:v>
                </c:pt>
                <c:pt idx="6">
                  <c:v>2181</c:v>
                </c:pt>
                <c:pt idx="7">
                  <c:v>2179</c:v>
                </c:pt>
                <c:pt idx="8">
                  <c:v>2181</c:v>
                </c:pt>
                <c:pt idx="9">
                  <c:v>2179</c:v>
                </c:pt>
                <c:pt idx="10">
                  <c:v>2180</c:v>
                </c:pt>
                <c:pt idx="11">
                  <c:v>2182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'H22'!$X$5:$X$16</c:f>
              <c:numCache>
                <c:formatCode>#,##0;[Red]\-#,##0</c:formatCode>
                <c:ptCount val="12"/>
                <c:pt idx="0">
                  <c:v>618</c:v>
                </c:pt>
                <c:pt idx="1">
                  <c:v>618</c:v>
                </c:pt>
                <c:pt idx="2">
                  <c:v>618</c:v>
                </c:pt>
                <c:pt idx="3">
                  <c:v>617</c:v>
                </c:pt>
                <c:pt idx="4">
                  <c:v>617</c:v>
                </c:pt>
                <c:pt idx="5">
                  <c:v>616</c:v>
                </c:pt>
                <c:pt idx="6">
                  <c:v>617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0"/>
          <c:min val="53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55204293493164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3018708277903618"/>
          <c:w val="0.76720531202256437"/>
          <c:h val="0.7145617756684523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'H22'!$AB$5:$AB$16</c:f>
              <c:numCache>
                <c:formatCode>#,##0;[Red]\-#,##0</c:formatCode>
                <c:ptCount val="12"/>
                <c:pt idx="0">
                  <c:v>1969</c:v>
                </c:pt>
                <c:pt idx="1">
                  <c:v>1976</c:v>
                </c:pt>
                <c:pt idx="2">
                  <c:v>1976</c:v>
                </c:pt>
                <c:pt idx="3">
                  <c:v>1971</c:v>
                </c:pt>
                <c:pt idx="4">
                  <c:v>1976</c:v>
                </c:pt>
                <c:pt idx="5">
                  <c:v>1984</c:v>
                </c:pt>
                <c:pt idx="6">
                  <c:v>1987</c:v>
                </c:pt>
                <c:pt idx="7">
                  <c:v>1986</c:v>
                </c:pt>
                <c:pt idx="8">
                  <c:v>1988</c:v>
                </c:pt>
                <c:pt idx="9">
                  <c:v>1990</c:v>
                </c:pt>
                <c:pt idx="10">
                  <c:v>1992</c:v>
                </c:pt>
                <c:pt idx="11">
                  <c:v>1989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'H22'!$AD$5:$AD$16</c:f>
              <c:numCache>
                <c:formatCode>#,##0;[Red]\-#,##0</c:formatCode>
                <c:ptCount val="12"/>
                <c:pt idx="0">
                  <c:v>560</c:v>
                </c:pt>
                <c:pt idx="1">
                  <c:v>564</c:v>
                </c:pt>
                <c:pt idx="2">
                  <c:v>564</c:v>
                </c:pt>
                <c:pt idx="3">
                  <c:v>563</c:v>
                </c:pt>
                <c:pt idx="4">
                  <c:v>565</c:v>
                </c:pt>
                <c:pt idx="5">
                  <c:v>568</c:v>
                </c:pt>
                <c:pt idx="6">
                  <c:v>570</c:v>
                </c:pt>
                <c:pt idx="7">
                  <c:v>570</c:v>
                </c:pt>
                <c:pt idx="8">
                  <c:v>571</c:v>
                </c:pt>
                <c:pt idx="9">
                  <c:v>573</c:v>
                </c:pt>
                <c:pt idx="10">
                  <c:v>572</c:v>
                </c:pt>
                <c:pt idx="11">
                  <c:v>574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5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3600474598209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1.223600474598209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997502170964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4163568773234"/>
          <c:y val="0.10399135948714375"/>
          <c:w val="0.76951672862453535"/>
          <c:h val="0.719017490070378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'H30'!$P$50:$P$61</c:f>
              <c:numCache>
                <c:formatCode>#,##0;[Red]\-#,##0</c:formatCode>
                <c:ptCount val="12"/>
                <c:pt idx="0">
                  <c:v>860</c:v>
                </c:pt>
                <c:pt idx="1">
                  <c:v>850</c:v>
                </c:pt>
                <c:pt idx="2">
                  <c:v>850</c:v>
                </c:pt>
                <c:pt idx="3">
                  <c:v>848</c:v>
                </c:pt>
                <c:pt idx="4">
                  <c:v>848</c:v>
                </c:pt>
                <c:pt idx="5">
                  <c:v>847</c:v>
                </c:pt>
                <c:pt idx="6">
                  <c:v>844</c:v>
                </c:pt>
                <c:pt idx="7">
                  <c:v>836</c:v>
                </c:pt>
                <c:pt idx="8">
                  <c:v>833</c:v>
                </c:pt>
                <c:pt idx="9">
                  <c:v>830</c:v>
                </c:pt>
                <c:pt idx="10">
                  <c:v>827</c:v>
                </c:pt>
                <c:pt idx="11">
                  <c:v>825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'H30'!$R$50:$R$61</c:f>
              <c:numCache>
                <c:formatCode>#,##0;[Red]\-#,##0</c:formatCode>
                <c:ptCount val="12"/>
                <c:pt idx="0">
                  <c:v>274</c:v>
                </c:pt>
                <c:pt idx="1">
                  <c:v>272</c:v>
                </c:pt>
                <c:pt idx="2">
                  <c:v>271</c:v>
                </c:pt>
                <c:pt idx="3">
                  <c:v>271</c:v>
                </c:pt>
                <c:pt idx="4">
                  <c:v>271</c:v>
                </c:pt>
                <c:pt idx="5">
                  <c:v>271</c:v>
                </c:pt>
                <c:pt idx="6">
                  <c:v>270</c:v>
                </c:pt>
                <c:pt idx="7">
                  <c:v>267</c:v>
                </c:pt>
                <c:pt idx="8">
                  <c:v>267</c:v>
                </c:pt>
                <c:pt idx="9">
                  <c:v>266</c:v>
                </c:pt>
                <c:pt idx="10">
                  <c:v>266</c:v>
                </c:pt>
                <c:pt idx="11">
                  <c:v>267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407407407407407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'H22'!$AH$5:$AH$16</c:f>
              <c:numCache>
                <c:formatCode>#,##0;[Red]\-#,##0</c:formatCode>
                <c:ptCount val="12"/>
                <c:pt idx="0">
                  <c:v>3076</c:v>
                </c:pt>
                <c:pt idx="1">
                  <c:v>3076</c:v>
                </c:pt>
                <c:pt idx="2">
                  <c:v>3067</c:v>
                </c:pt>
                <c:pt idx="3">
                  <c:v>3075</c:v>
                </c:pt>
                <c:pt idx="4">
                  <c:v>3071</c:v>
                </c:pt>
                <c:pt idx="5">
                  <c:v>3061</c:v>
                </c:pt>
                <c:pt idx="6">
                  <c:v>3066</c:v>
                </c:pt>
                <c:pt idx="7">
                  <c:v>3081</c:v>
                </c:pt>
                <c:pt idx="8">
                  <c:v>3075</c:v>
                </c:pt>
                <c:pt idx="9">
                  <c:v>3066</c:v>
                </c:pt>
                <c:pt idx="10">
                  <c:v>3065</c:v>
                </c:pt>
                <c:pt idx="11">
                  <c:v>3071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'H22'!$AJ$5:$AJ$16</c:f>
              <c:numCache>
                <c:formatCode>#,##0;[Red]\-#,##0</c:formatCode>
                <c:ptCount val="12"/>
                <c:pt idx="0">
                  <c:v>873</c:v>
                </c:pt>
                <c:pt idx="1">
                  <c:v>874</c:v>
                </c:pt>
                <c:pt idx="2">
                  <c:v>872</c:v>
                </c:pt>
                <c:pt idx="3">
                  <c:v>874</c:v>
                </c:pt>
                <c:pt idx="4">
                  <c:v>873</c:v>
                </c:pt>
                <c:pt idx="5">
                  <c:v>873</c:v>
                </c:pt>
                <c:pt idx="6">
                  <c:v>874</c:v>
                </c:pt>
                <c:pt idx="7">
                  <c:v>878</c:v>
                </c:pt>
                <c:pt idx="8">
                  <c:v>878</c:v>
                </c:pt>
                <c:pt idx="9">
                  <c:v>878</c:v>
                </c:pt>
                <c:pt idx="10">
                  <c:v>879</c:v>
                </c:pt>
                <c:pt idx="11">
                  <c:v>880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'H22'!$D$35:$D$46</c:f>
              <c:numCache>
                <c:formatCode>#,##0;[Red]\-#,##0</c:formatCode>
                <c:ptCount val="12"/>
                <c:pt idx="0">
                  <c:v>1678</c:v>
                </c:pt>
                <c:pt idx="1">
                  <c:v>1681</c:v>
                </c:pt>
                <c:pt idx="2">
                  <c:v>1681</c:v>
                </c:pt>
                <c:pt idx="3">
                  <c:v>1677</c:v>
                </c:pt>
                <c:pt idx="4">
                  <c:v>1675</c:v>
                </c:pt>
                <c:pt idx="5">
                  <c:v>1663</c:v>
                </c:pt>
                <c:pt idx="6">
                  <c:v>1662</c:v>
                </c:pt>
                <c:pt idx="7">
                  <c:v>1670</c:v>
                </c:pt>
                <c:pt idx="8">
                  <c:v>1670</c:v>
                </c:pt>
                <c:pt idx="9">
                  <c:v>1667</c:v>
                </c:pt>
                <c:pt idx="10">
                  <c:v>1665</c:v>
                </c:pt>
                <c:pt idx="11">
                  <c:v>1659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'H22'!$F$35:$F$46</c:f>
              <c:numCache>
                <c:formatCode>#,##0;[Red]\-#,##0</c:formatCode>
                <c:ptCount val="12"/>
                <c:pt idx="0">
                  <c:v>476</c:v>
                </c:pt>
                <c:pt idx="1">
                  <c:v>479</c:v>
                </c:pt>
                <c:pt idx="2">
                  <c:v>478</c:v>
                </c:pt>
                <c:pt idx="3">
                  <c:v>477</c:v>
                </c:pt>
                <c:pt idx="4">
                  <c:v>478</c:v>
                </c:pt>
                <c:pt idx="5">
                  <c:v>476</c:v>
                </c:pt>
                <c:pt idx="6">
                  <c:v>476</c:v>
                </c:pt>
                <c:pt idx="7">
                  <c:v>478</c:v>
                </c:pt>
                <c:pt idx="8">
                  <c:v>478</c:v>
                </c:pt>
                <c:pt idx="9">
                  <c:v>478</c:v>
                </c:pt>
                <c:pt idx="10">
                  <c:v>477</c:v>
                </c:pt>
                <c:pt idx="11">
                  <c:v>476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'H22'!$J$35:$J$46</c:f>
              <c:numCache>
                <c:formatCode>#,##0;[Red]\-#,##0</c:formatCode>
                <c:ptCount val="12"/>
                <c:pt idx="0">
                  <c:v>2047</c:v>
                </c:pt>
                <c:pt idx="1">
                  <c:v>2049</c:v>
                </c:pt>
                <c:pt idx="2">
                  <c:v>2046</c:v>
                </c:pt>
                <c:pt idx="3">
                  <c:v>2042</c:v>
                </c:pt>
                <c:pt idx="4">
                  <c:v>2039</c:v>
                </c:pt>
                <c:pt idx="5">
                  <c:v>2047</c:v>
                </c:pt>
                <c:pt idx="6">
                  <c:v>2049</c:v>
                </c:pt>
                <c:pt idx="7">
                  <c:v>2044</c:v>
                </c:pt>
                <c:pt idx="8">
                  <c:v>2039</c:v>
                </c:pt>
                <c:pt idx="9">
                  <c:v>2034</c:v>
                </c:pt>
                <c:pt idx="10">
                  <c:v>2041</c:v>
                </c:pt>
                <c:pt idx="11">
                  <c:v>2041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'H22'!$L$35:$L$46</c:f>
              <c:numCache>
                <c:formatCode>#,##0;[Red]\-#,##0</c:formatCode>
                <c:ptCount val="12"/>
                <c:pt idx="0">
                  <c:v>573</c:v>
                </c:pt>
                <c:pt idx="1">
                  <c:v>575</c:v>
                </c:pt>
                <c:pt idx="2">
                  <c:v>576</c:v>
                </c:pt>
                <c:pt idx="3">
                  <c:v>576</c:v>
                </c:pt>
                <c:pt idx="4">
                  <c:v>577</c:v>
                </c:pt>
                <c:pt idx="5">
                  <c:v>578</c:v>
                </c:pt>
                <c:pt idx="6">
                  <c:v>579</c:v>
                </c:pt>
                <c:pt idx="7">
                  <c:v>578</c:v>
                </c:pt>
                <c:pt idx="8">
                  <c:v>579</c:v>
                </c:pt>
                <c:pt idx="9">
                  <c:v>578</c:v>
                </c:pt>
                <c:pt idx="10">
                  <c:v>579</c:v>
                </c:pt>
                <c:pt idx="11">
                  <c:v>581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90605218465337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'H22'!$P$35:$P$46</c:f>
              <c:numCache>
                <c:formatCode>#,##0;[Red]\-#,##0</c:formatCode>
                <c:ptCount val="12"/>
                <c:pt idx="0">
                  <c:v>1448</c:v>
                </c:pt>
                <c:pt idx="1">
                  <c:v>1446</c:v>
                </c:pt>
                <c:pt idx="2">
                  <c:v>1451</c:v>
                </c:pt>
                <c:pt idx="3">
                  <c:v>1457</c:v>
                </c:pt>
                <c:pt idx="4">
                  <c:v>1458</c:v>
                </c:pt>
                <c:pt idx="5">
                  <c:v>1455</c:v>
                </c:pt>
                <c:pt idx="6">
                  <c:v>1453</c:v>
                </c:pt>
                <c:pt idx="7">
                  <c:v>1459</c:v>
                </c:pt>
                <c:pt idx="8">
                  <c:v>1464</c:v>
                </c:pt>
                <c:pt idx="9">
                  <c:v>1461</c:v>
                </c:pt>
                <c:pt idx="10">
                  <c:v>1458</c:v>
                </c:pt>
                <c:pt idx="11">
                  <c:v>1460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'H22'!$R$35:$R$46</c:f>
              <c:numCache>
                <c:formatCode>#,##0;[Red]\-#,##0</c:formatCode>
                <c:ptCount val="12"/>
                <c:pt idx="0">
                  <c:v>396</c:v>
                </c:pt>
                <c:pt idx="1">
                  <c:v>396</c:v>
                </c:pt>
                <c:pt idx="2">
                  <c:v>396</c:v>
                </c:pt>
                <c:pt idx="3">
                  <c:v>401</c:v>
                </c:pt>
                <c:pt idx="4">
                  <c:v>401</c:v>
                </c:pt>
                <c:pt idx="5">
                  <c:v>400</c:v>
                </c:pt>
                <c:pt idx="6">
                  <c:v>399</c:v>
                </c:pt>
                <c:pt idx="7">
                  <c:v>401</c:v>
                </c:pt>
                <c:pt idx="8">
                  <c:v>402</c:v>
                </c:pt>
                <c:pt idx="9">
                  <c:v>400</c:v>
                </c:pt>
                <c:pt idx="10">
                  <c:v>399</c:v>
                </c:pt>
                <c:pt idx="11">
                  <c:v>402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90605218465337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'H22'!$V$35:$V$46</c:f>
              <c:numCache>
                <c:formatCode>#,##0;[Red]\-#,##0</c:formatCode>
                <c:ptCount val="12"/>
                <c:pt idx="0">
                  <c:v>1366</c:v>
                </c:pt>
                <c:pt idx="1">
                  <c:v>1368</c:v>
                </c:pt>
                <c:pt idx="2">
                  <c:v>1370</c:v>
                </c:pt>
                <c:pt idx="3">
                  <c:v>1371</c:v>
                </c:pt>
                <c:pt idx="4">
                  <c:v>1371</c:v>
                </c:pt>
                <c:pt idx="5">
                  <c:v>1366</c:v>
                </c:pt>
                <c:pt idx="6">
                  <c:v>1360</c:v>
                </c:pt>
                <c:pt idx="7">
                  <c:v>1357</c:v>
                </c:pt>
                <c:pt idx="8">
                  <c:v>1358</c:v>
                </c:pt>
                <c:pt idx="9">
                  <c:v>1362</c:v>
                </c:pt>
                <c:pt idx="10">
                  <c:v>1356</c:v>
                </c:pt>
                <c:pt idx="11">
                  <c:v>1358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'H22'!$X$35:$X$46</c:f>
              <c:numCache>
                <c:formatCode>#,##0;[Red]\-#,##0</c:formatCode>
                <c:ptCount val="12"/>
                <c:pt idx="0">
                  <c:v>378</c:v>
                </c:pt>
                <c:pt idx="1">
                  <c:v>378</c:v>
                </c:pt>
                <c:pt idx="2">
                  <c:v>378</c:v>
                </c:pt>
                <c:pt idx="3">
                  <c:v>377</c:v>
                </c:pt>
                <c:pt idx="4">
                  <c:v>378</c:v>
                </c:pt>
                <c:pt idx="5">
                  <c:v>379</c:v>
                </c:pt>
                <c:pt idx="6">
                  <c:v>379</c:v>
                </c:pt>
                <c:pt idx="7">
                  <c:v>379</c:v>
                </c:pt>
                <c:pt idx="8">
                  <c:v>380</c:v>
                </c:pt>
                <c:pt idx="9">
                  <c:v>379</c:v>
                </c:pt>
                <c:pt idx="10">
                  <c:v>378</c:v>
                </c:pt>
                <c:pt idx="11">
                  <c:v>379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55204293493164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67164179104478"/>
          <c:y val="0.12088256091276262"/>
          <c:w val="0.76865671641791045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'H22'!$AB$35:$AB$46</c:f>
              <c:numCache>
                <c:formatCode>#,##0;[Red]\-#,##0</c:formatCode>
                <c:ptCount val="12"/>
                <c:pt idx="0">
                  <c:v>516</c:v>
                </c:pt>
                <c:pt idx="1">
                  <c:v>510</c:v>
                </c:pt>
                <c:pt idx="2">
                  <c:v>509</c:v>
                </c:pt>
                <c:pt idx="3">
                  <c:v>509</c:v>
                </c:pt>
                <c:pt idx="4">
                  <c:v>509</c:v>
                </c:pt>
                <c:pt idx="5">
                  <c:v>509</c:v>
                </c:pt>
                <c:pt idx="6">
                  <c:v>509</c:v>
                </c:pt>
                <c:pt idx="7">
                  <c:v>512</c:v>
                </c:pt>
                <c:pt idx="8">
                  <c:v>513</c:v>
                </c:pt>
                <c:pt idx="9">
                  <c:v>512</c:v>
                </c:pt>
                <c:pt idx="10">
                  <c:v>512</c:v>
                </c:pt>
                <c:pt idx="11">
                  <c:v>512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'H22'!$AD$35:$AD$46</c:f>
              <c:numCache>
                <c:formatCode>#,##0;[Red]\-#,##0</c:formatCode>
                <c:ptCount val="12"/>
                <c:pt idx="0">
                  <c:v>187</c:v>
                </c:pt>
                <c:pt idx="1">
                  <c:v>186</c:v>
                </c:pt>
                <c:pt idx="2">
                  <c:v>187</c:v>
                </c:pt>
                <c:pt idx="3">
                  <c:v>187</c:v>
                </c:pt>
                <c:pt idx="4">
                  <c:v>187</c:v>
                </c:pt>
                <c:pt idx="5">
                  <c:v>187</c:v>
                </c:pt>
                <c:pt idx="6">
                  <c:v>187</c:v>
                </c:pt>
                <c:pt idx="7">
                  <c:v>188</c:v>
                </c:pt>
                <c:pt idx="8">
                  <c:v>186</c:v>
                </c:pt>
                <c:pt idx="9">
                  <c:v>186</c:v>
                </c:pt>
                <c:pt idx="10">
                  <c:v>186</c:v>
                </c:pt>
                <c:pt idx="11">
                  <c:v>186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50"/>
          <c:min val="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89439097890541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96296296296298"/>
          <c:y val="0.12159829336401443"/>
          <c:w val="0.67407407407407405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'H22'!$AH$35:$AH$46</c:f>
              <c:numCache>
                <c:formatCode>#,##0;[Red]\-#,##0</c:formatCode>
                <c:ptCount val="12"/>
                <c:pt idx="0">
                  <c:v>42701</c:v>
                </c:pt>
                <c:pt idx="1">
                  <c:v>42719</c:v>
                </c:pt>
                <c:pt idx="2">
                  <c:v>42706</c:v>
                </c:pt>
                <c:pt idx="3">
                  <c:v>42735</c:v>
                </c:pt>
                <c:pt idx="4">
                  <c:v>42756</c:v>
                </c:pt>
                <c:pt idx="5">
                  <c:v>42763</c:v>
                </c:pt>
                <c:pt idx="6">
                  <c:v>42832</c:v>
                </c:pt>
                <c:pt idx="7">
                  <c:v>42863</c:v>
                </c:pt>
                <c:pt idx="8">
                  <c:v>42896</c:v>
                </c:pt>
                <c:pt idx="9">
                  <c:v>42887</c:v>
                </c:pt>
                <c:pt idx="10">
                  <c:v>42888</c:v>
                </c:pt>
                <c:pt idx="11">
                  <c:v>42871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'H22'!$AJ$35:$AJ$46</c:f>
              <c:numCache>
                <c:formatCode>#,##0;[Red]\-#,##0</c:formatCode>
                <c:ptCount val="12"/>
                <c:pt idx="0">
                  <c:v>13236</c:v>
                </c:pt>
                <c:pt idx="1">
                  <c:v>13263</c:v>
                </c:pt>
                <c:pt idx="2">
                  <c:v>13265</c:v>
                </c:pt>
                <c:pt idx="3">
                  <c:v>13283</c:v>
                </c:pt>
                <c:pt idx="4">
                  <c:v>13312</c:v>
                </c:pt>
                <c:pt idx="5">
                  <c:v>13315</c:v>
                </c:pt>
                <c:pt idx="6">
                  <c:v>13339</c:v>
                </c:pt>
                <c:pt idx="7">
                  <c:v>13348</c:v>
                </c:pt>
                <c:pt idx="8">
                  <c:v>13360</c:v>
                </c:pt>
                <c:pt idx="9">
                  <c:v>13369</c:v>
                </c:pt>
                <c:pt idx="10">
                  <c:v>13376</c:v>
                </c:pt>
                <c:pt idx="11">
                  <c:v>13407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0"/>
          <c:min val="42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500"/>
          <c:min val="12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90605218465337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64757814364113"/>
          <c:w val="0.74264705882352944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'H22'!$D$50:$D$61</c:f>
              <c:numCache>
                <c:formatCode>#,##0;[Red]\-#,##0</c:formatCode>
                <c:ptCount val="12"/>
                <c:pt idx="0">
                  <c:v>2362</c:v>
                </c:pt>
                <c:pt idx="1">
                  <c:v>2360</c:v>
                </c:pt>
                <c:pt idx="2">
                  <c:v>2359</c:v>
                </c:pt>
                <c:pt idx="3">
                  <c:v>2362</c:v>
                </c:pt>
                <c:pt idx="4">
                  <c:v>2353</c:v>
                </c:pt>
                <c:pt idx="5">
                  <c:v>2349</c:v>
                </c:pt>
                <c:pt idx="6">
                  <c:v>2342</c:v>
                </c:pt>
                <c:pt idx="7">
                  <c:v>2335</c:v>
                </c:pt>
                <c:pt idx="8">
                  <c:v>2330</c:v>
                </c:pt>
                <c:pt idx="9">
                  <c:v>2329</c:v>
                </c:pt>
                <c:pt idx="10">
                  <c:v>2318</c:v>
                </c:pt>
                <c:pt idx="11">
                  <c:v>2312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'H22'!$F$50:$F$61</c:f>
              <c:numCache>
                <c:formatCode>#,##0;[Red]\-#,##0</c:formatCode>
                <c:ptCount val="12"/>
                <c:pt idx="0">
                  <c:v>746</c:v>
                </c:pt>
                <c:pt idx="1">
                  <c:v>747</c:v>
                </c:pt>
                <c:pt idx="2">
                  <c:v>747</c:v>
                </c:pt>
                <c:pt idx="3">
                  <c:v>749</c:v>
                </c:pt>
                <c:pt idx="4">
                  <c:v>746</c:v>
                </c:pt>
                <c:pt idx="5">
                  <c:v>746</c:v>
                </c:pt>
                <c:pt idx="6">
                  <c:v>745</c:v>
                </c:pt>
                <c:pt idx="7">
                  <c:v>746</c:v>
                </c:pt>
                <c:pt idx="8">
                  <c:v>746</c:v>
                </c:pt>
                <c:pt idx="9">
                  <c:v>747</c:v>
                </c:pt>
                <c:pt idx="10">
                  <c:v>745</c:v>
                </c:pt>
                <c:pt idx="11">
                  <c:v>745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50"/>
          <c:min val="2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993175853018373"/>
          <c:w val="0.74264705882352944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'H22'!$J$50:$J$61</c:f>
              <c:numCache>
                <c:formatCode>#,##0;[Red]\-#,##0</c:formatCode>
                <c:ptCount val="12"/>
                <c:pt idx="0">
                  <c:v>2177</c:v>
                </c:pt>
                <c:pt idx="1">
                  <c:v>2175</c:v>
                </c:pt>
                <c:pt idx="2">
                  <c:v>2172</c:v>
                </c:pt>
                <c:pt idx="3">
                  <c:v>2170</c:v>
                </c:pt>
                <c:pt idx="4">
                  <c:v>2171</c:v>
                </c:pt>
                <c:pt idx="5">
                  <c:v>2169</c:v>
                </c:pt>
                <c:pt idx="6">
                  <c:v>2164</c:v>
                </c:pt>
                <c:pt idx="7">
                  <c:v>2157</c:v>
                </c:pt>
                <c:pt idx="8">
                  <c:v>2156</c:v>
                </c:pt>
                <c:pt idx="9">
                  <c:v>2156</c:v>
                </c:pt>
                <c:pt idx="10">
                  <c:v>2153</c:v>
                </c:pt>
                <c:pt idx="11">
                  <c:v>2153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'H22'!$L$50:$L$61</c:f>
              <c:numCache>
                <c:formatCode>#,##0;[Red]\-#,##0</c:formatCode>
                <c:ptCount val="12"/>
                <c:pt idx="0">
                  <c:v>672</c:v>
                </c:pt>
                <c:pt idx="1">
                  <c:v>671</c:v>
                </c:pt>
                <c:pt idx="2">
                  <c:v>670</c:v>
                </c:pt>
                <c:pt idx="3">
                  <c:v>669</c:v>
                </c:pt>
                <c:pt idx="4">
                  <c:v>670</c:v>
                </c:pt>
                <c:pt idx="5">
                  <c:v>672</c:v>
                </c:pt>
                <c:pt idx="6">
                  <c:v>669</c:v>
                </c:pt>
                <c:pt idx="7">
                  <c:v>668</c:v>
                </c:pt>
                <c:pt idx="8">
                  <c:v>668</c:v>
                </c:pt>
                <c:pt idx="9">
                  <c:v>670</c:v>
                </c:pt>
                <c:pt idx="10">
                  <c:v>671</c:v>
                </c:pt>
                <c:pt idx="11">
                  <c:v>671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64757814364113"/>
          <c:w val="0.74264705882352944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'H22'!$P$50:$P$61</c:f>
              <c:numCache>
                <c:formatCode>#,##0;[Red]\-#,##0</c:formatCode>
                <c:ptCount val="12"/>
                <c:pt idx="0">
                  <c:v>928</c:v>
                </c:pt>
                <c:pt idx="1">
                  <c:v>930</c:v>
                </c:pt>
                <c:pt idx="2">
                  <c:v>930</c:v>
                </c:pt>
                <c:pt idx="3">
                  <c:v>936</c:v>
                </c:pt>
                <c:pt idx="4">
                  <c:v>940</c:v>
                </c:pt>
                <c:pt idx="5">
                  <c:v>938</c:v>
                </c:pt>
                <c:pt idx="6">
                  <c:v>931</c:v>
                </c:pt>
                <c:pt idx="7">
                  <c:v>926</c:v>
                </c:pt>
                <c:pt idx="8">
                  <c:v>924</c:v>
                </c:pt>
                <c:pt idx="9">
                  <c:v>924</c:v>
                </c:pt>
                <c:pt idx="10">
                  <c:v>926</c:v>
                </c:pt>
                <c:pt idx="11">
                  <c:v>922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'H22'!$R$50:$R$61</c:f>
              <c:numCache>
                <c:formatCode>#,##0;[Red]\-#,##0</c:formatCode>
                <c:ptCount val="12"/>
                <c:pt idx="0">
                  <c:v>273</c:v>
                </c:pt>
                <c:pt idx="1">
                  <c:v>274</c:v>
                </c:pt>
                <c:pt idx="2">
                  <c:v>274</c:v>
                </c:pt>
                <c:pt idx="3">
                  <c:v>275</c:v>
                </c:pt>
                <c:pt idx="4">
                  <c:v>275</c:v>
                </c:pt>
                <c:pt idx="5">
                  <c:v>276</c:v>
                </c:pt>
                <c:pt idx="6">
                  <c:v>273</c:v>
                </c:pt>
                <c:pt idx="7">
                  <c:v>272</c:v>
                </c:pt>
                <c:pt idx="8">
                  <c:v>271</c:v>
                </c:pt>
                <c:pt idx="9">
                  <c:v>271</c:v>
                </c:pt>
                <c:pt idx="10">
                  <c:v>271</c:v>
                </c:pt>
                <c:pt idx="11">
                  <c:v>270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60"/>
          <c:min val="8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9627773801002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3869683575798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'H30'!$V$50:$V$61</c:f>
              <c:numCache>
                <c:formatCode>#,##0;[Red]\-#,##0</c:formatCode>
                <c:ptCount val="12"/>
                <c:pt idx="0">
                  <c:v>1117</c:v>
                </c:pt>
                <c:pt idx="1">
                  <c:v>1115</c:v>
                </c:pt>
                <c:pt idx="2">
                  <c:v>1115</c:v>
                </c:pt>
                <c:pt idx="3">
                  <c:v>1110</c:v>
                </c:pt>
                <c:pt idx="4">
                  <c:v>1109</c:v>
                </c:pt>
                <c:pt idx="5">
                  <c:v>1108</c:v>
                </c:pt>
                <c:pt idx="6">
                  <c:v>1106</c:v>
                </c:pt>
                <c:pt idx="7">
                  <c:v>1102</c:v>
                </c:pt>
                <c:pt idx="8">
                  <c:v>1101</c:v>
                </c:pt>
                <c:pt idx="9">
                  <c:v>1095</c:v>
                </c:pt>
                <c:pt idx="10">
                  <c:v>1093</c:v>
                </c:pt>
                <c:pt idx="11">
                  <c:v>1084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'H30'!$X$50:$X$61</c:f>
              <c:numCache>
                <c:formatCode>#,##0;[Red]\-#,##0</c:formatCode>
                <c:ptCount val="12"/>
                <c:pt idx="0">
                  <c:v>334</c:v>
                </c:pt>
                <c:pt idx="1">
                  <c:v>335</c:v>
                </c:pt>
                <c:pt idx="2">
                  <c:v>335</c:v>
                </c:pt>
                <c:pt idx="3">
                  <c:v>335</c:v>
                </c:pt>
                <c:pt idx="4">
                  <c:v>334</c:v>
                </c:pt>
                <c:pt idx="5">
                  <c:v>334</c:v>
                </c:pt>
                <c:pt idx="6">
                  <c:v>333</c:v>
                </c:pt>
                <c:pt idx="7">
                  <c:v>333</c:v>
                </c:pt>
                <c:pt idx="8">
                  <c:v>333</c:v>
                </c:pt>
                <c:pt idx="9">
                  <c:v>334</c:v>
                </c:pt>
                <c:pt idx="10">
                  <c:v>334</c:v>
                </c:pt>
                <c:pt idx="11">
                  <c:v>333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993175853018373"/>
          <c:w val="0.74264705882352944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'H22'!$V$50:$V$61</c:f>
              <c:numCache>
                <c:formatCode>#,##0;[Red]\-#,##0</c:formatCode>
                <c:ptCount val="12"/>
                <c:pt idx="0">
                  <c:v>1201</c:v>
                </c:pt>
                <c:pt idx="1">
                  <c:v>1200</c:v>
                </c:pt>
                <c:pt idx="2">
                  <c:v>1198</c:v>
                </c:pt>
                <c:pt idx="3">
                  <c:v>1195</c:v>
                </c:pt>
                <c:pt idx="4">
                  <c:v>1200</c:v>
                </c:pt>
                <c:pt idx="5">
                  <c:v>1198</c:v>
                </c:pt>
                <c:pt idx="6">
                  <c:v>1197</c:v>
                </c:pt>
                <c:pt idx="7">
                  <c:v>1195</c:v>
                </c:pt>
                <c:pt idx="8">
                  <c:v>1194</c:v>
                </c:pt>
                <c:pt idx="9">
                  <c:v>1193</c:v>
                </c:pt>
                <c:pt idx="10">
                  <c:v>1192</c:v>
                </c:pt>
                <c:pt idx="11">
                  <c:v>1194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'H22'!$X$50:$X$61</c:f>
              <c:numCache>
                <c:formatCode>#,##0;[Red]\-#,##0</c:formatCode>
                <c:ptCount val="12"/>
                <c:pt idx="0">
                  <c:v>330</c:v>
                </c:pt>
                <c:pt idx="1">
                  <c:v>330</c:v>
                </c:pt>
                <c:pt idx="2">
                  <c:v>330</c:v>
                </c:pt>
                <c:pt idx="3">
                  <c:v>330</c:v>
                </c:pt>
                <c:pt idx="4">
                  <c:v>330</c:v>
                </c:pt>
                <c:pt idx="5">
                  <c:v>330</c:v>
                </c:pt>
                <c:pt idx="6">
                  <c:v>330</c:v>
                </c:pt>
                <c:pt idx="7">
                  <c:v>330</c:v>
                </c:pt>
                <c:pt idx="8">
                  <c:v>330</c:v>
                </c:pt>
                <c:pt idx="9">
                  <c:v>330</c:v>
                </c:pt>
                <c:pt idx="10">
                  <c:v>330</c:v>
                </c:pt>
                <c:pt idx="11">
                  <c:v>330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75351588514122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1993175853018373"/>
          <c:w val="0.70895522388059706"/>
          <c:h val="0.7255227869243616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'H22'!$AB$50:$AB$61</c:f>
              <c:numCache>
                <c:formatCode>#,##0;[Red]\-#,##0</c:formatCode>
                <c:ptCount val="12"/>
                <c:pt idx="0">
                  <c:v>6668</c:v>
                </c:pt>
                <c:pt idx="1">
                  <c:v>6665</c:v>
                </c:pt>
                <c:pt idx="2">
                  <c:v>6659</c:v>
                </c:pt>
                <c:pt idx="3">
                  <c:v>6663</c:v>
                </c:pt>
                <c:pt idx="4">
                  <c:v>6664</c:v>
                </c:pt>
                <c:pt idx="5">
                  <c:v>6654</c:v>
                </c:pt>
                <c:pt idx="6">
                  <c:v>6634</c:v>
                </c:pt>
                <c:pt idx="7">
                  <c:v>6613</c:v>
                </c:pt>
                <c:pt idx="8">
                  <c:v>6604</c:v>
                </c:pt>
                <c:pt idx="9">
                  <c:v>6602</c:v>
                </c:pt>
                <c:pt idx="10">
                  <c:v>6589</c:v>
                </c:pt>
                <c:pt idx="11">
                  <c:v>6581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'H22'!$AD$50:$AD$61</c:f>
              <c:numCache>
                <c:formatCode>#,##0;[Red]\-#,##0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2021</c:v>
                </c:pt>
                <c:pt idx="3">
                  <c:v>2023</c:v>
                </c:pt>
                <c:pt idx="4">
                  <c:v>2021</c:v>
                </c:pt>
                <c:pt idx="5">
                  <c:v>2024</c:v>
                </c:pt>
                <c:pt idx="6">
                  <c:v>2017</c:v>
                </c:pt>
                <c:pt idx="7">
                  <c:v>2016</c:v>
                </c:pt>
                <c:pt idx="8">
                  <c:v>2015</c:v>
                </c:pt>
                <c:pt idx="9">
                  <c:v>2018</c:v>
                </c:pt>
                <c:pt idx="10">
                  <c:v>2017</c:v>
                </c:pt>
                <c:pt idx="11">
                  <c:v>2016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800"/>
          <c:min val="6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1.118205678835600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97058823529412"/>
          <c:y val="0.1218348623853211"/>
          <c:w val="0.7720588235294118"/>
          <c:h val="0.72220183486238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'H22'!$D$20:$D$31</c:f>
              <c:numCache>
                <c:formatCode>#,##0;[Red]\-#,##0</c:formatCode>
                <c:ptCount val="12"/>
                <c:pt idx="0">
                  <c:v>858</c:v>
                </c:pt>
                <c:pt idx="1">
                  <c:v>852</c:v>
                </c:pt>
                <c:pt idx="2">
                  <c:v>853</c:v>
                </c:pt>
                <c:pt idx="3">
                  <c:v>851</c:v>
                </c:pt>
                <c:pt idx="4">
                  <c:v>849</c:v>
                </c:pt>
                <c:pt idx="5">
                  <c:v>854</c:v>
                </c:pt>
                <c:pt idx="6">
                  <c:v>854</c:v>
                </c:pt>
                <c:pt idx="7">
                  <c:v>852</c:v>
                </c:pt>
                <c:pt idx="8">
                  <c:v>852</c:v>
                </c:pt>
                <c:pt idx="9">
                  <c:v>852</c:v>
                </c:pt>
                <c:pt idx="10">
                  <c:v>849</c:v>
                </c:pt>
                <c:pt idx="11">
                  <c:v>838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'H22'!$F$20:$F$31</c:f>
              <c:numCache>
                <c:formatCode>#,##0;[Red]\-#,##0</c:formatCode>
                <c:ptCount val="12"/>
                <c:pt idx="0">
                  <c:v>216</c:v>
                </c:pt>
                <c:pt idx="1">
                  <c:v>216</c:v>
                </c:pt>
                <c:pt idx="2">
                  <c:v>216</c:v>
                </c:pt>
                <c:pt idx="3">
                  <c:v>215</c:v>
                </c:pt>
                <c:pt idx="4">
                  <c:v>214</c:v>
                </c:pt>
                <c:pt idx="5">
                  <c:v>216</c:v>
                </c:pt>
                <c:pt idx="6">
                  <c:v>217</c:v>
                </c:pt>
                <c:pt idx="7">
                  <c:v>217</c:v>
                </c:pt>
                <c:pt idx="8">
                  <c:v>217</c:v>
                </c:pt>
                <c:pt idx="9">
                  <c:v>217</c:v>
                </c:pt>
                <c:pt idx="10">
                  <c:v>217</c:v>
                </c:pt>
                <c:pt idx="11">
                  <c:v>215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305311100818281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1873389679501072"/>
          <c:w val="0.73948355720240855"/>
          <c:h val="0.725302800452695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'H22'!$J$20:$J$31</c:f>
              <c:numCache>
                <c:formatCode>#,##0;[Red]\-#,##0</c:formatCode>
                <c:ptCount val="12"/>
                <c:pt idx="0">
                  <c:v>4078</c:v>
                </c:pt>
                <c:pt idx="1">
                  <c:v>4092</c:v>
                </c:pt>
                <c:pt idx="2">
                  <c:v>4088</c:v>
                </c:pt>
                <c:pt idx="3">
                  <c:v>4111</c:v>
                </c:pt>
                <c:pt idx="4">
                  <c:v>4121</c:v>
                </c:pt>
                <c:pt idx="5">
                  <c:v>4126</c:v>
                </c:pt>
                <c:pt idx="6">
                  <c:v>4130</c:v>
                </c:pt>
                <c:pt idx="7">
                  <c:v>4132</c:v>
                </c:pt>
                <c:pt idx="8">
                  <c:v>4135</c:v>
                </c:pt>
                <c:pt idx="9">
                  <c:v>4126</c:v>
                </c:pt>
                <c:pt idx="10">
                  <c:v>4130</c:v>
                </c:pt>
                <c:pt idx="11">
                  <c:v>4131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'H22'!$L$20:$L$31</c:f>
              <c:numCache>
                <c:formatCode>#,##0;[Red]\-#,##0</c:formatCode>
                <c:ptCount val="12"/>
                <c:pt idx="0">
                  <c:v>1280</c:v>
                </c:pt>
                <c:pt idx="1">
                  <c:v>1284</c:v>
                </c:pt>
                <c:pt idx="2">
                  <c:v>1287</c:v>
                </c:pt>
                <c:pt idx="3">
                  <c:v>1293</c:v>
                </c:pt>
                <c:pt idx="4">
                  <c:v>1294</c:v>
                </c:pt>
                <c:pt idx="5">
                  <c:v>1292</c:v>
                </c:pt>
                <c:pt idx="6">
                  <c:v>1295</c:v>
                </c:pt>
                <c:pt idx="7">
                  <c:v>1297</c:v>
                </c:pt>
                <c:pt idx="8">
                  <c:v>1301</c:v>
                </c:pt>
                <c:pt idx="9">
                  <c:v>1302</c:v>
                </c:pt>
                <c:pt idx="10">
                  <c:v>1303</c:v>
                </c:pt>
                <c:pt idx="11">
                  <c:v>1305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200"/>
          <c:min val="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2384598714151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20"/>
          <c:min val="12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32384598714151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8348623853211"/>
          <c:w val="0.74264705882352944"/>
          <c:h val="0.72220183486238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'H22'!$P$20:$P$31</c:f>
              <c:numCache>
                <c:formatCode>#,##0;[Red]\-#,##0</c:formatCode>
                <c:ptCount val="12"/>
                <c:pt idx="0">
                  <c:v>1591</c:v>
                </c:pt>
                <c:pt idx="1">
                  <c:v>1590</c:v>
                </c:pt>
                <c:pt idx="2">
                  <c:v>1596</c:v>
                </c:pt>
                <c:pt idx="3">
                  <c:v>1593</c:v>
                </c:pt>
                <c:pt idx="4">
                  <c:v>1592</c:v>
                </c:pt>
                <c:pt idx="5">
                  <c:v>1593</c:v>
                </c:pt>
                <c:pt idx="6">
                  <c:v>1592</c:v>
                </c:pt>
                <c:pt idx="7">
                  <c:v>1594</c:v>
                </c:pt>
                <c:pt idx="8">
                  <c:v>1597</c:v>
                </c:pt>
                <c:pt idx="9">
                  <c:v>1596</c:v>
                </c:pt>
                <c:pt idx="10">
                  <c:v>1595</c:v>
                </c:pt>
                <c:pt idx="11">
                  <c:v>1587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'H22'!$R$20:$R$31</c:f>
              <c:numCache>
                <c:formatCode>#,##0;[Red]\-#,##0</c:formatCode>
                <c:ptCount val="12"/>
                <c:pt idx="0">
                  <c:v>422</c:v>
                </c:pt>
                <c:pt idx="1">
                  <c:v>422</c:v>
                </c:pt>
                <c:pt idx="2">
                  <c:v>422</c:v>
                </c:pt>
                <c:pt idx="3">
                  <c:v>423</c:v>
                </c:pt>
                <c:pt idx="4">
                  <c:v>425</c:v>
                </c:pt>
                <c:pt idx="5">
                  <c:v>426</c:v>
                </c:pt>
                <c:pt idx="6">
                  <c:v>426</c:v>
                </c:pt>
                <c:pt idx="7">
                  <c:v>427</c:v>
                </c:pt>
                <c:pt idx="8">
                  <c:v>428</c:v>
                </c:pt>
                <c:pt idx="9">
                  <c:v>428</c:v>
                </c:pt>
                <c:pt idx="10">
                  <c:v>429</c:v>
                </c:pt>
                <c:pt idx="11">
                  <c:v>429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227335115220689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547938860583602"/>
          <c:y val="1.904596787786847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11921789592815"/>
          <c:w val="0.71323529411764708"/>
          <c:h val="0.72291747935177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'H22'!$V$20:$V$31</c:f>
              <c:numCache>
                <c:formatCode>#,##0;[Red]\-#,##0</c:formatCode>
                <c:ptCount val="12"/>
                <c:pt idx="0">
                  <c:v>4610</c:v>
                </c:pt>
                <c:pt idx="1">
                  <c:v>4608</c:v>
                </c:pt>
                <c:pt idx="2">
                  <c:v>4608</c:v>
                </c:pt>
                <c:pt idx="3">
                  <c:v>4604</c:v>
                </c:pt>
                <c:pt idx="4">
                  <c:v>4600</c:v>
                </c:pt>
                <c:pt idx="5">
                  <c:v>4612</c:v>
                </c:pt>
                <c:pt idx="6">
                  <c:v>4614</c:v>
                </c:pt>
                <c:pt idx="7">
                  <c:v>4611</c:v>
                </c:pt>
                <c:pt idx="8">
                  <c:v>4604</c:v>
                </c:pt>
                <c:pt idx="9">
                  <c:v>4613</c:v>
                </c:pt>
                <c:pt idx="10">
                  <c:v>4611</c:v>
                </c:pt>
                <c:pt idx="11">
                  <c:v>4613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'H22'!$X$20:$X$31</c:f>
              <c:numCache>
                <c:formatCode>#,##0;[Red]\-#,##0</c:formatCode>
                <c:ptCount val="12"/>
                <c:pt idx="0">
                  <c:v>1579</c:v>
                </c:pt>
                <c:pt idx="1">
                  <c:v>1577</c:v>
                </c:pt>
                <c:pt idx="2">
                  <c:v>1575</c:v>
                </c:pt>
                <c:pt idx="3">
                  <c:v>1573</c:v>
                </c:pt>
                <c:pt idx="4">
                  <c:v>1578</c:v>
                </c:pt>
                <c:pt idx="5">
                  <c:v>1581</c:v>
                </c:pt>
                <c:pt idx="6">
                  <c:v>1581</c:v>
                </c:pt>
                <c:pt idx="7">
                  <c:v>1580</c:v>
                </c:pt>
                <c:pt idx="8">
                  <c:v>1576</c:v>
                </c:pt>
                <c:pt idx="9">
                  <c:v>1581</c:v>
                </c:pt>
                <c:pt idx="10">
                  <c:v>1580</c:v>
                </c:pt>
                <c:pt idx="11">
                  <c:v>1586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49221026270798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149221026270798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55204293493164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2088256091276262"/>
          <c:w val="0.73880597014925375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'H22'!$AB$20:$AB$31</c:f>
              <c:numCache>
                <c:formatCode>#,##0;[Red]\-#,##0</c:formatCode>
                <c:ptCount val="12"/>
                <c:pt idx="0">
                  <c:v>2831</c:v>
                </c:pt>
                <c:pt idx="1">
                  <c:v>2821</c:v>
                </c:pt>
                <c:pt idx="2">
                  <c:v>2825</c:v>
                </c:pt>
                <c:pt idx="3">
                  <c:v>2834</c:v>
                </c:pt>
                <c:pt idx="4">
                  <c:v>2845</c:v>
                </c:pt>
                <c:pt idx="5">
                  <c:v>2849</c:v>
                </c:pt>
                <c:pt idx="6">
                  <c:v>2857</c:v>
                </c:pt>
                <c:pt idx="7">
                  <c:v>2867</c:v>
                </c:pt>
                <c:pt idx="8">
                  <c:v>2869</c:v>
                </c:pt>
                <c:pt idx="9">
                  <c:v>2876</c:v>
                </c:pt>
                <c:pt idx="10">
                  <c:v>2880</c:v>
                </c:pt>
                <c:pt idx="11">
                  <c:v>2883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'H22'!$AD$20:$AD$31</c:f>
              <c:numCache>
                <c:formatCode>#,##0;[Red]\-#,##0</c:formatCode>
                <c:ptCount val="12"/>
                <c:pt idx="0">
                  <c:v>835</c:v>
                </c:pt>
                <c:pt idx="1">
                  <c:v>833</c:v>
                </c:pt>
                <c:pt idx="2">
                  <c:v>836</c:v>
                </c:pt>
                <c:pt idx="3">
                  <c:v>838</c:v>
                </c:pt>
                <c:pt idx="4">
                  <c:v>842</c:v>
                </c:pt>
                <c:pt idx="5">
                  <c:v>845</c:v>
                </c:pt>
                <c:pt idx="6">
                  <c:v>845</c:v>
                </c:pt>
                <c:pt idx="7">
                  <c:v>848</c:v>
                </c:pt>
                <c:pt idx="8">
                  <c:v>849</c:v>
                </c:pt>
                <c:pt idx="9">
                  <c:v>850</c:v>
                </c:pt>
                <c:pt idx="10">
                  <c:v>852</c:v>
                </c:pt>
                <c:pt idx="11">
                  <c:v>854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60"/>
          <c:min val="7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407407407407407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'H22'!$AH$20:$AH$31</c:f>
              <c:numCache>
                <c:formatCode>#,##0;[Red]\-#,##0</c:formatCode>
                <c:ptCount val="12"/>
                <c:pt idx="0">
                  <c:v>2188</c:v>
                </c:pt>
                <c:pt idx="1">
                  <c:v>2194</c:v>
                </c:pt>
                <c:pt idx="2">
                  <c:v>2195</c:v>
                </c:pt>
                <c:pt idx="3">
                  <c:v>2192</c:v>
                </c:pt>
                <c:pt idx="4">
                  <c:v>2192</c:v>
                </c:pt>
                <c:pt idx="5">
                  <c:v>2193</c:v>
                </c:pt>
                <c:pt idx="6">
                  <c:v>2192</c:v>
                </c:pt>
                <c:pt idx="7">
                  <c:v>2196</c:v>
                </c:pt>
                <c:pt idx="8">
                  <c:v>2209</c:v>
                </c:pt>
                <c:pt idx="9">
                  <c:v>2205</c:v>
                </c:pt>
                <c:pt idx="10">
                  <c:v>2205</c:v>
                </c:pt>
                <c:pt idx="11">
                  <c:v>2214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'H22'!$AJ$20:$AJ$31</c:f>
              <c:numCache>
                <c:formatCode>#,##0;[Red]\-#,##0</c:formatCode>
                <c:ptCount val="12"/>
                <c:pt idx="0">
                  <c:v>686</c:v>
                </c:pt>
                <c:pt idx="1">
                  <c:v>688</c:v>
                </c:pt>
                <c:pt idx="2">
                  <c:v>688</c:v>
                </c:pt>
                <c:pt idx="3">
                  <c:v>690</c:v>
                </c:pt>
                <c:pt idx="4">
                  <c:v>690</c:v>
                </c:pt>
                <c:pt idx="5">
                  <c:v>688</c:v>
                </c:pt>
                <c:pt idx="6">
                  <c:v>688</c:v>
                </c:pt>
                <c:pt idx="7">
                  <c:v>689</c:v>
                </c:pt>
                <c:pt idx="8">
                  <c:v>692</c:v>
                </c:pt>
                <c:pt idx="9">
                  <c:v>691</c:v>
                </c:pt>
                <c:pt idx="10">
                  <c:v>691</c:v>
                </c:pt>
                <c:pt idx="11">
                  <c:v>692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9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12338885148652"/>
          <c:y val="1.87750739302383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68753719911406"/>
          <c:y val="0.11743661001650811"/>
          <c:w val="0.72862492560177194"/>
          <c:h val="0.7287172361373380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'H22'!$AH$50:$AH$61</c:f>
              <c:numCache>
                <c:formatCode>#,##0;[Red]\-#,##0</c:formatCode>
                <c:ptCount val="12"/>
                <c:pt idx="0">
                  <c:v>49369</c:v>
                </c:pt>
                <c:pt idx="1">
                  <c:v>49384</c:v>
                </c:pt>
                <c:pt idx="2">
                  <c:v>49365</c:v>
                </c:pt>
                <c:pt idx="3">
                  <c:v>49398</c:v>
                </c:pt>
                <c:pt idx="4">
                  <c:v>49420</c:v>
                </c:pt>
                <c:pt idx="5">
                  <c:v>49417</c:v>
                </c:pt>
                <c:pt idx="6">
                  <c:v>49466</c:v>
                </c:pt>
                <c:pt idx="7">
                  <c:v>49476</c:v>
                </c:pt>
                <c:pt idx="8">
                  <c:v>49500</c:v>
                </c:pt>
                <c:pt idx="9">
                  <c:v>49489</c:v>
                </c:pt>
                <c:pt idx="10">
                  <c:v>49477</c:v>
                </c:pt>
                <c:pt idx="11">
                  <c:v>49452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'H22'!$AJ$50:$AJ$61</c:f>
              <c:numCache>
                <c:formatCode>#,##0;[Red]\-#,##0</c:formatCode>
                <c:ptCount val="12"/>
                <c:pt idx="0">
                  <c:v>15257</c:v>
                </c:pt>
                <c:pt idx="1">
                  <c:v>15285</c:v>
                </c:pt>
                <c:pt idx="2">
                  <c:v>15286</c:v>
                </c:pt>
                <c:pt idx="3">
                  <c:v>15306</c:v>
                </c:pt>
                <c:pt idx="4">
                  <c:v>15333</c:v>
                </c:pt>
                <c:pt idx="5">
                  <c:v>15339</c:v>
                </c:pt>
                <c:pt idx="6">
                  <c:v>15356</c:v>
                </c:pt>
                <c:pt idx="7">
                  <c:v>15364</c:v>
                </c:pt>
                <c:pt idx="8">
                  <c:v>15375</c:v>
                </c:pt>
                <c:pt idx="9">
                  <c:v>15387</c:v>
                </c:pt>
                <c:pt idx="10">
                  <c:v>15393</c:v>
                </c:pt>
                <c:pt idx="11">
                  <c:v>15423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600"/>
          <c:min val="4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690573746155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500"/>
          <c:min val="14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3690573746155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6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136387497017419"/>
          <c:w val="0.71217712177121772"/>
          <c:h val="0.724090670484371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'H23'!$D$5:$D$16</c:f>
              <c:numCache>
                <c:formatCode>#,##0;[Red]\-#,##0</c:formatCode>
                <c:ptCount val="12"/>
                <c:pt idx="0">
                  <c:v>8158</c:v>
                </c:pt>
                <c:pt idx="1">
                  <c:v>8170</c:v>
                </c:pt>
                <c:pt idx="2">
                  <c:v>8173</c:v>
                </c:pt>
                <c:pt idx="3">
                  <c:v>8190</c:v>
                </c:pt>
                <c:pt idx="4">
                  <c:v>8181</c:v>
                </c:pt>
                <c:pt idx="5">
                  <c:v>8199</c:v>
                </c:pt>
                <c:pt idx="6">
                  <c:v>8222</c:v>
                </c:pt>
                <c:pt idx="7">
                  <c:v>8257</c:v>
                </c:pt>
                <c:pt idx="8">
                  <c:v>8260</c:v>
                </c:pt>
                <c:pt idx="9">
                  <c:v>8268</c:v>
                </c:pt>
                <c:pt idx="10">
                  <c:v>8261</c:v>
                </c:pt>
                <c:pt idx="11">
                  <c:v>8201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'H23'!$F$5:$F$16</c:f>
              <c:numCache>
                <c:formatCode>#,##0;[Red]\-#,##0</c:formatCode>
                <c:ptCount val="12"/>
                <c:pt idx="0">
                  <c:v>2989</c:v>
                </c:pt>
                <c:pt idx="1">
                  <c:v>2999</c:v>
                </c:pt>
                <c:pt idx="2">
                  <c:v>3002</c:v>
                </c:pt>
                <c:pt idx="3">
                  <c:v>3009</c:v>
                </c:pt>
                <c:pt idx="4">
                  <c:v>3013</c:v>
                </c:pt>
                <c:pt idx="5">
                  <c:v>3020</c:v>
                </c:pt>
                <c:pt idx="6">
                  <c:v>3039</c:v>
                </c:pt>
                <c:pt idx="7">
                  <c:v>3054</c:v>
                </c:pt>
                <c:pt idx="8">
                  <c:v>3059</c:v>
                </c:pt>
                <c:pt idx="9">
                  <c:v>3069</c:v>
                </c:pt>
                <c:pt idx="10">
                  <c:v>3062</c:v>
                </c:pt>
                <c:pt idx="11">
                  <c:v>3046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200"/>
          <c:min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0"/>
          <c:min val="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3353517157218815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83013239581218"/>
          <c:y val="5.207969458363159e-002"/>
          <c:w val="0.24108241082410825"/>
          <c:h val="0.12727272727272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231853761642627"/>
          <c:w val="0.70566037735849052"/>
          <c:h val="0.720690311941095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'H30'!$AB$50:$AB$61</c:f>
              <c:numCache>
                <c:formatCode>#,##0;[Red]\-#,##0</c:formatCode>
                <c:ptCount val="12"/>
                <c:pt idx="0">
                  <c:v>5964</c:v>
                </c:pt>
                <c:pt idx="1">
                  <c:v>5956</c:v>
                </c:pt>
                <c:pt idx="2">
                  <c:v>5957</c:v>
                </c:pt>
                <c:pt idx="3">
                  <c:v>5942</c:v>
                </c:pt>
                <c:pt idx="4">
                  <c:v>5940</c:v>
                </c:pt>
                <c:pt idx="5">
                  <c:v>5931</c:v>
                </c:pt>
                <c:pt idx="6">
                  <c:v>5921</c:v>
                </c:pt>
                <c:pt idx="7">
                  <c:v>5898</c:v>
                </c:pt>
                <c:pt idx="8">
                  <c:v>5880</c:v>
                </c:pt>
                <c:pt idx="9">
                  <c:v>5871</c:v>
                </c:pt>
                <c:pt idx="10">
                  <c:v>5865</c:v>
                </c:pt>
                <c:pt idx="11">
                  <c:v>5846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'H30'!$AD$50:$AD$61</c:f>
              <c:numCache>
                <c:formatCode>#,##0;[Red]\-#,##0</c:formatCode>
                <c:ptCount val="12"/>
                <c:pt idx="0">
                  <c:v>2003</c:v>
                </c:pt>
                <c:pt idx="1">
                  <c:v>2005</c:v>
                </c:pt>
                <c:pt idx="2">
                  <c:v>2001</c:v>
                </c:pt>
                <c:pt idx="3">
                  <c:v>2001</c:v>
                </c:pt>
                <c:pt idx="4">
                  <c:v>2004</c:v>
                </c:pt>
                <c:pt idx="5">
                  <c:v>2005</c:v>
                </c:pt>
                <c:pt idx="6">
                  <c:v>2003</c:v>
                </c:pt>
                <c:pt idx="7">
                  <c:v>1999</c:v>
                </c:pt>
                <c:pt idx="8">
                  <c:v>1996</c:v>
                </c:pt>
                <c:pt idx="9">
                  <c:v>1998</c:v>
                </c:pt>
                <c:pt idx="10">
                  <c:v>1998</c:v>
                </c:pt>
                <c:pt idx="11">
                  <c:v>1998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300"/>
          <c:min val="5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'H23'!$J$5:$J$16</c:f>
              <c:numCache>
                <c:formatCode>#,##0;[Red]\-#,##0</c:formatCode>
                <c:ptCount val="12"/>
                <c:pt idx="0">
                  <c:v>2459</c:v>
                </c:pt>
                <c:pt idx="1">
                  <c:v>2457</c:v>
                </c:pt>
                <c:pt idx="2">
                  <c:v>2448</c:v>
                </c:pt>
                <c:pt idx="3">
                  <c:v>2437</c:v>
                </c:pt>
                <c:pt idx="4">
                  <c:v>2441</c:v>
                </c:pt>
                <c:pt idx="5">
                  <c:v>2417</c:v>
                </c:pt>
                <c:pt idx="6">
                  <c:v>2426</c:v>
                </c:pt>
                <c:pt idx="7">
                  <c:v>2413</c:v>
                </c:pt>
                <c:pt idx="8">
                  <c:v>2412</c:v>
                </c:pt>
                <c:pt idx="9">
                  <c:v>2417</c:v>
                </c:pt>
                <c:pt idx="10">
                  <c:v>2413</c:v>
                </c:pt>
                <c:pt idx="11">
                  <c:v>2410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'H23'!$L$5:$L$16</c:f>
              <c:numCache>
                <c:formatCode>#,##0;[Red]\-#,##0</c:formatCode>
                <c:ptCount val="12"/>
                <c:pt idx="0">
                  <c:v>775</c:v>
                </c:pt>
                <c:pt idx="1">
                  <c:v>773</c:v>
                </c:pt>
                <c:pt idx="2">
                  <c:v>773</c:v>
                </c:pt>
                <c:pt idx="3">
                  <c:v>772</c:v>
                </c:pt>
                <c:pt idx="4">
                  <c:v>773</c:v>
                </c:pt>
                <c:pt idx="5">
                  <c:v>762</c:v>
                </c:pt>
                <c:pt idx="6">
                  <c:v>763</c:v>
                </c:pt>
                <c:pt idx="7">
                  <c:v>763</c:v>
                </c:pt>
                <c:pt idx="8">
                  <c:v>764</c:v>
                </c:pt>
                <c:pt idx="9">
                  <c:v>768</c:v>
                </c:pt>
                <c:pt idx="10">
                  <c:v>766</c:v>
                </c:pt>
                <c:pt idx="11">
                  <c:v>767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'H23'!$P$5:$P$16</c:f>
              <c:numCache>
                <c:formatCode>#,##0;[Red]\-#,##0</c:formatCode>
                <c:ptCount val="12"/>
                <c:pt idx="0">
                  <c:v>1729</c:v>
                </c:pt>
                <c:pt idx="1">
                  <c:v>1729</c:v>
                </c:pt>
                <c:pt idx="2">
                  <c:v>1732</c:v>
                </c:pt>
                <c:pt idx="3">
                  <c:v>1729</c:v>
                </c:pt>
                <c:pt idx="4">
                  <c:v>1725</c:v>
                </c:pt>
                <c:pt idx="5">
                  <c:v>1729</c:v>
                </c:pt>
                <c:pt idx="6">
                  <c:v>1735</c:v>
                </c:pt>
                <c:pt idx="7">
                  <c:v>1735</c:v>
                </c:pt>
                <c:pt idx="8">
                  <c:v>1737</c:v>
                </c:pt>
                <c:pt idx="9">
                  <c:v>1732</c:v>
                </c:pt>
                <c:pt idx="10">
                  <c:v>1731</c:v>
                </c:pt>
                <c:pt idx="11">
                  <c:v>1733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'H23'!$R$5:$R$16</c:f>
              <c:numCache>
                <c:formatCode>#,##0;[Red]\-#,##0</c:formatCode>
                <c:ptCount val="12"/>
                <c:pt idx="0">
                  <c:v>474</c:v>
                </c:pt>
                <c:pt idx="1">
                  <c:v>475</c:v>
                </c:pt>
                <c:pt idx="2">
                  <c:v>474</c:v>
                </c:pt>
                <c:pt idx="3">
                  <c:v>474</c:v>
                </c:pt>
                <c:pt idx="4">
                  <c:v>474</c:v>
                </c:pt>
                <c:pt idx="5">
                  <c:v>475</c:v>
                </c:pt>
                <c:pt idx="6">
                  <c:v>476</c:v>
                </c:pt>
                <c:pt idx="7">
                  <c:v>476</c:v>
                </c:pt>
                <c:pt idx="8">
                  <c:v>477</c:v>
                </c:pt>
                <c:pt idx="9">
                  <c:v>476</c:v>
                </c:pt>
                <c:pt idx="10">
                  <c:v>476</c:v>
                </c:pt>
                <c:pt idx="11">
                  <c:v>476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'H23'!$V$5:$V$16</c:f>
              <c:numCache>
                <c:formatCode>#,##0;[Red]\-#,##0</c:formatCode>
                <c:ptCount val="12"/>
                <c:pt idx="0">
                  <c:v>2192</c:v>
                </c:pt>
                <c:pt idx="1">
                  <c:v>2194</c:v>
                </c:pt>
                <c:pt idx="2">
                  <c:v>2197</c:v>
                </c:pt>
                <c:pt idx="3">
                  <c:v>2191</c:v>
                </c:pt>
                <c:pt idx="4">
                  <c:v>2190</c:v>
                </c:pt>
                <c:pt idx="5">
                  <c:v>2185</c:v>
                </c:pt>
                <c:pt idx="6">
                  <c:v>2182</c:v>
                </c:pt>
                <c:pt idx="7">
                  <c:v>2180</c:v>
                </c:pt>
                <c:pt idx="8">
                  <c:v>2186</c:v>
                </c:pt>
                <c:pt idx="9">
                  <c:v>2186</c:v>
                </c:pt>
                <c:pt idx="10">
                  <c:v>2188</c:v>
                </c:pt>
                <c:pt idx="11">
                  <c:v>2182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'H23'!$X$5:$X$16</c:f>
              <c:numCache>
                <c:formatCode>#,##0;[Red]\-#,##0</c:formatCode>
                <c:ptCount val="12"/>
                <c:pt idx="0">
                  <c:v>620</c:v>
                </c:pt>
                <c:pt idx="1">
                  <c:v>621</c:v>
                </c:pt>
                <c:pt idx="2">
                  <c:v>622</c:v>
                </c:pt>
                <c:pt idx="3">
                  <c:v>623</c:v>
                </c:pt>
                <c:pt idx="4">
                  <c:v>623</c:v>
                </c:pt>
                <c:pt idx="5">
                  <c:v>624</c:v>
                </c:pt>
                <c:pt idx="6">
                  <c:v>625</c:v>
                </c:pt>
                <c:pt idx="7">
                  <c:v>625</c:v>
                </c:pt>
                <c:pt idx="8">
                  <c:v>626</c:v>
                </c:pt>
                <c:pt idx="9">
                  <c:v>626</c:v>
                </c:pt>
                <c:pt idx="10">
                  <c:v>627</c:v>
                </c:pt>
                <c:pt idx="11">
                  <c:v>627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0"/>
          <c:min val="53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2995466475781436"/>
          <c:w val="0.76523316164426813"/>
          <c:h val="0.7154998806967310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'H23'!$AB$5:$AB$16</c:f>
              <c:numCache>
                <c:formatCode>#,##0;[Red]\-#,##0</c:formatCode>
                <c:ptCount val="12"/>
                <c:pt idx="0">
                  <c:v>1988</c:v>
                </c:pt>
                <c:pt idx="1">
                  <c:v>1995</c:v>
                </c:pt>
                <c:pt idx="2">
                  <c:v>1994</c:v>
                </c:pt>
                <c:pt idx="3">
                  <c:v>1996</c:v>
                </c:pt>
                <c:pt idx="4">
                  <c:v>2000</c:v>
                </c:pt>
                <c:pt idx="5">
                  <c:v>2000</c:v>
                </c:pt>
                <c:pt idx="6">
                  <c:v>1997</c:v>
                </c:pt>
                <c:pt idx="7">
                  <c:v>1994</c:v>
                </c:pt>
                <c:pt idx="8">
                  <c:v>2003</c:v>
                </c:pt>
                <c:pt idx="9">
                  <c:v>2000</c:v>
                </c:pt>
                <c:pt idx="10">
                  <c:v>1993</c:v>
                </c:pt>
                <c:pt idx="11">
                  <c:v>2000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'H23'!$AD$5:$AD$16</c:f>
              <c:numCache>
                <c:formatCode>#,##0;[Red]\-#,##0</c:formatCode>
                <c:ptCount val="12"/>
                <c:pt idx="0">
                  <c:v>574</c:v>
                </c:pt>
                <c:pt idx="1">
                  <c:v>576</c:v>
                </c:pt>
                <c:pt idx="2">
                  <c:v>576</c:v>
                </c:pt>
                <c:pt idx="3">
                  <c:v>577</c:v>
                </c:pt>
                <c:pt idx="4">
                  <c:v>578</c:v>
                </c:pt>
                <c:pt idx="5">
                  <c:v>579</c:v>
                </c:pt>
                <c:pt idx="6">
                  <c:v>580</c:v>
                </c:pt>
                <c:pt idx="7">
                  <c:v>580</c:v>
                </c:pt>
                <c:pt idx="8">
                  <c:v>585</c:v>
                </c:pt>
                <c:pt idx="9">
                  <c:v>584</c:v>
                </c:pt>
                <c:pt idx="10">
                  <c:v>582</c:v>
                </c:pt>
                <c:pt idx="11">
                  <c:v>586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5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9704127893104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99704127893104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0042346007864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2064757814364113"/>
          <c:w val="0.739776951672862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'H23'!$AH$5:$AH$16</c:f>
              <c:numCache>
                <c:formatCode>#,##0;[Red]\-#,##0</c:formatCode>
                <c:ptCount val="12"/>
                <c:pt idx="0">
                  <c:v>3071</c:v>
                </c:pt>
                <c:pt idx="1">
                  <c:v>3061</c:v>
                </c:pt>
                <c:pt idx="2">
                  <c:v>3063</c:v>
                </c:pt>
                <c:pt idx="3">
                  <c:v>3064</c:v>
                </c:pt>
                <c:pt idx="4">
                  <c:v>3057</c:v>
                </c:pt>
                <c:pt idx="5">
                  <c:v>3059</c:v>
                </c:pt>
                <c:pt idx="6">
                  <c:v>3051</c:v>
                </c:pt>
                <c:pt idx="7">
                  <c:v>3052</c:v>
                </c:pt>
                <c:pt idx="8">
                  <c:v>3055</c:v>
                </c:pt>
                <c:pt idx="9">
                  <c:v>3057</c:v>
                </c:pt>
                <c:pt idx="10">
                  <c:v>3049</c:v>
                </c:pt>
                <c:pt idx="11">
                  <c:v>3024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'H23'!$AJ$5:$AJ$16</c:f>
              <c:numCache>
                <c:formatCode>#,##0;[Red]\-#,##0</c:formatCode>
                <c:ptCount val="12"/>
                <c:pt idx="0">
                  <c:v>879</c:v>
                </c:pt>
                <c:pt idx="1">
                  <c:v>877</c:v>
                </c:pt>
                <c:pt idx="2">
                  <c:v>876</c:v>
                </c:pt>
                <c:pt idx="3">
                  <c:v>876</c:v>
                </c:pt>
                <c:pt idx="4">
                  <c:v>875</c:v>
                </c:pt>
                <c:pt idx="5">
                  <c:v>878</c:v>
                </c:pt>
                <c:pt idx="6">
                  <c:v>879</c:v>
                </c:pt>
                <c:pt idx="7">
                  <c:v>879</c:v>
                </c:pt>
                <c:pt idx="8">
                  <c:v>879</c:v>
                </c:pt>
                <c:pt idx="9">
                  <c:v>879</c:v>
                </c:pt>
                <c:pt idx="10">
                  <c:v>877</c:v>
                </c:pt>
                <c:pt idx="11">
                  <c:v>877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707432017094518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064757814364113"/>
          <c:w val="0.74169741697416969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'H23'!$D$35:$D$46</c:f>
              <c:numCache>
                <c:formatCode>#,##0;[Red]\-#,##0</c:formatCode>
                <c:ptCount val="12"/>
                <c:pt idx="0">
                  <c:v>1656</c:v>
                </c:pt>
                <c:pt idx="1">
                  <c:v>1659</c:v>
                </c:pt>
                <c:pt idx="2">
                  <c:v>1657</c:v>
                </c:pt>
                <c:pt idx="3">
                  <c:v>1659</c:v>
                </c:pt>
                <c:pt idx="4">
                  <c:v>1664</c:v>
                </c:pt>
                <c:pt idx="5">
                  <c:v>1662</c:v>
                </c:pt>
                <c:pt idx="6">
                  <c:v>1662</c:v>
                </c:pt>
                <c:pt idx="7">
                  <c:v>1656</c:v>
                </c:pt>
                <c:pt idx="8">
                  <c:v>1660</c:v>
                </c:pt>
                <c:pt idx="9">
                  <c:v>1654</c:v>
                </c:pt>
                <c:pt idx="10">
                  <c:v>1655</c:v>
                </c:pt>
                <c:pt idx="11">
                  <c:v>1645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'H23'!$F$35:$F$46</c:f>
              <c:numCache>
                <c:formatCode>#,##0;[Red]\-#,##0</c:formatCode>
                <c:ptCount val="12"/>
                <c:pt idx="0">
                  <c:v>475</c:v>
                </c:pt>
                <c:pt idx="1">
                  <c:v>476</c:v>
                </c:pt>
                <c:pt idx="2">
                  <c:v>476</c:v>
                </c:pt>
                <c:pt idx="3">
                  <c:v>476</c:v>
                </c:pt>
                <c:pt idx="4">
                  <c:v>477</c:v>
                </c:pt>
                <c:pt idx="5">
                  <c:v>476</c:v>
                </c:pt>
                <c:pt idx="6">
                  <c:v>475</c:v>
                </c:pt>
                <c:pt idx="7">
                  <c:v>474</c:v>
                </c:pt>
                <c:pt idx="8">
                  <c:v>473</c:v>
                </c:pt>
                <c:pt idx="9">
                  <c:v>473</c:v>
                </c:pt>
                <c:pt idx="10">
                  <c:v>473</c:v>
                </c:pt>
                <c:pt idx="11">
                  <c:v>472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2476295629098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'H23'!$J$35:$J$46</c:f>
              <c:numCache>
                <c:formatCode>#,##0;[Red]\-#,##0</c:formatCode>
                <c:ptCount val="12"/>
                <c:pt idx="0">
                  <c:v>2041</c:v>
                </c:pt>
                <c:pt idx="1">
                  <c:v>2034</c:v>
                </c:pt>
                <c:pt idx="2">
                  <c:v>2034</c:v>
                </c:pt>
                <c:pt idx="3">
                  <c:v>2029</c:v>
                </c:pt>
                <c:pt idx="4">
                  <c:v>2031</c:v>
                </c:pt>
                <c:pt idx="5">
                  <c:v>2036</c:v>
                </c:pt>
                <c:pt idx="6">
                  <c:v>2038</c:v>
                </c:pt>
                <c:pt idx="7">
                  <c:v>2043</c:v>
                </c:pt>
                <c:pt idx="8">
                  <c:v>2040</c:v>
                </c:pt>
                <c:pt idx="9">
                  <c:v>2036</c:v>
                </c:pt>
                <c:pt idx="10">
                  <c:v>2027</c:v>
                </c:pt>
                <c:pt idx="11">
                  <c:v>2027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'H23'!$L$35:$L$46</c:f>
              <c:numCache>
                <c:formatCode>#,##0;[Red]\-#,##0</c:formatCode>
                <c:ptCount val="12"/>
                <c:pt idx="0">
                  <c:v>582</c:v>
                </c:pt>
                <c:pt idx="1">
                  <c:v>581</c:v>
                </c:pt>
                <c:pt idx="2">
                  <c:v>582</c:v>
                </c:pt>
                <c:pt idx="3">
                  <c:v>583</c:v>
                </c:pt>
                <c:pt idx="4">
                  <c:v>583</c:v>
                </c:pt>
                <c:pt idx="5">
                  <c:v>583</c:v>
                </c:pt>
                <c:pt idx="6">
                  <c:v>584</c:v>
                </c:pt>
                <c:pt idx="7">
                  <c:v>584</c:v>
                </c:pt>
                <c:pt idx="8">
                  <c:v>584</c:v>
                </c:pt>
                <c:pt idx="9">
                  <c:v>583</c:v>
                </c:pt>
                <c:pt idx="10">
                  <c:v>582</c:v>
                </c:pt>
                <c:pt idx="11">
                  <c:v>582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'H23'!$P$35:$P$46</c:f>
              <c:numCache>
                <c:formatCode>#,##0;[Red]\-#,##0</c:formatCode>
                <c:ptCount val="12"/>
                <c:pt idx="0">
                  <c:v>1461</c:v>
                </c:pt>
                <c:pt idx="1">
                  <c:v>1461</c:v>
                </c:pt>
                <c:pt idx="2">
                  <c:v>1463</c:v>
                </c:pt>
                <c:pt idx="3">
                  <c:v>1463</c:v>
                </c:pt>
                <c:pt idx="4">
                  <c:v>1461</c:v>
                </c:pt>
                <c:pt idx="5">
                  <c:v>1459</c:v>
                </c:pt>
                <c:pt idx="6">
                  <c:v>1458</c:v>
                </c:pt>
                <c:pt idx="7">
                  <c:v>1454</c:v>
                </c:pt>
                <c:pt idx="8">
                  <c:v>1451</c:v>
                </c:pt>
                <c:pt idx="9">
                  <c:v>1455</c:v>
                </c:pt>
                <c:pt idx="10">
                  <c:v>1453</c:v>
                </c:pt>
                <c:pt idx="11">
                  <c:v>1446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'H23'!$R$35:$R$46</c:f>
              <c:numCache>
                <c:formatCode>#,##0;[Red]\-#,##0</c:formatCode>
                <c:ptCount val="12"/>
                <c:pt idx="0">
                  <c:v>403</c:v>
                </c:pt>
                <c:pt idx="1">
                  <c:v>403</c:v>
                </c:pt>
                <c:pt idx="2">
                  <c:v>404</c:v>
                </c:pt>
                <c:pt idx="3">
                  <c:v>403</c:v>
                </c:pt>
                <c:pt idx="4">
                  <c:v>403</c:v>
                </c:pt>
                <c:pt idx="5">
                  <c:v>402</c:v>
                </c:pt>
                <c:pt idx="6">
                  <c:v>403</c:v>
                </c:pt>
                <c:pt idx="7">
                  <c:v>401</c:v>
                </c:pt>
                <c:pt idx="8">
                  <c:v>401</c:v>
                </c:pt>
                <c:pt idx="9">
                  <c:v>401</c:v>
                </c:pt>
                <c:pt idx="10">
                  <c:v>402</c:v>
                </c:pt>
                <c:pt idx="11">
                  <c:v>403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'H23'!$V$35:$V$46</c:f>
              <c:numCache>
                <c:formatCode>#,##0;[Red]\-#,##0</c:formatCode>
                <c:ptCount val="12"/>
                <c:pt idx="0">
                  <c:v>1357</c:v>
                </c:pt>
                <c:pt idx="1">
                  <c:v>1352</c:v>
                </c:pt>
                <c:pt idx="2">
                  <c:v>1352</c:v>
                </c:pt>
                <c:pt idx="3">
                  <c:v>1357</c:v>
                </c:pt>
                <c:pt idx="4">
                  <c:v>1349</c:v>
                </c:pt>
                <c:pt idx="5">
                  <c:v>1351</c:v>
                </c:pt>
                <c:pt idx="6">
                  <c:v>1348</c:v>
                </c:pt>
                <c:pt idx="7">
                  <c:v>1343</c:v>
                </c:pt>
                <c:pt idx="8">
                  <c:v>1338</c:v>
                </c:pt>
                <c:pt idx="9">
                  <c:v>1334</c:v>
                </c:pt>
                <c:pt idx="10">
                  <c:v>1336</c:v>
                </c:pt>
                <c:pt idx="11">
                  <c:v>1332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'H23'!$X$35:$X$46</c:f>
              <c:numCache>
                <c:formatCode>#,##0;[Red]\-#,##0</c:formatCode>
                <c:ptCount val="12"/>
                <c:pt idx="0">
                  <c:v>377</c:v>
                </c:pt>
                <c:pt idx="1">
                  <c:v>377</c:v>
                </c:pt>
                <c:pt idx="2">
                  <c:v>378</c:v>
                </c:pt>
                <c:pt idx="3">
                  <c:v>379</c:v>
                </c:pt>
                <c:pt idx="4">
                  <c:v>379</c:v>
                </c:pt>
                <c:pt idx="5">
                  <c:v>380</c:v>
                </c:pt>
                <c:pt idx="6">
                  <c:v>380</c:v>
                </c:pt>
                <c:pt idx="7">
                  <c:v>380</c:v>
                </c:pt>
                <c:pt idx="8">
                  <c:v>378</c:v>
                </c:pt>
                <c:pt idx="9">
                  <c:v>377</c:v>
                </c:pt>
                <c:pt idx="10">
                  <c:v>377</c:v>
                </c:pt>
                <c:pt idx="11">
                  <c:v>376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4135338345864"/>
          <c:y val="0.12064757814364113"/>
          <c:w val="0.76691729323308266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'H23'!$AB$35:$AB$46</c:f>
              <c:numCache>
                <c:formatCode>#,##0;[Red]\-#,##0</c:formatCode>
                <c:ptCount val="12"/>
                <c:pt idx="0">
                  <c:v>511</c:v>
                </c:pt>
                <c:pt idx="1">
                  <c:v>511</c:v>
                </c:pt>
                <c:pt idx="2">
                  <c:v>512</c:v>
                </c:pt>
                <c:pt idx="3">
                  <c:v>510</c:v>
                </c:pt>
                <c:pt idx="4">
                  <c:v>508</c:v>
                </c:pt>
                <c:pt idx="5">
                  <c:v>509</c:v>
                </c:pt>
                <c:pt idx="6">
                  <c:v>512</c:v>
                </c:pt>
                <c:pt idx="7">
                  <c:v>513</c:v>
                </c:pt>
                <c:pt idx="8">
                  <c:v>511</c:v>
                </c:pt>
                <c:pt idx="9">
                  <c:v>509</c:v>
                </c:pt>
                <c:pt idx="10">
                  <c:v>510</c:v>
                </c:pt>
                <c:pt idx="11">
                  <c:v>508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'H23'!$AD$35:$AD$46</c:f>
              <c:numCache>
                <c:formatCode>#,##0;[Red]\-#,##0</c:formatCode>
                <c:ptCount val="12"/>
                <c:pt idx="0">
                  <c:v>186</c:v>
                </c:pt>
                <c:pt idx="1">
                  <c:v>186</c:v>
                </c:pt>
                <c:pt idx="2">
                  <c:v>187</c:v>
                </c:pt>
                <c:pt idx="3">
                  <c:v>186</c:v>
                </c:pt>
                <c:pt idx="4">
                  <c:v>185</c:v>
                </c:pt>
                <c:pt idx="5">
                  <c:v>186</c:v>
                </c:pt>
                <c:pt idx="6">
                  <c:v>186</c:v>
                </c:pt>
                <c:pt idx="7">
                  <c:v>187</c:v>
                </c:pt>
                <c:pt idx="8">
                  <c:v>187</c:v>
                </c:pt>
                <c:pt idx="9">
                  <c:v>186</c:v>
                </c:pt>
                <c:pt idx="10">
                  <c:v>186</c:v>
                </c:pt>
                <c:pt idx="11">
                  <c:v>186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50"/>
          <c:min val="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29212045862688218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6847477398658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1481481481481"/>
          <c:y val="0.10707161604799401"/>
          <c:w val="0.77037037037037037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'H30'!$D$20:$D$31</c:f>
              <c:numCache>
                <c:formatCode>#,##0;[Red]\-#,##0</c:formatCode>
                <c:ptCount val="12"/>
                <c:pt idx="0">
                  <c:v>753</c:v>
                </c:pt>
                <c:pt idx="1">
                  <c:v>753</c:v>
                </c:pt>
                <c:pt idx="2">
                  <c:v>756</c:v>
                </c:pt>
                <c:pt idx="3">
                  <c:v>755</c:v>
                </c:pt>
                <c:pt idx="4">
                  <c:v>756</c:v>
                </c:pt>
                <c:pt idx="5">
                  <c:v>754</c:v>
                </c:pt>
                <c:pt idx="6">
                  <c:v>754</c:v>
                </c:pt>
                <c:pt idx="7">
                  <c:v>753</c:v>
                </c:pt>
                <c:pt idx="8">
                  <c:v>755</c:v>
                </c:pt>
                <c:pt idx="9">
                  <c:v>755</c:v>
                </c:pt>
                <c:pt idx="10">
                  <c:v>755</c:v>
                </c:pt>
                <c:pt idx="11">
                  <c:v>754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'H30'!$F$20:$F$31</c:f>
              <c:numCache>
                <c:formatCode>#,##0;[Red]\-#,##0</c:formatCode>
                <c:ptCount val="12"/>
                <c:pt idx="0">
                  <c:v>222</c:v>
                </c:pt>
                <c:pt idx="1">
                  <c:v>223</c:v>
                </c:pt>
                <c:pt idx="2">
                  <c:v>224</c:v>
                </c:pt>
                <c:pt idx="3">
                  <c:v>224</c:v>
                </c:pt>
                <c:pt idx="4">
                  <c:v>224</c:v>
                </c:pt>
                <c:pt idx="5">
                  <c:v>223</c:v>
                </c:pt>
                <c:pt idx="6">
                  <c:v>223</c:v>
                </c:pt>
                <c:pt idx="7">
                  <c:v>223</c:v>
                </c:pt>
                <c:pt idx="8">
                  <c:v>223</c:v>
                </c:pt>
                <c:pt idx="9">
                  <c:v>223</c:v>
                </c:pt>
                <c:pt idx="10">
                  <c:v>223</c:v>
                </c:pt>
                <c:pt idx="11">
                  <c:v>222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82421528163997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56877323420074"/>
          <c:y val="0.12136387497017419"/>
          <c:w val="0.67286245353159846"/>
          <c:h val="0.7240906704843712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'H23'!$AH$35:$AH$46</c:f>
              <c:numCache>
                <c:formatCode>#,##0;[Red]\-#,##0</c:formatCode>
                <c:ptCount val="12"/>
                <c:pt idx="0">
                  <c:v>42892</c:v>
                </c:pt>
                <c:pt idx="1">
                  <c:v>42905</c:v>
                </c:pt>
                <c:pt idx="2">
                  <c:v>42907</c:v>
                </c:pt>
                <c:pt idx="3">
                  <c:v>42932</c:v>
                </c:pt>
                <c:pt idx="4">
                  <c:v>42890</c:v>
                </c:pt>
                <c:pt idx="5">
                  <c:v>42907</c:v>
                </c:pt>
                <c:pt idx="6">
                  <c:v>42940</c:v>
                </c:pt>
                <c:pt idx="7">
                  <c:v>42960</c:v>
                </c:pt>
                <c:pt idx="8">
                  <c:v>42975</c:v>
                </c:pt>
                <c:pt idx="9">
                  <c:v>42969</c:v>
                </c:pt>
                <c:pt idx="10">
                  <c:v>42928</c:v>
                </c:pt>
                <c:pt idx="11">
                  <c:v>42792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'H23'!$AJ$35:$AJ$46</c:f>
              <c:numCache>
                <c:formatCode>#,##0;[Red]\-#,##0</c:formatCode>
                <c:ptCount val="12"/>
                <c:pt idx="0">
                  <c:v>13419</c:v>
                </c:pt>
                <c:pt idx="1">
                  <c:v>13434</c:v>
                </c:pt>
                <c:pt idx="2">
                  <c:v>13447</c:v>
                </c:pt>
                <c:pt idx="3">
                  <c:v>13461</c:v>
                </c:pt>
                <c:pt idx="4">
                  <c:v>13468</c:v>
                </c:pt>
                <c:pt idx="5">
                  <c:v>13479</c:v>
                </c:pt>
                <c:pt idx="6">
                  <c:v>13517</c:v>
                </c:pt>
                <c:pt idx="7">
                  <c:v>13541</c:v>
                </c:pt>
                <c:pt idx="8">
                  <c:v>13553</c:v>
                </c:pt>
                <c:pt idx="9">
                  <c:v>13561</c:v>
                </c:pt>
                <c:pt idx="10">
                  <c:v>13550</c:v>
                </c:pt>
                <c:pt idx="11">
                  <c:v>13540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0"/>
          <c:min val="42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500"/>
          <c:min val="12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302773956229451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31595819895206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041519696915713"/>
          <c:w val="0.74169741697416969"/>
          <c:h val="0.7257386491846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'H23'!$D$50:$D$61</c:f>
              <c:numCache>
                <c:formatCode>#,##0;[Red]\-#,##0</c:formatCode>
                <c:ptCount val="12"/>
                <c:pt idx="0">
                  <c:v>2316</c:v>
                </c:pt>
                <c:pt idx="1">
                  <c:v>2302</c:v>
                </c:pt>
                <c:pt idx="2">
                  <c:v>2295</c:v>
                </c:pt>
                <c:pt idx="3">
                  <c:v>2297</c:v>
                </c:pt>
                <c:pt idx="4">
                  <c:v>2294</c:v>
                </c:pt>
                <c:pt idx="5">
                  <c:v>2286</c:v>
                </c:pt>
                <c:pt idx="6">
                  <c:v>2287</c:v>
                </c:pt>
                <c:pt idx="7">
                  <c:v>2288</c:v>
                </c:pt>
                <c:pt idx="8">
                  <c:v>2296</c:v>
                </c:pt>
                <c:pt idx="9">
                  <c:v>2283</c:v>
                </c:pt>
                <c:pt idx="10">
                  <c:v>2279</c:v>
                </c:pt>
                <c:pt idx="11">
                  <c:v>2271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'H23'!$F$50:$F$61</c:f>
              <c:numCache>
                <c:formatCode>#,##0;[Red]\-#,##0</c:formatCode>
                <c:ptCount val="12"/>
                <c:pt idx="0">
                  <c:v>745</c:v>
                </c:pt>
                <c:pt idx="1">
                  <c:v>743</c:v>
                </c:pt>
                <c:pt idx="2">
                  <c:v>740</c:v>
                </c:pt>
                <c:pt idx="3">
                  <c:v>740</c:v>
                </c:pt>
                <c:pt idx="4">
                  <c:v>738</c:v>
                </c:pt>
                <c:pt idx="5">
                  <c:v>738</c:v>
                </c:pt>
                <c:pt idx="6">
                  <c:v>738</c:v>
                </c:pt>
                <c:pt idx="7">
                  <c:v>738</c:v>
                </c:pt>
                <c:pt idx="8">
                  <c:v>739</c:v>
                </c:pt>
                <c:pt idx="9">
                  <c:v>736</c:v>
                </c:pt>
                <c:pt idx="10">
                  <c:v>735</c:v>
                </c:pt>
                <c:pt idx="11">
                  <c:v>736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50"/>
          <c:min val="2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3623591168750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247629562909802"/>
              <c:y val="8.93623591168750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69929098229237"/>
          <c:w val="0.7407407407407407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'H23'!$J$50:$J$61</c:f>
              <c:numCache>
                <c:formatCode>#,##0;[Red]\-#,##0</c:formatCode>
                <c:ptCount val="12"/>
                <c:pt idx="0">
                  <c:v>2149</c:v>
                </c:pt>
                <c:pt idx="1">
                  <c:v>2151</c:v>
                </c:pt>
                <c:pt idx="2">
                  <c:v>2153</c:v>
                </c:pt>
                <c:pt idx="3">
                  <c:v>2151</c:v>
                </c:pt>
                <c:pt idx="4">
                  <c:v>2147</c:v>
                </c:pt>
                <c:pt idx="5">
                  <c:v>2154</c:v>
                </c:pt>
                <c:pt idx="6">
                  <c:v>2156</c:v>
                </c:pt>
                <c:pt idx="7">
                  <c:v>2146</c:v>
                </c:pt>
                <c:pt idx="8">
                  <c:v>2149</c:v>
                </c:pt>
                <c:pt idx="9">
                  <c:v>2139</c:v>
                </c:pt>
                <c:pt idx="10">
                  <c:v>2139</c:v>
                </c:pt>
                <c:pt idx="11">
                  <c:v>2135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'H23'!$L$50:$L$61</c:f>
              <c:numCache>
                <c:formatCode>#,##0;[Red]\-#,##0</c:formatCode>
                <c:ptCount val="12"/>
                <c:pt idx="0">
                  <c:v>675</c:v>
                </c:pt>
                <c:pt idx="1">
                  <c:v>675</c:v>
                </c:pt>
                <c:pt idx="2">
                  <c:v>677</c:v>
                </c:pt>
                <c:pt idx="3">
                  <c:v>678</c:v>
                </c:pt>
                <c:pt idx="4">
                  <c:v>679</c:v>
                </c:pt>
                <c:pt idx="5">
                  <c:v>682</c:v>
                </c:pt>
                <c:pt idx="6">
                  <c:v>682</c:v>
                </c:pt>
                <c:pt idx="7">
                  <c:v>678</c:v>
                </c:pt>
                <c:pt idx="8">
                  <c:v>679</c:v>
                </c:pt>
                <c:pt idx="9">
                  <c:v>675</c:v>
                </c:pt>
                <c:pt idx="10">
                  <c:v>674</c:v>
                </c:pt>
                <c:pt idx="11">
                  <c:v>673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523972399377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1523972399377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41519696915713"/>
          <c:w val="0.7407407407407407"/>
          <c:h val="0.7257386491846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'H23'!$P$50:$P$61</c:f>
              <c:numCache>
                <c:formatCode>#,##0;[Red]\-#,##0</c:formatCode>
                <c:ptCount val="12"/>
                <c:pt idx="0">
                  <c:v>921</c:v>
                </c:pt>
                <c:pt idx="1">
                  <c:v>919</c:v>
                </c:pt>
                <c:pt idx="2">
                  <c:v>917</c:v>
                </c:pt>
                <c:pt idx="3">
                  <c:v>915</c:v>
                </c:pt>
                <c:pt idx="4">
                  <c:v>912</c:v>
                </c:pt>
                <c:pt idx="5">
                  <c:v>911</c:v>
                </c:pt>
                <c:pt idx="6">
                  <c:v>917</c:v>
                </c:pt>
                <c:pt idx="7">
                  <c:v>914</c:v>
                </c:pt>
                <c:pt idx="8">
                  <c:v>914</c:v>
                </c:pt>
                <c:pt idx="9">
                  <c:v>917</c:v>
                </c:pt>
                <c:pt idx="10">
                  <c:v>918</c:v>
                </c:pt>
                <c:pt idx="11">
                  <c:v>917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'H23'!$R$50:$R$61</c:f>
              <c:numCache>
                <c:formatCode>#,##0;[Red]\-#,##0</c:formatCode>
                <c:ptCount val="12"/>
                <c:pt idx="0">
                  <c:v>270</c:v>
                </c:pt>
                <c:pt idx="1">
                  <c:v>269</c:v>
                </c:pt>
                <c:pt idx="2">
                  <c:v>268</c:v>
                </c:pt>
                <c:pt idx="3">
                  <c:v>267</c:v>
                </c:pt>
                <c:pt idx="4">
                  <c:v>266</c:v>
                </c:pt>
                <c:pt idx="5">
                  <c:v>265</c:v>
                </c:pt>
                <c:pt idx="6">
                  <c:v>266</c:v>
                </c:pt>
                <c:pt idx="7">
                  <c:v>266</c:v>
                </c:pt>
                <c:pt idx="8">
                  <c:v>266</c:v>
                </c:pt>
                <c:pt idx="9">
                  <c:v>267</c:v>
                </c:pt>
                <c:pt idx="10">
                  <c:v>268</c:v>
                </c:pt>
                <c:pt idx="11">
                  <c:v>269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60"/>
          <c:min val="8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3623591168750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93623591168750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69929098229237"/>
          <c:w val="0.7407407407407407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'H23'!$V$50:$V$61</c:f>
              <c:numCache>
                <c:formatCode>#,##0;[Red]\-#,##0</c:formatCode>
                <c:ptCount val="12"/>
                <c:pt idx="0">
                  <c:v>1192</c:v>
                </c:pt>
                <c:pt idx="1">
                  <c:v>1195</c:v>
                </c:pt>
                <c:pt idx="2">
                  <c:v>1193</c:v>
                </c:pt>
                <c:pt idx="3">
                  <c:v>1192</c:v>
                </c:pt>
                <c:pt idx="4">
                  <c:v>1192</c:v>
                </c:pt>
                <c:pt idx="5">
                  <c:v>1194</c:v>
                </c:pt>
                <c:pt idx="6">
                  <c:v>1193</c:v>
                </c:pt>
                <c:pt idx="7">
                  <c:v>1195</c:v>
                </c:pt>
                <c:pt idx="8">
                  <c:v>1194</c:v>
                </c:pt>
                <c:pt idx="9">
                  <c:v>1193</c:v>
                </c:pt>
                <c:pt idx="10">
                  <c:v>1193</c:v>
                </c:pt>
                <c:pt idx="11">
                  <c:v>1188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'H23'!$X$50:$X$61</c:f>
              <c:numCache>
                <c:formatCode>#,##0;[Red]\-#,##0</c:formatCode>
                <c:ptCount val="12"/>
                <c:pt idx="0">
                  <c:v>329</c:v>
                </c:pt>
                <c:pt idx="1">
                  <c:v>328</c:v>
                </c:pt>
                <c:pt idx="2">
                  <c:v>326</c:v>
                </c:pt>
                <c:pt idx="3">
                  <c:v>326</c:v>
                </c:pt>
                <c:pt idx="4">
                  <c:v>327</c:v>
                </c:pt>
                <c:pt idx="5">
                  <c:v>327</c:v>
                </c:pt>
                <c:pt idx="6">
                  <c:v>327</c:v>
                </c:pt>
                <c:pt idx="7">
                  <c:v>327</c:v>
                </c:pt>
                <c:pt idx="8">
                  <c:v>327</c:v>
                </c:pt>
                <c:pt idx="9">
                  <c:v>327</c:v>
                </c:pt>
                <c:pt idx="10">
                  <c:v>327</c:v>
                </c:pt>
                <c:pt idx="11">
                  <c:v>327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523972399377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1523972399377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0482900163794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1969929098229237"/>
          <c:w val="0.70676691729323304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'H23'!$AB$50:$AB$61</c:f>
              <c:numCache>
                <c:formatCode>#,##0;[Red]\-#,##0</c:formatCode>
                <c:ptCount val="12"/>
                <c:pt idx="0">
                  <c:v>6578</c:v>
                </c:pt>
                <c:pt idx="1">
                  <c:v>6567</c:v>
                </c:pt>
                <c:pt idx="2">
                  <c:v>6558</c:v>
                </c:pt>
                <c:pt idx="3">
                  <c:v>6555</c:v>
                </c:pt>
                <c:pt idx="4">
                  <c:v>6545</c:v>
                </c:pt>
                <c:pt idx="5">
                  <c:v>6545</c:v>
                </c:pt>
                <c:pt idx="6">
                  <c:v>6553</c:v>
                </c:pt>
                <c:pt idx="7">
                  <c:v>6543</c:v>
                </c:pt>
                <c:pt idx="8">
                  <c:v>6553</c:v>
                </c:pt>
                <c:pt idx="9">
                  <c:v>6532</c:v>
                </c:pt>
                <c:pt idx="10">
                  <c:v>6529</c:v>
                </c:pt>
                <c:pt idx="11">
                  <c:v>6511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'H23'!$AD$50:$AD$61</c:f>
              <c:numCache>
                <c:formatCode>#,##0;[Red]\-#,##0</c:formatCode>
                <c:ptCount val="12"/>
                <c:pt idx="0">
                  <c:v>2019</c:v>
                </c:pt>
                <c:pt idx="1">
                  <c:v>2015</c:v>
                </c:pt>
                <c:pt idx="2">
                  <c:v>2011</c:v>
                </c:pt>
                <c:pt idx="3">
                  <c:v>2011</c:v>
                </c:pt>
                <c:pt idx="4">
                  <c:v>2010</c:v>
                </c:pt>
                <c:pt idx="5">
                  <c:v>2012</c:v>
                </c:pt>
                <c:pt idx="6">
                  <c:v>2013</c:v>
                </c:pt>
                <c:pt idx="7">
                  <c:v>2009</c:v>
                </c:pt>
                <c:pt idx="8">
                  <c:v>2011</c:v>
                </c:pt>
                <c:pt idx="9">
                  <c:v>2005</c:v>
                </c:pt>
                <c:pt idx="10">
                  <c:v>2004</c:v>
                </c:pt>
                <c:pt idx="11">
                  <c:v>2005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800"/>
          <c:min val="6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4141258658457169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9114391143912"/>
          <c:y val="0.12159829336401443"/>
          <c:w val="0.77121771217712176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'H23'!$D$20:$D$31</c:f>
              <c:numCache>
                <c:formatCode>#,##0;[Red]\-#,##0</c:formatCode>
                <c:ptCount val="12"/>
                <c:pt idx="0">
                  <c:v>838</c:v>
                </c:pt>
                <c:pt idx="1">
                  <c:v>839</c:v>
                </c:pt>
                <c:pt idx="2">
                  <c:v>839</c:v>
                </c:pt>
                <c:pt idx="3">
                  <c:v>840</c:v>
                </c:pt>
                <c:pt idx="4">
                  <c:v>838</c:v>
                </c:pt>
                <c:pt idx="5">
                  <c:v>843</c:v>
                </c:pt>
                <c:pt idx="6">
                  <c:v>842</c:v>
                </c:pt>
                <c:pt idx="7">
                  <c:v>840</c:v>
                </c:pt>
                <c:pt idx="8">
                  <c:v>841</c:v>
                </c:pt>
                <c:pt idx="9">
                  <c:v>838</c:v>
                </c:pt>
                <c:pt idx="10">
                  <c:v>835</c:v>
                </c:pt>
                <c:pt idx="11">
                  <c:v>835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'H23'!$F$20:$F$31</c:f>
              <c:numCache>
                <c:formatCode>#,##0;[Red]\-#,##0</c:formatCode>
                <c:ptCount val="12"/>
                <c:pt idx="0">
                  <c:v>215</c:v>
                </c:pt>
                <c:pt idx="1">
                  <c:v>215</c:v>
                </c:pt>
                <c:pt idx="2">
                  <c:v>215</c:v>
                </c:pt>
                <c:pt idx="3">
                  <c:v>215</c:v>
                </c:pt>
                <c:pt idx="4">
                  <c:v>216</c:v>
                </c:pt>
                <c:pt idx="5">
                  <c:v>216</c:v>
                </c:pt>
                <c:pt idx="6">
                  <c:v>216</c:v>
                </c:pt>
                <c:pt idx="7">
                  <c:v>216</c:v>
                </c:pt>
                <c:pt idx="8">
                  <c:v>216</c:v>
                </c:pt>
                <c:pt idx="9">
                  <c:v>215</c:v>
                </c:pt>
                <c:pt idx="10">
                  <c:v>215</c:v>
                </c:pt>
                <c:pt idx="11">
                  <c:v>215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253706300411078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28592110488034012"/>
              <c:y val="9.253706300411078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22774375425294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849662627787964"/>
          <c:w val="0.73735199766695825"/>
          <c:h val="0.726252232169608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'H23'!$J$20:$J$31</c:f>
              <c:numCache>
                <c:formatCode>#,##0;[Red]\-#,##0</c:formatCode>
                <c:ptCount val="12"/>
                <c:pt idx="0">
                  <c:v>4134</c:v>
                </c:pt>
                <c:pt idx="1">
                  <c:v>4128</c:v>
                </c:pt>
                <c:pt idx="2">
                  <c:v>4140</c:v>
                </c:pt>
                <c:pt idx="3">
                  <c:v>4149</c:v>
                </c:pt>
                <c:pt idx="4">
                  <c:v>4149</c:v>
                </c:pt>
                <c:pt idx="5">
                  <c:v>4153</c:v>
                </c:pt>
                <c:pt idx="6">
                  <c:v>4160</c:v>
                </c:pt>
                <c:pt idx="7">
                  <c:v>4163</c:v>
                </c:pt>
                <c:pt idx="8">
                  <c:v>4161</c:v>
                </c:pt>
                <c:pt idx="9">
                  <c:v>4163</c:v>
                </c:pt>
                <c:pt idx="10">
                  <c:v>4164</c:v>
                </c:pt>
                <c:pt idx="11">
                  <c:v>4141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'H23'!$L$20:$L$31</c:f>
              <c:numCache>
                <c:formatCode>#,##0;[Red]\-#,##0</c:formatCode>
                <c:ptCount val="12"/>
                <c:pt idx="0">
                  <c:v>1307</c:v>
                </c:pt>
                <c:pt idx="1">
                  <c:v>1307</c:v>
                </c:pt>
                <c:pt idx="2">
                  <c:v>1310</c:v>
                </c:pt>
                <c:pt idx="3">
                  <c:v>1308</c:v>
                </c:pt>
                <c:pt idx="4">
                  <c:v>1309</c:v>
                </c:pt>
                <c:pt idx="5">
                  <c:v>1309</c:v>
                </c:pt>
                <c:pt idx="6">
                  <c:v>1313</c:v>
                </c:pt>
                <c:pt idx="7">
                  <c:v>1317</c:v>
                </c:pt>
                <c:pt idx="8">
                  <c:v>1315</c:v>
                </c:pt>
                <c:pt idx="9">
                  <c:v>1315</c:v>
                </c:pt>
                <c:pt idx="10">
                  <c:v>1315</c:v>
                </c:pt>
                <c:pt idx="11">
                  <c:v>1310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200"/>
          <c:min val="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1831997027768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20"/>
          <c:min val="12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1831997027768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159829336401443"/>
          <c:w val="0.7407407407407407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'H23'!$P$20:$P$31</c:f>
              <c:numCache>
                <c:formatCode>#,##0;[Red]\-#,##0</c:formatCode>
                <c:ptCount val="12"/>
                <c:pt idx="0">
                  <c:v>1583</c:v>
                </c:pt>
                <c:pt idx="1">
                  <c:v>1579</c:v>
                </c:pt>
                <c:pt idx="2">
                  <c:v>1571</c:v>
                </c:pt>
                <c:pt idx="3">
                  <c:v>1569</c:v>
                </c:pt>
                <c:pt idx="4">
                  <c:v>1566</c:v>
                </c:pt>
                <c:pt idx="5">
                  <c:v>1565</c:v>
                </c:pt>
                <c:pt idx="6">
                  <c:v>1562</c:v>
                </c:pt>
                <c:pt idx="7">
                  <c:v>1566</c:v>
                </c:pt>
                <c:pt idx="8">
                  <c:v>1561</c:v>
                </c:pt>
                <c:pt idx="9">
                  <c:v>1561</c:v>
                </c:pt>
                <c:pt idx="10">
                  <c:v>1557</c:v>
                </c:pt>
                <c:pt idx="11">
                  <c:v>1553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'H23'!$R$20:$R$31</c:f>
              <c:numCache>
                <c:formatCode>#,##0;[Red]\-#,##0</c:formatCode>
                <c:ptCount val="12"/>
                <c:pt idx="0">
                  <c:v>429</c:v>
                </c:pt>
                <c:pt idx="1">
                  <c:v>427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425</c:v>
                </c:pt>
                <c:pt idx="6">
                  <c:v>425</c:v>
                </c:pt>
                <c:pt idx="7">
                  <c:v>425</c:v>
                </c:pt>
                <c:pt idx="8">
                  <c:v>425</c:v>
                </c:pt>
                <c:pt idx="9">
                  <c:v>425</c:v>
                </c:pt>
                <c:pt idx="10">
                  <c:v>425</c:v>
                </c:pt>
                <c:pt idx="11">
                  <c:v>426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253706300411078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9.253706300411078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111111111111111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'H23'!$V$20:$V$31</c:f>
              <c:numCache>
                <c:formatCode>#,##0;[Red]\-#,##0</c:formatCode>
                <c:ptCount val="12"/>
                <c:pt idx="0">
                  <c:v>4611</c:v>
                </c:pt>
                <c:pt idx="1">
                  <c:v>4623</c:v>
                </c:pt>
                <c:pt idx="2">
                  <c:v>4627</c:v>
                </c:pt>
                <c:pt idx="3">
                  <c:v>4630</c:v>
                </c:pt>
                <c:pt idx="4">
                  <c:v>4625</c:v>
                </c:pt>
                <c:pt idx="5">
                  <c:v>4631</c:v>
                </c:pt>
                <c:pt idx="6">
                  <c:v>4624</c:v>
                </c:pt>
                <c:pt idx="7">
                  <c:v>4627</c:v>
                </c:pt>
                <c:pt idx="8">
                  <c:v>4615</c:v>
                </c:pt>
                <c:pt idx="9">
                  <c:v>4625</c:v>
                </c:pt>
                <c:pt idx="10">
                  <c:v>4620</c:v>
                </c:pt>
                <c:pt idx="11">
                  <c:v>4615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'H23'!$X$20:$X$31</c:f>
              <c:numCache>
                <c:formatCode>#,##0;[Red]\-#,##0</c:formatCode>
                <c:ptCount val="12"/>
                <c:pt idx="0">
                  <c:v>1585</c:v>
                </c:pt>
                <c:pt idx="1">
                  <c:v>1588</c:v>
                </c:pt>
                <c:pt idx="2">
                  <c:v>1595</c:v>
                </c:pt>
                <c:pt idx="3">
                  <c:v>1600</c:v>
                </c:pt>
                <c:pt idx="4">
                  <c:v>1598</c:v>
                </c:pt>
                <c:pt idx="5">
                  <c:v>1605</c:v>
                </c:pt>
                <c:pt idx="6">
                  <c:v>1609</c:v>
                </c:pt>
                <c:pt idx="7">
                  <c:v>1614</c:v>
                </c:pt>
                <c:pt idx="8">
                  <c:v>1612</c:v>
                </c:pt>
                <c:pt idx="9">
                  <c:v>1614</c:v>
                </c:pt>
                <c:pt idx="10">
                  <c:v>1615</c:v>
                </c:pt>
                <c:pt idx="11">
                  <c:v>1618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644698522273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3455351414406531"/>
              <c:y val="1.13644698522273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7870015318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420556805399325"/>
          <c:w val="0.73675574939749633"/>
          <c:h val="0.717223003374578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'H30'!$J$20:$J$31</c:f>
              <c:numCache>
                <c:formatCode>#,##0;[Red]\-#,##0</c:formatCode>
                <c:ptCount val="12"/>
                <c:pt idx="0">
                  <c:v>4540</c:v>
                </c:pt>
                <c:pt idx="1">
                  <c:v>4539</c:v>
                </c:pt>
                <c:pt idx="2">
                  <c:v>4551</c:v>
                </c:pt>
                <c:pt idx="3">
                  <c:v>4549</c:v>
                </c:pt>
                <c:pt idx="4">
                  <c:v>4557</c:v>
                </c:pt>
                <c:pt idx="5">
                  <c:v>4546</c:v>
                </c:pt>
                <c:pt idx="6">
                  <c:v>4528</c:v>
                </c:pt>
                <c:pt idx="7">
                  <c:v>4529</c:v>
                </c:pt>
                <c:pt idx="8">
                  <c:v>4539</c:v>
                </c:pt>
                <c:pt idx="9">
                  <c:v>4540</c:v>
                </c:pt>
                <c:pt idx="10">
                  <c:v>4528</c:v>
                </c:pt>
                <c:pt idx="11">
                  <c:v>4535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'H30'!$L$20:$L$31</c:f>
              <c:numCache>
                <c:formatCode>#,##0;[Red]\-#,##0</c:formatCode>
                <c:ptCount val="12"/>
                <c:pt idx="0">
                  <c:v>1550</c:v>
                </c:pt>
                <c:pt idx="1">
                  <c:v>1553</c:v>
                </c:pt>
                <c:pt idx="2">
                  <c:v>1561</c:v>
                </c:pt>
                <c:pt idx="3">
                  <c:v>1564</c:v>
                </c:pt>
                <c:pt idx="4">
                  <c:v>1569</c:v>
                </c:pt>
                <c:pt idx="5">
                  <c:v>1562</c:v>
                </c:pt>
                <c:pt idx="6">
                  <c:v>1562</c:v>
                </c:pt>
                <c:pt idx="7">
                  <c:v>1564</c:v>
                </c:pt>
                <c:pt idx="8">
                  <c:v>1567</c:v>
                </c:pt>
                <c:pt idx="9">
                  <c:v>1570</c:v>
                </c:pt>
                <c:pt idx="10">
                  <c:v>1570</c:v>
                </c:pt>
                <c:pt idx="11">
                  <c:v>1572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2064757814364113"/>
          <c:w val="0.7368421052631578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'H23'!$AB$20:$AB$31</c:f>
              <c:numCache>
                <c:formatCode>#,##0;[Red]\-#,##0</c:formatCode>
                <c:ptCount val="12"/>
                <c:pt idx="0">
                  <c:v>2885</c:v>
                </c:pt>
                <c:pt idx="1">
                  <c:v>2889</c:v>
                </c:pt>
                <c:pt idx="2">
                  <c:v>2883</c:v>
                </c:pt>
                <c:pt idx="3">
                  <c:v>2886</c:v>
                </c:pt>
                <c:pt idx="4">
                  <c:v>2880</c:v>
                </c:pt>
                <c:pt idx="5">
                  <c:v>2884</c:v>
                </c:pt>
                <c:pt idx="6">
                  <c:v>2896</c:v>
                </c:pt>
                <c:pt idx="7">
                  <c:v>2899</c:v>
                </c:pt>
                <c:pt idx="8">
                  <c:v>2906</c:v>
                </c:pt>
                <c:pt idx="9">
                  <c:v>2903</c:v>
                </c:pt>
                <c:pt idx="10">
                  <c:v>2901</c:v>
                </c:pt>
                <c:pt idx="11">
                  <c:v>2898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'H23'!$AD$20:$AD$31</c:f>
              <c:numCache>
                <c:formatCode>#,##0;[Red]\-#,##0</c:formatCode>
                <c:ptCount val="12"/>
                <c:pt idx="0">
                  <c:v>856</c:v>
                </c:pt>
                <c:pt idx="1">
                  <c:v>858</c:v>
                </c:pt>
                <c:pt idx="2">
                  <c:v>857</c:v>
                </c:pt>
                <c:pt idx="3">
                  <c:v>858</c:v>
                </c:pt>
                <c:pt idx="4">
                  <c:v>858</c:v>
                </c:pt>
                <c:pt idx="5">
                  <c:v>857</c:v>
                </c:pt>
                <c:pt idx="6">
                  <c:v>862</c:v>
                </c:pt>
                <c:pt idx="7">
                  <c:v>864</c:v>
                </c:pt>
                <c:pt idx="8">
                  <c:v>867</c:v>
                </c:pt>
                <c:pt idx="9">
                  <c:v>867</c:v>
                </c:pt>
                <c:pt idx="10">
                  <c:v>867</c:v>
                </c:pt>
                <c:pt idx="11">
                  <c:v>870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60"/>
          <c:min val="7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993507390523552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0042346007864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2064757814364113"/>
          <c:w val="0.739776951672862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'H23'!$AH$20:$AH$31</c:f>
              <c:numCache>
                <c:formatCode>#,##0;[Red]\-#,##0</c:formatCode>
                <c:ptCount val="12"/>
                <c:pt idx="0">
                  <c:v>2218</c:v>
                </c:pt>
                <c:pt idx="1">
                  <c:v>2224</c:v>
                </c:pt>
                <c:pt idx="2">
                  <c:v>2222</c:v>
                </c:pt>
                <c:pt idx="3">
                  <c:v>2233</c:v>
                </c:pt>
                <c:pt idx="4">
                  <c:v>2225</c:v>
                </c:pt>
                <c:pt idx="5">
                  <c:v>2225</c:v>
                </c:pt>
                <c:pt idx="6">
                  <c:v>2225</c:v>
                </c:pt>
                <c:pt idx="7">
                  <c:v>2225</c:v>
                </c:pt>
                <c:pt idx="8">
                  <c:v>2238</c:v>
                </c:pt>
                <c:pt idx="9">
                  <c:v>2231</c:v>
                </c:pt>
                <c:pt idx="10">
                  <c:v>2235</c:v>
                </c:pt>
                <c:pt idx="11">
                  <c:v>2242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'H23'!$AJ$20:$AJ$31</c:f>
              <c:numCache>
                <c:formatCode>#,##0;[Red]\-#,##0</c:formatCode>
                <c:ptCount val="12"/>
                <c:pt idx="0">
                  <c:v>693</c:v>
                </c:pt>
                <c:pt idx="1">
                  <c:v>695</c:v>
                </c:pt>
                <c:pt idx="2">
                  <c:v>695</c:v>
                </c:pt>
                <c:pt idx="3">
                  <c:v>697</c:v>
                </c:pt>
                <c:pt idx="4">
                  <c:v>699</c:v>
                </c:pt>
                <c:pt idx="5">
                  <c:v>702</c:v>
                </c:pt>
                <c:pt idx="6">
                  <c:v>702</c:v>
                </c:pt>
                <c:pt idx="7">
                  <c:v>702</c:v>
                </c:pt>
                <c:pt idx="8">
                  <c:v>705</c:v>
                </c:pt>
                <c:pt idx="9">
                  <c:v>703</c:v>
                </c:pt>
                <c:pt idx="10">
                  <c:v>703</c:v>
                </c:pt>
                <c:pt idx="11">
                  <c:v>703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9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707432017094518"/>
              <c:y val="1.05134812693867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91256008729249"/>
          <c:y val="1.86082145137263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70392324554936"/>
          <c:y val="0.11721595611359391"/>
          <c:w val="0.72659215350890127"/>
          <c:h val="0.7296308907332529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'H23'!$AH$50:$AH$61</c:f>
              <c:numCache>
                <c:formatCode>#,##0;[Red]\-#,##0</c:formatCode>
                <c:ptCount val="12"/>
                <c:pt idx="0">
                  <c:v>49470</c:v>
                </c:pt>
                <c:pt idx="1">
                  <c:v>49472</c:v>
                </c:pt>
                <c:pt idx="2">
                  <c:v>49465</c:v>
                </c:pt>
                <c:pt idx="3">
                  <c:v>49487</c:v>
                </c:pt>
                <c:pt idx="4">
                  <c:v>49435</c:v>
                </c:pt>
                <c:pt idx="5">
                  <c:v>49452</c:v>
                </c:pt>
                <c:pt idx="6">
                  <c:v>49493</c:v>
                </c:pt>
                <c:pt idx="7">
                  <c:v>49503</c:v>
                </c:pt>
                <c:pt idx="8">
                  <c:v>49528</c:v>
                </c:pt>
                <c:pt idx="9">
                  <c:v>49501</c:v>
                </c:pt>
                <c:pt idx="10">
                  <c:v>49457</c:v>
                </c:pt>
                <c:pt idx="11">
                  <c:v>49303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'H23'!$AJ$50:$AJ$61</c:f>
              <c:numCache>
                <c:formatCode>#,##0;[Red]\-#,##0</c:formatCode>
                <c:ptCount val="12"/>
                <c:pt idx="0">
                  <c:v>15438</c:v>
                </c:pt>
                <c:pt idx="1">
                  <c:v>15449</c:v>
                </c:pt>
                <c:pt idx="2">
                  <c:v>15458</c:v>
                </c:pt>
                <c:pt idx="3">
                  <c:v>15472</c:v>
                </c:pt>
                <c:pt idx="4">
                  <c:v>15478</c:v>
                </c:pt>
                <c:pt idx="5">
                  <c:v>15491</c:v>
                </c:pt>
                <c:pt idx="6">
                  <c:v>15530</c:v>
                </c:pt>
                <c:pt idx="7">
                  <c:v>15550</c:v>
                </c:pt>
                <c:pt idx="8">
                  <c:v>15564</c:v>
                </c:pt>
                <c:pt idx="9">
                  <c:v>15566</c:v>
                </c:pt>
                <c:pt idx="10">
                  <c:v>15554</c:v>
                </c:pt>
                <c:pt idx="11">
                  <c:v>15545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600"/>
          <c:min val="4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58445059232460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500"/>
          <c:min val="14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4529357987554926"/>
              <c:y val="1.358445059232460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9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136387497017419"/>
          <c:w val="0.71217712177121772"/>
          <c:h val="0.724090670484371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'H24'!$D$5:$D$16</c:f>
              <c:numCache>
                <c:formatCode>#,##0;[Red]\-#,##0</c:formatCode>
                <c:ptCount val="12"/>
                <c:pt idx="0">
                  <c:v>8196</c:v>
                </c:pt>
                <c:pt idx="1">
                  <c:v>8201</c:v>
                </c:pt>
                <c:pt idx="2">
                  <c:v>8219</c:v>
                </c:pt>
                <c:pt idx="3">
                  <c:v>8317</c:v>
                </c:pt>
                <c:pt idx="4">
                  <c:v>8333</c:v>
                </c:pt>
                <c:pt idx="5">
                  <c:v>8342</c:v>
                </c:pt>
                <c:pt idx="6">
                  <c:v>8378</c:v>
                </c:pt>
                <c:pt idx="7">
                  <c:v>8370</c:v>
                </c:pt>
                <c:pt idx="8">
                  <c:v>8379</c:v>
                </c:pt>
                <c:pt idx="9">
                  <c:v>8363</c:v>
                </c:pt>
                <c:pt idx="10">
                  <c:v>8379</c:v>
                </c:pt>
                <c:pt idx="11">
                  <c:v>8389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'H24'!$F$5:$F$16</c:f>
              <c:numCache>
                <c:formatCode>#,##0;[Red]\-#,##0</c:formatCode>
                <c:ptCount val="12"/>
                <c:pt idx="0">
                  <c:v>3049</c:v>
                </c:pt>
                <c:pt idx="1">
                  <c:v>3056</c:v>
                </c:pt>
                <c:pt idx="2">
                  <c:v>3065</c:v>
                </c:pt>
                <c:pt idx="3">
                  <c:v>3104</c:v>
                </c:pt>
                <c:pt idx="4">
                  <c:v>3121</c:v>
                </c:pt>
                <c:pt idx="5">
                  <c:v>3122</c:v>
                </c:pt>
                <c:pt idx="6">
                  <c:v>3144</c:v>
                </c:pt>
                <c:pt idx="7">
                  <c:v>3138</c:v>
                </c:pt>
                <c:pt idx="8">
                  <c:v>3141</c:v>
                </c:pt>
                <c:pt idx="9">
                  <c:v>3135</c:v>
                </c:pt>
                <c:pt idx="10">
                  <c:v>3140</c:v>
                </c:pt>
                <c:pt idx="11">
                  <c:v>3162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8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28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61557757309858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83013239581218"/>
          <c:y val="5.207969458363159e-002"/>
          <c:w val="0.24108241082410825"/>
          <c:h val="0.12727272727272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'H24'!$J$5:$J$16</c:f>
              <c:numCache>
                <c:formatCode>#,##0;[Red]\-#,##0</c:formatCode>
                <c:ptCount val="12"/>
                <c:pt idx="0">
                  <c:v>2429</c:v>
                </c:pt>
                <c:pt idx="1">
                  <c:v>2437</c:v>
                </c:pt>
                <c:pt idx="2">
                  <c:v>2443</c:v>
                </c:pt>
                <c:pt idx="3">
                  <c:v>2480</c:v>
                </c:pt>
                <c:pt idx="4">
                  <c:v>2492</c:v>
                </c:pt>
                <c:pt idx="5">
                  <c:v>2492</c:v>
                </c:pt>
                <c:pt idx="6">
                  <c:v>2492</c:v>
                </c:pt>
                <c:pt idx="7">
                  <c:v>2504</c:v>
                </c:pt>
                <c:pt idx="8">
                  <c:v>2506</c:v>
                </c:pt>
                <c:pt idx="9">
                  <c:v>2504</c:v>
                </c:pt>
                <c:pt idx="10">
                  <c:v>2508</c:v>
                </c:pt>
                <c:pt idx="11">
                  <c:v>2494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'H24'!$L$5:$L$16</c:f>
              <c:numCache>
                <c:formatCode>#,##0;[Red]\-#,##0</c:formatCode>
                <c:ptCount val="12"/>
                <c:pt idx="0">
                  <c:v>778</c:v>
                </c:pt>
                <c:pt idx="1">
                  <c:v>783</c:v>
                </c:pt>
                <c:pt idx="2">
                  <c:v>787</c:v>
                </c:pt>
                <c:pt idx="3">
                  <c:v>812</c:v>
                </c:pt>
                <c:pt idx="4">
                  <c:v>817</c:v>
                </c:pt>
                <c:pt idx="5">
                  <c:v>815</c:v>
                </c:pt>
                <c:pt idx="6">
                  <c:v>817</c:v>
                </c:pt>
                <c:pt idx="7">
                  <c:v>823</c:v>
                </c:pt>
                <c:pt idx="8">
                  <c:v>823</c:v>
                </c:pt>
                <c:pt idx="9">
                  <c:v>823</c:v>
                </c:pt>
                <c:pt idx="10">
                  <c:v>824</c:v>
                </c:pt>
                <c:pt idx="11">
                  <c:v>821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6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'H24'!$P$5:$P$16</c:f>
              <c:numCache>
                <c:formatCode>#,##0;[Red]\-#,##0</c:formatCode>
                <c:ptCount val="12"/>
                <c:pt idx="0">
                  <c:v>1727</c:v>
                </c:pt>
                <c:pt idx="1">
                  <c:v>1732</c:v>
                </c:pt>
                <c:pt idx="2">
                  <c:v>1731</c:v>
                </c:pt>
                <c:pt idx="3">
                  <c:v>1745</c:v>
                </c:pt>
                <c:pt idx="4">
                  <c:v>1744</c:v>
                </c:pt>
                <c:pt idx="5">
                  <c:v>1738</c:v>
                </c:pt>
                <c:pt idx="6">
                  <c:v>1738</c:v>
                </c:pt>
                <c:pt idx="7">
                  <c:v>1742</c:v>
                </c:pt>
                <c:pt idx="8">
                  <c:v>1736</c:v>
                </c:pt>
                <c:pt idx="9">
                  <c:v>1739</c:v>
                </c:pt>
                <c:pt idx="10">
                  <c:v>1742</c:v>
                </c:pt>
                <c:pt idx="11">
                  <c:v>1744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'H24'!$R$5:$R$16</c:f>
              <c:numCache>
                <c:formatCode>#,##0;[Red]\-#,##0</c:formatCode>
                <c:ptCount val="12"/>
                <c:pt idx="0">
                  <c:v>475</c:v>
                </c:pt>
                <c:pt idx="1">
                  <c:v>477</c:v>
                </c:pt>
                <c:pt idx="2">
                  <c:v>477</c:v>
                </c:pt>
                <c:pt idx="3">
                  <c:v>488</c:v>
                </c:pt>
                <c:pt idx="4">
                  <c:v>488</c:v>
                </c:pt>
                <c:pt idx="5">
                  <c:v>486</c:v>
                </c:pt>
                <c:pt idx="6">
                  <c:v>487</c:v>
                </c:pt>
                <c:pt idx="7">
                  <c:v>488</c:v>
                </c:pt>
                <c:pt idx="8">
                  <c:v>483</c:v>
                </c:pt>
                <c:pt idx="9">
                  <c:v>484</c:v>
                </c:pt>
                <c:pt idx="10">
                  <c:v>487</c:v>
                </c:pt>
                <c:pt idx="11">
                  <c:v>489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'H24'!$V$5:$V$16</c:f>
              <c:numCache>
                <c:formatCode>#,##0;[Red]\-#,##0</c:formatCode>
                <c:ptCount val="12"/>
                <c:pt idx="0">
                  <c:v>2185</c:v>
                </c:pt>
                <c:pt idx="1">
                  <c:v>2186</c:v>
                </c:pt>
                <c:pt idx="2">
                  <c:v>2184</c:v>
                </c:pt>
                <c:pt idx="3">
                  <c:v>2206</c:v>
                </c:pt>
                <c:pt idx="4">
                  <c:v>2215</c:v>
                </c:pt>
                <c:pt idx="5">
                  <c:v>2216</c:v>
                </c:pt>
                <c:pt idx="6">
                  <c:v>2220</c:v>
                </c:pt>
                <c:pt idx="7">
                  <c:v>2224</c:v>
                </c:pt>
                <c:pt idx="8">
                  <c:v>2230</c:v>
                </c:pt>
                <c:pt idx="9">
                  <c:v>2227</c:v>
                </c:pt>
                <c:pt idx="10">
                  <c:v>2235</c:v>
                </c:pt>
                <c:pt idx="11">
                  <c:v>2238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'H24'!$X$5:$X$16</c:f>
              <c:numCache>
                <c:formatCode>#,##0;[Red]\-#,##0</c:formatCode>
                <c:ptCount val="12"/>
                <c:pt idx="0">
                  <c:v>625</c:v>
                </c:pt>
                <c:pt idx="1">
                  <c:v>625</c:v>
                </c:pt>
                <c:pt idx="2">
                  <c:v>625</c:v>
                </c:pt>
                <c:pt idx="3">
                  <c:v>638</c:v>
                </c:pt>
                <c:pt idx="4">
                  <c:v>644</c:v>
                </c:pt>
                <c:pt idx="5">
                  <c:v>645</c:v>
                </c:pt>
                <c:pt idx="6">
                  <c:v>645</c:v>
                </c:pt>
                <c:pt idx="7">
                  <c:v>646</c:v>
                </c:pt>
                <c:pt idx="8">
                  <c:v>648</c:v>
                </c:pt>
                <c:pt idx="9">
                  <c:v>649</c:v>
                </c:pt>
                <c:pt idx="10">
                  <c:v>649</c:v>
                </c:pt>
                <c:pt idx="11">
                  <c:v>653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50"/>
          <c:min val="5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2995466475781436"/>
          <c:w val="0.76523316164426813"/>
          <c:h val="0.7154998806967310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'H24'!$AB$5:$AB$16</c:f>
              <c:numCache>
                <c:formatCode>#,##0;[Red]\-#,##0</c:formatCode>
                <c:ptCount val="12"/>
                <c:pt idx="0">
                  <c:v>1998</c:v>
                </c:pt>
                <c:pt idx="1">
                  <c:v>2000</c:v>
                </c:pt>
                <c:pt idx="2">
                  <c:v>1996</c:v>
                </c:pt>
                <c:pt idx="3">
                  <c:v>2015</c:v>
                </c:pt>
                <c:pt idx="4">
                  <c:v>2013</c:v>
                </c:pt>
                <c:pt idx="5">
                  <c:v>2018</c:v>
                </c:pt>
                <c:pt idx="6">
                  <c:v>2020</c:v>
                </c:pt>
                <c:pt idx="7">
                  <c:v>2024</c:v>
                </c:pt>
                <c:pt idx="8">
                  <c:v>2021</c:v>
                </c:pt>
                <c:pt idx="9">
                  <c:v>2019</c:v>
                </c:pt>
                <c:pt idx="10">
                  <c:v>2014</c:v>
                </c:pt>
                <c:pt idx="11">
                  <c:v>2000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'H24'!$AD$5:$AD$16</c:f>
              <c:numCache>
                <c:formatCode>#,##0;[Red]\-#,##0</c:formatCode>
                <c:ptCount val="12"/>
                <c:pt idx="0">
                  <c:v>586</c:v>
                </c:pt>
                <c:pt idx="1">
                  <c:v>587</c:v>
                </c:pt>
                <c:pt idx="2">
                  <c:v>586</c:v>
                </c:pt>
                <c:pt idx="3">
                  <c:v>594</c:v>
                </c:pt>
                <c:pt idx="4">
                  <c:v>595</c:v>
                </c:pt>
                <c:pt idx="5">
                  <c:v>597</c:v>
                </c:pt>
                <c:pt idx="6">
                  <c:v>597</c:v>
                </c:pt>
                <c:pt idx="7">
                  <c:v>597</c:v>
                </c:pt>
                <c:pt idx="8">
                  <c:v>595</c:v>
                </c:pt>
                <c:pt idx="9">
                  <c:v>594</c:v>
                </c:pt>
                <c:pt idx="10">
                  <c:v>591</c:v>
                </c:pt>
                <c:pt idx="11">
                  <c:v>589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9704127893104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10"/>
          <c:min val="5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997041278931042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0042346007864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2064757814364113"/>
          <c:w val="0.739776951672862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'H24'!$AH$5:$AH$16</c:f>
              <c:numCache>
                <c:formatCode>#,##0;[Red]\-#,##0</c:formatCode>
                <c:ptCount val="12"/>
                <c:pt idx="0">
                  <c:v>3023</c:v>
                </c:pt>
                <c:pt idx="1">
                  <c:v>3016</c:v>
                </c:pt>
                <c:pt idx="2">
                  <c:v>3022</c:v>
                </c:pt>
                <c:pt idx="3">
                  <c:v>3065</c:v>
                </c:pt>
                <c:pt idx="4">
                  <c:v>3067</c:v>
                </c:pt>
                <c:pt idx="5">
                  <c:v>3053</c:v>
                </c:pt>
                <c:pt idx="6">
                  <c:v>3053</c:v>
                </c:pt>
                <c:pt idx="7">
                  <c:v>3055</c:v>
                </c:pt>
                <c:pt idx="8">
                  <c:v>3052</c:v>
                </c:pt>
                <c:pt idx="9">
                  <c:v>3053</c:v>
                </c:pt>
                <c:pt idx="10">
                  <c:v>3057</c:v>
                </c:pt>
                <c:pt idx="11">
                  <c:v>3056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'H24'!$AJ$5:$AJ$16</c:f>
              <c:numCache>
                <c:formatCode>#,##0;[Red]\-#,##0</c:formatCode>
                <c:ptCount val="12"/>
                <c:pt idx="0">
                  <c:v>878</c:v>
                </c:pt>
                <c:pt idx="1">
                  <c:v>877</c:v>
                </c:pt>
                <c:pt idx="2">
                  <c:v>879</c:v>
                </c:pt>
                <c:pt idx="3">
                  <c:v>893</c:v>
                </c:pt>
                <c:pt idx="4">
                  <c:v>893</c:v>
                </c:pt>
                <c:pt idx="5">
                  <c:v>890</c:v>
                </c:pt>
                <c:pt idx="6">
                  <c:v>890</c:v>
                </c:pt>
                <c:pt idx="7">
                  <c:v>888</c:v>
                </c:pt>
                <c:pt idx="8">
                  <c:v>888</c:v>
                </c:pt>
                <c:pt idx="9">
                  <c:v>890</c:v>
                </c:pt>
                <c:pt idx="10">
                  <c:v>892</c:v>
                </c:pt>
                <c:pt idx="11">
                  <c:v>895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064757814364113"/>
          <c:w val="0.74169741697416969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'H24'!$D$35:$D$46</c:f>
              <c:numCache>
                <c:formatCode>#,##0;[Red]\-#,##0</c:formatCode>
                <c:ptCount val="12"/>
                <c:pt idx="0">
                  <c:v>1648</c:v>
                </c:pt>
                <c:pt idx="1">
                  <c:v>1636</c:v>
                </c:pt>
                <c:pt idx="2">
                  <c:v>1635</c:v>
                </c:pt>
                <c:pt idx="3">
                  <c:v>1638</c:v>
                </c:pt>
                <c:pt idx="4">
                  <c:v>1637</c:v>
                </c:pt>
                <c:pt idx="5">
                  <c:v>1636</c:v>
                </c:pt>
                <c:pt idx="6">
                  <c:v>1638</c:v>
                </c:pt>
                <c:pt idx="7">
                  <c:v>1634</c:v>
                </c:pt>
                <c:pt idx="8">
                  <c:v>1632</c:v>
                </c:pt>
                <c:pt idx="9">
                  <c:v>1635</c:v>
                </c:pt>
                <c:pt idx="10">
                  <c:v>1632</c:v>
                </c:pt>
                <c:pt idx="11">
                  <c:v>1627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'H24'!$F$35:$F$46</c:f>
              <c:numCache>
                <c:formatCode>#,##0;[Red]\-#,##0</c:formatCode>
                <c:ptCount val="12"/>
                <c:pt idx="0">
                  <c:v>473</c:v>
                </c:pt>
                <c:pt idx="1">
                  <c:v>472</c:v>
                </c:pt>
                <c:pt idx="2">
                  <c:v>471</c:v>
                </c:pt>
                <c:pt idx="3">
                  <c:v>472</c:v>
                </c:pt>
                <c:pt idx="4">
                  <c:v>473</c:v>
                </c:pt>
                <c:pt idx="5">
                  <c:v>472</c:v>
                </c:pt>
                <c:pt idx="6">
                  <c:v>473</c:v>
                </c:pt>
                <c:pt idx="7">
                  <c:v>473</c:v>
                </c:pt>
                <c:pt idx="8">
                  <c:v>473</c:v>
                </c:pt>
                <c:pt idx="9">
                  <c:v>476</c:v>
                </c:pt>
                <c:pt idx="10">
                  <c:v>476</c:v>
                </c:pt>
                <c:pt idx="11">
                  <c:v>475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61557757309858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'H30'!$A$5:$A$16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'H30'!$J$5:$J$16</c:f>
              <c:numCache>
                <c:formatCode>#,##0;[Red]\-#,##0</c:formatCode>
                <c:ptCount val="12"/>
                <c:pt idx="0">
                  <c:v>2404</c:v>
                </c:pt>
                <c:pt idx="1">
                  <c:v>2406</c:v>
                </c:pt>
                <c:pt idx="2">
                  <c:v>2403</c:v>
                </c:pt>
                <c:pt idx="3">
                  <c:v>2404</c:v>
                </c:pt>
                <c:pt idx="4">
                  <c:v>2429</c:v>
                </c:pt>
                <c:pt idx="5">
                  <c:v>2421</c:v>
                </c:pt>
                <c:pt idx="6">
                  <c:v>2411</c:v>
                </c:pt>
                <c:pt idx="7">
                  <c:v>2410</c:v>
                </c:pt>
                <c:pt idx="8">
                  <c:v>2396</c:v>
                </c:pt>
                <c:pt idx="9">
                  <c:v>2404</c:v>
                </c:pt>
                <c:pt idx="10">
                  <c:v>2405</c:v>
                </c:pt>
                <c:pt idx="11">
                  <c:v>2408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'H30'!$L$5:$L$16</c:f>
              <c:numCache>
                <c:formatCode>#,##0;[Red]\-#,##0</c:formatCode>
                <c:ptCount val="12"/>
                <c:pt idx="0">
                  <c:v>833</c:v>
                </c:pt>
                <c:pt idx="1">
                  <c:v>831</c:v>
                </c:pt>
                <c:pt idx="2">
                  <c:v>829</c:v>
                </c:pt>
                <c:pt idx="3">
                  <c:v>830</c:v>
                </c:pt>
                <c:pt idx="4">
                  <c:v>843</c:v>
                </c:pt>
                <c:pt idx="5">
                  <c:v>843</c:v>
                </c:pt>
                <c:pt idx="6">
                  <c:v>841</c:v>
                </c:pt>
                <c:pt idx="7">
                  <c:v>844</c:v>
                </c:pt>
                <c:pt idx="8">
                  <c:v>842</c:v>
                </c:pt>
                <c:pt idx="9">
                  <c:v>845</c:v>
                </c:pt>
                <c:pt idx="10">
                  <c:v>849</c:v>
                </c:pt>
                <c:pt idx="11">
                  <c:v>852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707161604799401"/>
          <c:w val="0.7397769516728625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'H30'!$P$20:$P$31</c:f>
              <c:numCache>
                <c:formatCode>#,##0;[Red]\-#,##0</c:formatCode>
                <c:ptCount val="12"/>
                <c:pt idx="0">
                  <c:v>1458</c:v>
                </c:pt>
                <c:pt idx="1">
                  <c:v>1459</c:v>
                </c:pt>
                <c:pt idx="2">
                  <c:v>1463</c:v>
                </c:pt>
                <c:pt idx="3">
                  <c:v>1455</c:v>
                </c:pt>
                <c:pt idx="4">
                  <c:v>1453</c:v>
                </c:pt>
                <c:pt idx="5">
                  <c:v>1450</c:v>
                </c:pt>
                <c:pt idx="6">
                  <c:v>1443</c:v>
                </c:pt>
                <c:pt idx="7">
                  <c:v>1439</c:v>
                </c:pt>
                <c:pt idx="8">
                  <c:v>1438</c:v>
                </c:pt>
                <c:pt idx="9">
                  <c:v>1436</c:v>
                </c:pt>
                <c:pt idx="10">
                  <c:v>1435</c:v>
                </c:pt>
                <c:pt idx="11">
                  <c:v>1431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'H30'!$R$20:$R$31</c:f>
              <c:numCache>
                <c:formatCode>#,##0;[Red]\-#,##0</c:formatCode>
                <c:ptCount val="12"/>
                <c:pt idx="0">
                  <c:v>424</c:v>
                </c:pt>
                <c:pt idx="1">
                  <c:v>425</c:v>
                </c:pt>
                <c:pt idx="2">
                  <c:v>427</c:v>
                </c:pt>
                <c:pt idx="3">
                  <c:v>427</c:v>
                </c:pt>
                <c:pt idx="4">
                  <c:v>428</c:v>
                </c:pt>
                <c:pt idx="5">
                  <c:v>428</c:v>
                </c:pt>
                <c:pt idx="6">
                  <c:v>427</c:v>
                </c:pt>
                <c:pt idx="7">
                  <c:v>426</c:v>
                </c:pt>
                <c:pt idx="8">
                  <c:v>425</c:v>
                </c:pt>
                <c:pt idx="9">
                  <c:v>424</c:v>
                </c:pt>
                <c:pt idx="10">
                  <c:v>424</c:v>
                </c:pt>
                <c:pt idx="11">
                  <c:v>425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'H24'!$J$35:$J$46</c:f>
              <c:numCache>
                <c:formatCode>#,##0;[Red]\-#,##0</c:formatCode>
                <c:ptCount val="12"/>
                <c:pt idx="0">
                  <c:v>2028</c:v>
                </c:pt>
                <c:pt idx="1">
                  <c:v>2026</c:v>
                </c:pt>
                <c:pt idx="2">
                  <c:v>2023</c:v>
                </c:pt>
                <c:pt idx="3">
                  <c:v>2047</c:v>
                </c:pt>
                <c:pt idx="4">
                  <c:v>2039</c:v>
                </c:pt>
                <c:pt idx="5">
                  <c:v>2039</c:v>
                </c:pt>
                <c:pt idx="6">
                  <c:v>2036</c:v>
                </c:pt>
                <c:pt idx="7">
                  <c:v>2035</c:v>
                </c:pt>
                <c:pt idx="8">
                  <c:v>2038</c:v>
                </c:pt>
                <c:pt idx="9">
                  <c:v>2032</c:v>
                </c:pt>
                <c:pt idx="10">
                  <c:v>2025</c:v>
                </c:pt>
                <c:pt idx="11">
                  <c:v>2028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'H24'!$L$35:$L$46</c:f>
              <c:numCache>
                <c:formatCode>#,##0;[Red]\-#,##0</c:formatCode>
                <c:ptCount val="12"/>
                <c:pt idx="0">
                  <c:v>583</c:v>
                </c:pt>
                <c:pt idx="1">
                  <c:v>582</c:v>
                </c:pt>
                <c:pt idx="2">
                  <c:v>583</c:v>
                </c:pt>
                <c:pt idx="3">
                  <c:v>608</c:v>
                </c:pt>
                <c:pt idx="4">
                  <c:v>606</c:v>
                </c:pt>
                <c:pt idx="5">
                  <c:v>606</c:v>
                </c:pt>
                <c:pt idx="6">
                  <c:v>606</c:v>
                </c:pt>
                <c:pt idx="7">
                  <c:v>606</c:v>
                </c:pt>
                <c:pt idx="8">
                  <c:v>605</c:v>
                </c:pt>
                <c:pt idx="9">
                  <c:v>604</c:v>
                </c:pt>
                <c:pt idx="10">
                  <c:v>605</c:v>
                </c:pt>
                <c:pt idx="11">
                  <c:v>608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'H24'!$P$35:$P$46</c:f>
              <c:numCache>
                <c:formatCode>#,##0;[Red]\-#,##0</c:formatCode>
                <c:ptCount val="12"/>
                <c:pt idx="0">
                  <c:v>1446</c:v>
                </c:pt>
                <c:pt idx="1">
                  <c:v>1443</c:v>
                </c:pt>
                <c:pt idx="2">
                  <c:v>1443</c:v>
                </c:pt>
                <c:pt idx="3">
                  <c:v>1445</c:v>
                </c:pt>
                <c:pt idx="4">
                  <c:v>1442</c:v>
                </c:pt>
                <c:pt idx="5">
                  <c:v>1441</c:v>
                </c:pt>
                <c:pt idx="6">
                  <c:v>1442</c:v>
                </c:pt>
                <c:pt idx="7">
                  <c:v>1447</c:v>
                </c:pt>
                <c:pt idx="8">
                  <c:v>1438</c:v>
                </c:pt>
                <c:pt idx="9">
                  <c:v>1433</c:v>
                </c:pt>
                <c:pt idx="10">
                  <c:v>1434</c:v>
                </c:pt>
                <c:pt idx="11">
                  <c:v>1434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'H24'!$R$35:$R$46</c:f>
              <c:numCache>
                <c:formatCode>#,##0;[Red]\-#,##0</c:formatCode>
                <c:ptCount val="12"/>
                <c:pt idx="0">
                  <c:v>404</c:v>
                </c:pt>
                <c:pt idx="1">
                  <c:v>403</c:v>
                </c:pt>
                <c:pt idx="2">
                  <c:v>403</c:v>
                </c:pt>
                <c:pt idx="3">
                  <c:v>404</c:v>
                </c:pt>
                <c:pt idx="4">
                  <c:v>403</c:v>
                </c:pt>
                <c:pt idx="5">
                  <c:v>403</c:v>
                </c:pt>
                <c:pt idx="6">
                  <c:v>403</c:v>
                </c:pt>
                <c:pt idx="7">
                  <c:v>406</c:v>
                </c:pt>
                <c:pt idx="8">
                  <c:v>405</c:v>
                </c:pt>
                <c:pt idx="9">
                  <c:v>405</c:v>
                </c:pt>
                <c:pt idx="10">
                  <c:v>406</c:v>
                </c:pt>
                <c:pt idx="11">
                  <c:v>408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672188198697385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64757814364113"/>
          <c:w val="0.7407407407407407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'H24'!$V$35:$V$46</c:f>
              <c:numCache>
                <c:formatCode>#,##0;[Red]\-#,##0</c:formatCode>
                <c:ptCount val="12"/>
                <c:pt idx="0">
                  <c:v>1328</c:v>
                </c:pt>
                <c:pt idx="1">
                  <c:v>1325</c:v>
                </c:pt>
                <c:pt idx="2">
                  <c:v>1321</c:v>
                </c:pt>
                <c:pt idx="3">
                  <c:v>1334</c:v>
                </c:pt>
                <c:pt idx="4">
                  <c:v>1337</c:v>
                </c:pt>
                <c:pt idx="5">
                  <c:v>1335</c:v>
                </c:pt>
                <c:pt idx="6">
                  <c:v>1332</c:v>
                </c:pt>
                <c:pt idx="7">
                  <c:v>1332</c:v>
                </c:pt>
                <c:pt idx="8">
                  <c:v>1325</c:v>
                </c:pt>
                <c:pt idx="9">
                  <c:v>1321</c:v>
                </c:pt>
                <c:pt idx="10">
                  <c:v>1319</c:v>
                </c:pt>
                <c:pt idx="11">
                  <c:v>1318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'H24'!$X$35:$X$46</c:f>
              <c:numCache>
                <c:formatCode>#,##0;[Red]\-#,##0</c:formatCode>
                <c:ptCount val="12"/>
                <c:pt idx="0">
                  <c:v>376</c:v>
                </c:pt>
                <c:pt idx="1">
                  <c:v>376</c:v>
                </c:pt>
                <c:pt idx="2">
                  <c:v>376</c:v>
                </c:pt>
                <c:pt idx="3">
                  <c:v>384</c:v>
                </c:pt>
                <c:pt idx="4">
                  <c:v>385</c:v>
                </c:pt>
                <c:pt idx="5">
                  <c:v>384</c:v>
                </c:pt>
                <c:pt idx="6">
                  <c:v>384</c:v>
                </c:pt>
                <c:pt idx="7">
                  <c:v>383</c:v>
                </c:pt>
                <c:pt idx="8">
                  <c:v>382</c:v>
                </c:pt>
                <c:pt idx="9">
                  <c:v>380</c:v>
                </c:pt>
                <c:pt idx="10">
                  <c:v>380</c:v>
                </c:pt>
                <c:pt idx="11">
                  <c:v>381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4135338345864"/>
          <c:y val="0.12064757814364113"/>
          <c:w val="0.76691729323308266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'H24'!$AB$35:$AB$46</c:f>
              <c:numCache>
                <c:formatCode>#,##0;[Red]\-#,##0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500</c:v>
                </c:pt>
                <c:pt idx="3">
                  <c:v>503</c:v>
                </c:pt>
                <c:pt idx="4">
                  <c:v>506</c:v>
                </c:pt>
                <c:pt idx="5">
                  <c:v>505</c:v>
                </c:pt>
                <c:pt idx="6">
                  <c:v>504</c:v>
                </c:pt>
                <c:pt idx="7">
                  <c:v>503</c:v>
                </c:pt>
                <c:pt idx="8">
                  <c:v>502</c:v>
                </c:pt>
                <c:pt idx="9">
                  <c:v>501</c:v>
                </c:pt>
                <c:pt idx="10">
                  <c:v>501</c:v>
                </c:pt>
                <c:pt idx="11">
                  <c:v>495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'H24'!$AD$35:$AD$46</c:f>
              <c:numCache>
                <c:formatCode>#,##0;[Red]\-#,##0</c:formatCode>
                <c:ptCount val="12"/>
                <c:pt idx="0">
                  <c:v>185</c:v>
                </c:pt>
                <c:pt idx="1">
                  <c:v>183</c:v>
                </c:pt>
                <c:pt idx="2">
                  <c:v>182</c:v>
                </c:pt>
                <c:pt idx="3">
                  <c:v>185</c:v>
                </c:pt>
                <c:pt idx="4">
                  <c:v>186</c:v>
                </c:pt>
                <c:pt idx="5">
                  <c:v>186</c:v>
                </c:pt>
                <c:pt idx="6">
                  <c:v>186</c:v>
                </c:pt>
                <c:pt idx="7">
                  <c:v>185</c:v>
                </c:pt>
                <c:pt idx="8">
                  <c:v>183</c:v>
                </c:pt>
                <c:pt idx="9">
                  <c:v>183</c:v>
                </c:pt>
                <c:pt idx="10">
                  <c:v>183</c:v>
                </c:pt>
                <c:pt idx="11">
                  <c:v>182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824215281639978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56877323420074"/>
          <c:y val="0.12136387497017419"/>
          <c:w val="0.67286245353159846"/>
          <c:h val="0.7240906704843712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'H24'!$AH$35:$AH$46</c:f>
              <c:numCache>
                <c:formatCode>#,##0;[Red]\-#,##0</c:formatCode>
                <c:ptCount val="12"/>
                <c:pt idx="0">
                  <c:v>42812</c:v>
                </c:pt>
                <c:pt idx="1">
                  <c:v>42775</c:v>
                </c:pt>
                <c:pt idx="2">
                  <c:v>42799</c:v>
                </c:pt>
                <c:pt idx="3">
                  <c:v>43276</c:v>
                </c:pt>
                <c:pt idx="4">
                  <c:v>43317</c:v>
                </c:pt>
                <c:pt idx="5">
                  <c:v>43318</c:v>
                </c:pt>
                <c:pt idx="6">
                  <c:v>43395</c:v>
                </c:pt>
                <c:pt idx="7">
                  <c:v>43448</c:v>
                </c:pt>
                <c:pt idx="8">
                  <c:v>43432</c:v>
                </c:pt>
                <c:pt idx="9">
                  <c:v>43401</c:v>
                </c:pt>
                <c:pt idx="10">
                  <c:v>43435</c:v>
                </c:pt>
                <c:pt idx="11">
                  <c:v>43404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'H24'!$AJ$35:$AJ$46</c:f>
              <c:numCache>
                <c:formatCode>#,##0;[Red]\-#,##0</c:formatCode>
                <c:ptCount val="12"/>
                <c:pt idx="0">
                  <c:v>13565</c:v>
                </c:pt>
                <c:pt idx="1">
                  <c:v>13566</c:v>
                </c:pt>
                <c:pt idx="2">
                  <c:v>13591</c:v>
                </c:pt>
                <c:pt idx="3">
                  <c:v>13870</c:v>
                </c:pt>
                <c:pt idx="4">
                  <c:v>13902</c:v>
                </c:pt>
                <c:pt idx="5">
                  <c:v>13900</c:v>
                </c:pt>
                <c:pt idx="6">
                  <c:v>13957</c:v>
                </c:pt>
                <c:pt idx="7">
                  <c:v>13974</c:v>
                </c:pt>
                <c:pt idx="8">
                  <c:v>13967</c:v>
                </c:pt>
                <c:pt idx="9">
                  <c:v>13967</c:v>
                </c:pt>
                <c:pt idx="10">
                  <c:v>13989</c:v>
                </c:pt>
                <c:pt idx="11">
                  <c:v>14017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2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572178477690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731595819895206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91143911439114"/>
          <c:y val="0.12041519696915713"/>
          <c:w val="0.74169741697416969"/>
          <c:h val="0.7257386491846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'H24'!$D$50:$D$61</c:f>
              <c:numCache>
                <c:formatCode>#,##0;[Red]\-#,##0</c:formatCode>
                <c:ptCount val="12"/>
                <c:pt idx="0">
                  <c:v>2269</c:v>
                </c:pt>
                <c:pt idx="1">
                  <c:v>2262</c:v>
                </c:pt>
                <c:pt idx="2">
                  <c:v>2259</c:v>
                </c:pt>
                <c:pt idx="3">
                  <c:v>2275</c:v>
                </c:pt>
                <c:pt idx="4">
                  <c:v>2281</c:v>
                </c:pt>
                <c:pt idx="5">
                  <c:v>2271</c:v>
                </c:pt>
                <c:pt idx="6">
                  <c:v>2258</c:v>
                </c:pt>
                <c:pt idx="7">
                  <c:v>2252</c:v>
                </c:pt>
                <c:pt idx="8">
                  <c:v>2247</c:v>
                </c:pt>
                <c:pt idx="9">
                  <c:v>2237</c:v>
                </c:pt>
                <c:pt idx="10">
                  <c:v>2235</c:v>
                </c:pt>
                <c:pt idx="11">
                  <c:v>2242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'H24'!$F$50:$F$61</c:f>
              <c:numCache>
                <c:formatCode>#,##0;[Red]\-#,##0</c:formatCode>
                <c:ptCount val="12"/>
                <c:pt idx="0">
                  <c:v>737</c:v>
                </c:pt>
                <c:pt idx="1">
                  <c:v>735</c:v>
                </c:pt>
                <c:pt idx="2">
                  <c:v>734</c:v>
                </c:pt>
                <c:pt idx="3">
                  <c:v>747</c:v>
                </c:pt>
                <c:pt idx="4">
                  <c:v>750</c:v>
                </c:pt>
                <c:pt idx="5">
                  <c:v>749</c:v>
                </c:pt>
                <c:pt idx="6">
                  <c:v>745</c:v>
                </c:pt>
                <c:pt idx="7">
                  <c:v>744</c:v>
                </c:pt>
                <c:pt idx="8">
                  <c:v>741</c:v>
                </c:pt>
                <c:pt idx="9">
                  <c:v>739</c:v>
                </c:pt>
                <c:pt idx="10">
                  <c:v>737</c:v>
                </c:pt>
                <c:pt idx="11">
                  <c:v>740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83928931960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61557757309858"/>
              <c:y val="1.183928931960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69929098229237"/>
          <c:w val="0.7407407407407407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'H24'!$J$50:$J$61</c:f>
              <c:numCache>
                <c:formatCode>#,##0;[Red]\-#,##0</c:formatCode>
                <c:ptCount val="12"/>
                <c:pt idx="0">
                  <c:v>2135</c:v>
                </c:pt>
                <c:pt idx="1">
                  <c:v>2136</c:v>
                </c:pt>
                <c:pt idx="2">
                  <c:v>2133</c:v>
                </c:pt>
                <c:pt idx="3">
                  <c:v>2140</c:v>
                </c:pt>
                <c:pt idx="4">
                  <c:v>2129</c:v>
                </c:pt>
                <c:pt idx="5">
                  <c:v>2124</c:v>
                </c:pt>
                <c:pt idx="6">
                  <c:v>2130</c:v>
                </c:pt>
                <c:pt idx="7">
                  <c:v>2134</c:v>
                </c:pt>
                <c:pt idx="8">
                  <c:v>2135</c:v>
                </c:pt>
                <c:pt idx="9">
                  <c:v>2131</c:v>
                </c:pt>
                <c:pt idx="10">
                  <c:v>2128</c:v>
                </c:pt>
                <c:pt idx="11">
                  <c:v>2121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'H24'!$L$50:$L$61</c:f>
              <c:numCache>
                <c:formatCode>#,##0;[Red]\-#,##0</c:formatCode>
                <c:ptCount val="12"/>
                <c:pt idx="0">
                  <c:v>673</c:v>
                </c:pt>
                <c:pt idx="1">
                  <c:v>672</c:v>
                </c:pt>
                <c:pt idx="2">
                  <c:v>672</c:v>
                </c:pt>
                <c:pt idx="3">
                  <c:v>678</c:v>
                </c:pt>
                <c:pt idx="4">
                  <c:v>674</c:v>
                </c:pt>
                <c:pt idx="5">
                  <c:v>671</c:v>
                </c:pt>
                <c:pt idx="6">
                  <c:v>672</c:v>
                </c:pt>
                <c:pt idx="7">
                  <c:v>673</c:v>
                </c:pt>
                <c:pt idx="8">
                  <c:v>674</c:v>
                </c:pt>
                <c:pt idx="9">
                  <c:v>671</c:v>
                </c:pt>
                <c:pt idx="10">
                  <c:v>667</c:v>
                </c:pt>
                <c:pt idx="11">
                  <c:v>665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41519696915713"/>
          <c:w val="0.7407407407407407"/>
          <c:h val="0.7257386491846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'H24'!$P$50:$P$61</c:f>
              <c:numCache>
                <c:formatCode>#,##0;[Red]\-#,##0</c:formatCode>
                <c:ptCount val="12"/>
                <c:pt idx="0">
                  <c:v>914</c:v>
                </c:pt>
                <c:pt idx="1">
                  <c:v>915</c:v>
                </c:pt>
                <c:pt idx="2">
                  <c:v>912</c:v>
                </c:pt>
                <c:pt idx="3">
                  <c:v>920</c:v>
                </c:pt>
                <c:pt idx="4">
                  <c:v>920</c:v>
                </c:pt>
                <c:pt idx="5">
                  <c:v>925</c:v>
                </c:pt>
                <c:pt idx="6">
                  <c:v>926</c:v>
                </c:pt>
                <c:pt idx="7">
                  <c:v>925</c:v>
                </c:pt>
                <c:pt idx="8">
                  <c:v>921</c:v>
                </c:pt>
                <c:pt idx="9">
                  <c:v>922</c:v>
                </c:pt>
                <c:pt idx="10">
                  <c:v>923</c:v>
                </c:pt>
                <c:pt idx="11">
                  <c:v>918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'H24'!$R$50:$R$61</c:f>
              <c:numCache>
                <c:formatCode>#,##0;[Red]\-#,##0</c:formatCode>
                <c:ptCount val="12"/>
                <c:pt idx="0">
                  <c:v>269</c:v>
                </c:pt>
                <c:pt idx="1">
                  <c:v>268</c:v>
                </c:pt>
                <c:pt idx="2">
                  <c:v>268</c:v>
                </c:pt>
                <c:pt idx="3">
                  <c:v>268</c:v>
                </c:pt>
                <c:pt idx="4">
                  <c:v>268</c:v>
                </c:pt>
                <c:pt idx="5">
                  <c:v>269</c:v>
                </c:pt>
                <c:pt idx="6">
                  <c:v>269</c:v>
                </c:pt>
                <c:pt idx="7">
                  <c:v>269</c:v>
                </c:pt>
                <c:pt idx="8">
                  <c:v>270</c:v>
                </c:pt>
                <c:pt idx="9">
                  <c:v>269</c:v>
                </c:pt>
                <c:pt idx="10">
                  <c:v>269</c:v>
                </c:pt>
                <c:pt idx="11">
                  <c:v>268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83928931960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83928931960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969929098229237"/>
          <c:w val="0.7407407407407407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'H24'!$V$50:$V$61</c:f>
              <c:numCache>
                <c:formatCode>#,##0;[Red]\-#,##0</c:formatCode>
                <c:ptCount val="12"/>
                <c:pt idx="0">
                  <c:v>1184</c:v>
                </c:pt>
                <c:pt idx="1">
                  <c:v>1182</c:v>
                </c:pt>
                <c:pt idx="2">
                  <c:v>1182</c:v>
                </c:pt>
                <c:pt idx="3">
                  <c:v>1199</c:v>
                </c:pt>
                <c:pt idx="4">
                  <c:v>1197</c:v>
                </c:pt>
                <c:pt idx="5">
                  <c:v>1203</c:v>
                </c:pt>
                <c:pt idx="6">
                  <c:v>1208</c:v>
                </c:pt>
                <c:pt idx="7">
                  <c:v>1201</c:v>
                </c:pt>
                <c:pt idx="8">
                  <c:v>1196</c:v>
                </c:pt>
                <c:pt idx="9">
                  <c:v>1192</c:v>
                </c:pt>
                <c:pt idx="10">
                  <c:v>1190</c:v>
                </c:pt>
                <c:pt idx="11">
                  <c:v>1192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'H24'!$X$50:$X$61</c:f>
              <c:numCache>
                <c:formatCode>#,##0;[Red]\-#,##0</c:formatCode>
                <c:ptCount val="12"/>
                <c:pt idx="0">
                  <c:v>327</c:v>
                </c:pt>
                <c:pt idx="1">
                  <c:v>327</c:v>
                </c:pt>
                <c:pt idx="2">
                  <c:v>327</c:v>
                </c:pt>
                <c:pt idx="3">
                  <c:v>329</c:v>
                </c:pt>
                <c:pt idx="4">
                  <c:v>329</c:v>
                </c:pt>
                <c:pt idx="5">
                  <c:v>331</c:v>
                </c:pt>
                <c:pt idx="6">
                  <c:v>332</c:v>
                </c:pt>
                <c:pt idx="7">
                  <c:v>331</c:v>
                </c:pt>
                <c:pt idx="8">
                  <c:v>330</c:v>
                </c:pt>
                <c:pt idx="9">
                  <c:v>330</c:v>
                </c:pt>
                <c:pt idx="10">
                  <c:v>330</c:v>
                </c:pt>
                <c:pt idx="11">
                  <c:v>332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0482900163794"/>
          <c:y val="1.85365969525302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1969929098229237"/>
          <c:w val="0.70676691729323304"/>
          <c:h val="0.7264545551715537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'H24'!$AB$50:$AB$61</c:f>
              <c:numCache>
                <c:formatCode>#,##0;[Red]\-#,##0</c:formatCode>
                <c:ptCount val="12"/>
                <c:pt idx="0">
                  <c:v>6502</c:v>
                </c:pt>
                <c:pt idx="1">
                  <c:v>6495</c:v>
                </c:pt>
                <c:pt idx="2">
                  <c:v>6486</c:v>
                </c:pt>
                <c:pt idx="3">
                  <c:v>6534</c:v>
                </c:pt>
                <c:pt idx="4">
                  <c:v>6527</c:v>
                </c:pt>
                <c:pt idx="5">
                  <c:v>6523</c:v>
                </c:pt>
                <c:pt idx="6">
                  <c:v>6522</c:v>
                </c:pt>
                <c:pt idx="7">
                  <c:v>6512</c:v>
                </c:pt>
                <c:pt idx="8">
                  <c:v>6499</c:v>
                </c:pt>
                <c:pt idx="9">
                  <c:v>6482</c:v>
                </c:pt>
                <c:pt idx="10">
                  <c:v>6476</c:v>
                </c:pt>
                <c:pt idx="11">
                  <c:v>6473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'H24'!$AD$50:$AD$61</c:f>
              <c:numCache>
                <c:formatCode>#,##0;[Red]\-#,##0</c:formatCode>
                <c:ptCount val="12"/>
                <c:pt idx="0">
                  <c:v>2006</c:v>
                </c:pt>
                <c:pt idx="1">
                  <c:v>2002</c:v>
                </c:pt>
                <c:pt idx="2">
                  <c:v>2001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2018</c:v>
                </c:pt>
                <c:pt idx="7">
                  <c:v>2017</c:v>
                </c:pt>
                <c:pt idx="8">
                  <c:v>2015</c:v>
                </c:pt>
                <c:pt idx="9">
                  <c:v>2009</c:v>
                </c:pt>
                <c:pt idx="10">
                  <c:v>2003</c:v>
                </c:pt>
                <c:pt idx="11">
                  <c:v>2005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800"/>
          <c:min val="6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1057825916556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145605869898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11595425571803"/>
          <c:w val="0.71003717472118955"/>
          <c:h val="0.71531261717285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'H30'!$V$20:$V$31</c:f>
              <c:numCache>
                <c:formatCode>#,##0;[Red]\-#,##0</c:formatCode>
                <c:ptCount val="12"/>
                <c:pt idx="0">
                  <c:v>4708</c:v>
                </c:pt>
                <c:pt idx="1">
                  <c:v>4707</c:v>
                </c:pt>
                <c:pt idx="2">
                  <c:v>4714</c:v>
                </c:pt>
                <c:pt idx="3">
                  <c:v>4714</c:v>
                </c:pt>
                <c:pt idx="4">
                  <c:v>4733</c:v>
                </c:pt>
                <c:pt idx="5">
                  <c:v>4744</c:v>
                </c:pt>
                <c:pt idx="6">
                  <c:v>4740</c:v>
                </c:pt>
                <c:pt idx="7">
                  <c:v>4725</c:v>
                </c:pt>
                <c:pt idx="8">
                  <c:v>4722</c:v>
                </c:pt>
                <c:pt idx="9">
                  <c:v>4719</c:v>
                </c:pt>
                <c:pt idx="10">
                  <c:v>4725</c:v>
                </c:pt>
                <c:pt idx="11">
                  <c:v>4730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'H30'!$X$20:$X$31</c:f>
              <c:numCache>
                <c:formatCode>#,##0;[Red]\-#,##0</c:formatCode>
                <c:ptCount val="12"/>
                <c:pt idx="0">
                  <c:v>1851</c:v>
                </c:pt>
                <c:pt idx="1">
                  <c:v>1856</c:v>
                </c:pt>
                <c:pt idx="2">
                  <c:v>1858</c:v>
                </c:pt>
                <c:pt idx="3">
                  <c:v>1857</c:v>
                </c:pt>
                <c:pt idx="4">
                  <c:v>1872</c:v>
                </c:pt>
                <c:pt idx="5">
                  <c:v>1877</c:v>
                </c:pt>
                <c:pt idx="6">
                  <c:v>1862</c:v>
                </c:pt>
                <c:pt idx="7">
                  <c:v>1851</c:v>
                </c:pt>
                <c:pt idx="8">
                  <c:v>1850</c:v>
                </c:pt>
                <c:pt idx="9">
                  <c:v>1853</c:v>
                </c:pt>
                <c:pt idx="10">
                  <c:v>1862</c:v>
                </c:pt>
                <c:pt idx="11">
                  <c:v>1877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900"/>
          <c:min val="16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99104124899518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9114391143912"/>
          <c:y val="0.12159829336401443"/>
          <c:w val="0.77121771217712176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'H24'!$D$20:$D$31</c:f>
              <c:numCache>
                <c:formatCode>#,##0;[Red]\-#,##0</c:formatCode>
                <c:ptCount val="12"/>
                <c:pt idx="0">
                  <c:v>831</c:v>
                </c:pt>
                <c:pt idx="1">
                  <c:v>829</c:v>
                </c:pt>
                <c:pt idx="2">
                  <c:v>829</c:v>
                </c:pt>
                <c:pt idx="3">
                  <c:v>829</c:v>
                </c:pt>
                <c:pt idx="4">
                  <c:v>829</c:v>
                </c:pt>
                <c:pt idx="5">
                  <c:v>826</c:v>
                </c:pt>
                <c:pt idx="6">
                  <c:v>825</c:v>
                </c:pt>
                <c:pt idx="7">
                  <c:v>824</c:v>
                </c:pt>
                <c:pt idx="8">
                  <c:v>824</c:v>
                </c:pt>
                <c:pt idx="9">
                  <c:v>824</c:v>
                </c:pt>
                <c:pt idx="10">
                  <c:v>823</c:v>
                </c:pt>
                <c:pt idx="11">
                  <c:v>824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'H24'!$F$20:$F$31</c:f>
              <c:numCache>
                <c:formatCode>#,##0;[Red]\-#,##0</c:formatCode>
                <c:ptCount val="12"/>
                <c:pt idx="0">
                  <c:v>214</c:v>
                </c:pt>
                <c:pt idx="1">
                  <c:v>214</c:v>
                </c:pt>
                <c:pt idx="2">
                  <c:v>214</c:v>
                </c:pt>
                <c:pt idx="3">
                  <c:v>213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213</c:v>
                </c:pt>
                <c:pt idx="9">
                  <c:v>213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1468378096573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61557757309858"/>
              <c:y val="1.21468378096573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22774375425294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1849662627787964"/>
          <c:w val="0.73735199766695825"/>
          <c:h val="0.726252232169608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'H24'!$J$20:$J$31</c:f>
              <c:numCache>
                <c:formatCode>#,##0;[Red]\-#,##0</c:formatCode>
                <c:ptCount val="12"/>
                <c:pt idx="0">
                  <c:v>4151</c:v>
                </c:pt>
                <c:pt idx="1">
                  <c:v>4154</c:v>
                </c:pt>
                <c:pt idx="2">
                  <c:v>4153</c:v>
                </c:pt>
                <c:pt idx="3">
                  <c:v>4186</c:v>
                </c:pt>
                <c:pt idx="4">
                  <c:v>4201</c:v>
                </c:pt>
                <c:pt idx="5">
                  <c:v>4220</c:v>
                </c:pt>
                <c:pt idx="6">
                  <c:v>4232</c:v>
                </c:pt>
                <c:pt idx="7">
                  <c:v>4228</c:v>
                </c:pt>
                <c:pt idx="8">
                  <c:v>4234</c:v>
                </c:pt>
                <c:pt idx="9">
                  <c:v>4228</c:v>
                </c:pt>
                <c:pt idx="10">
                  <c:v>4249</c:v>
                </c:pt>
                <c:pt idx="11">
                  <c:v>4243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'H24'!$L$20:$L$31</c:f>
              <c:numCache>
                <c:formatCode>#,##0;[Red]\-#,##0</c:formatCode>
                <c:ptCount val="12"/>
                <c:pt idx="0">
                  <c:v>1314</c:v>
                </c:pt>
                <c:pt idx="1">
                  <c:v>1315</c:v>
                </c:pt>
                <c:pt idx="2">
                  <c:v>1318</c:v>
                </c:pt>
                <c:pt idx="3">
                  <c:v>1325</c:v>
                </c:pt>
                <c:pt idx="4">
                  <c:v>1332</c:v>
                </c:pt>
                <c:pt idx="5">
                  <c:v>1335</c:v>
                </c:pt>
                <c:pt idx="6">
                  <c:v>1340</c:v>
                </c:pt>
                <c:pt idx="7">
                  <c:v>1340</c:v>
                </c:pt>
                <c:pt idx="8">
                  <c:v>1346</c:v>
                </c:pt>
                <c:pt idx="9">
                  <c:v>1347</c:v>
                </c:pt>
                <c:pt idx="10">
                  <c:v>1355</c:v>
                </c:pt>
                <c:pt idx="11">
                  <c:v>1352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1831997027768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60"/>
          <c:min val="12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2.1831997027768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159829336401443"/>
          <c:w val="0.7407407407407407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'H24'!$P$20:$P$31</c:f>
              <c:numCache>
                <c:formatCode>#,##0;[Red]\-#,##0</c:formatCode>
                <c:ptCount val="12"/>
                <c:pt idx="0">
                  <c:v>1551</c:v>
                </c:pt>
                <c:pt idx="1">
                  <c:v>1551</c:v>
                </c:pt>
                <c:pt idx="2">
                  <c:v>1558</c:v>
                </c:pt>
                <c:pt idx="3">
                  <c:v>1569</c:v>
                </c:pt>
                <c:pt idx="4">
                  <c:v>1565</c:v>
                </c:pt>
                <c:pt idx="5">
                  <c:v>1564</c:v>
                </c:pt>
                <c:pt idx="6">
                  <c:v>1564</c:v>
                </c:pt>
                <c:pt idx="7">
                  <c:v>1564</c:v>
                </c:pt>
                <c:pt idx="8">
                  <c:v>1563</c:v>
                </c:pt>
                <c:pt idx="9">
                  <c:v>1568</c:v>
                </c:pt>
                <c:pt idx="10">
                  <c:v>1568</c:v>
                </c:pt>
                <c:pt idx="11">
                  <c:v>1563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'H24'!$R$20:$R$31</c:f>
              <c:numCache>
                <c:formatCode>#,##0;[Red]\-#,##0</c:formatCode>
                <c:ptCount val="12"/>
                <c:pt idx="0">
                  <c:v>426</c:v>
                </c:pt>
                <c:pt idx="1">
                  <c:v>428</c:v>
                </c:pt>
                <c:pt idx="2">
                  <c:v>428</c:v>
                </c:pt>
                <c:pt idx="3">
                  <c:v>434</c:v>
                </c:pt>
                <c:pt idx="4">
                  <c:v>434</c:v>
                </c:pt>
                <c:pt idx="5">
                  <c:v>435</c:v>
                </c:pt>
                <c:pt idx="6">
                  <c:v>435</c:v>
                </c:pt>
                <c:pt idx="7">
                  <c:v>437</c:v>
                </c:pt>
                <c:pt idx="8">
                  <c:v>436</c:v>
                </c:pt>
                <c:pt idx="9">
                  <c:v>438</c:v>
                </c:pt>
                <c:pt idx="10">
                  <c:v>438</c:v>
                </c:pt>
                <c:pt idx="11">
                  <c:v>438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5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1468378096573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21468378096573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4994653446097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2088256091276262"/>
          <c:w val="0.7111111111111111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'H24'!$V$20:$V$31</c:f>
              <c:numCache>
                <c:formatCode>#,##0;[Red]\-#,##0</c:formatCode>
                <c:ptCount val="12"/>
                <c:pt idx="0">
                  <c:v>4627</c:v>
                </c:pt>
                <c:pt idx="1">
                  <c:v>4609</c:v>
                </c:pt>
                <c:pt idx="2">
                  <c:v>4617</c:v>
                </c:pt>
                <c:pt idx="3">
                  <c:v>4751</c:v>
                </c:pt>
                <c:pt idx="4">
                  <c:v>4749</c:v>
                </c:pt>
                <c:pt idx="5">
                  <c:v>4742</c:v>
                </c:pt>
                <c:pt idx="6">
                  <c:v>4774</c:v>
                </c:pt>
                <c:pt idx="7">
                  <c:v>4806</c:v>
                </c:pt>
                <c:pt idx="8">
                  <c:v>4804</c:v>
                </c:pt>
                <c:pt idx="9">
                  <c:v>4806</c:v>
                </c:pt>
                <c:pt idx="10">
                  <c:v>4809</c:v>
                </c:pt>
                <c:pt idx="11">
                  <c:v>4828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'H24'!$X$20:$X$31</c:f>
              <c:numCache>
                <c:formatCode>#,##0;[Red]\-#,##0</c:formatCode>
                <c:ptCount val="12"/>
                <c:pt idx="0">
                  <c:v>1622</c:v>
                </c:pt>
                <c:pt idx="1">
                  <c:v>1615</c:v>
                </c:pt>
                <c:pt idx="2">
                  <c:v>1623</c:v>
                </c:pt>
                <c:pt idx="3">
                  <c:v>1733</c:v>
                </c:pt>
                <c:pt idx="4">
                  <c:v>1727</c:v>
                </c:pt>
                <c:pt idx="5">
                  <c:v>1726</c:v>
                </c:pt>
                <c:pt idx="6">
                  <c:v>1748</c:v>
                </c:pt>
                <c:pt idx="7">
                  <c:v>1758</c:v>
                </c:pt>
                <c:pt idx="8">
                  <c:v>1756</c:v>
                </c:pt>
                <c:pt idx="9">
                  <c:v>1756</c:v>
                </c:pt>
                <c:pt idx="10">
                  <c:v>1758</c:v>
                </c:pt>
                <c:pt idx="11">
                  <c:v>1764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644698522273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13644698522273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  <c:minorUnit val="4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30051506719556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61654135338345"/>
          <c:y val="0.12064757814364113"/>
          <c:w val="0.7368421052631578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'H24'!$AB$20:$AB$31</c:f>
              <c:numCache>
                <c:formatCode>#,##0;[Red]\-#,##0</c:formatCode>
                <c:ptCount val="12"/>
                <c:pt idx="0">
                  <c:v>2894</c:v>
                </c:pt>
                <c:pt idx="1">
                  <c:v>2895</c:v>
                </c:pt>
                <c:pt idx="2">
                  <c:v>2893</c:v>
                </c:pt>
                <c:pt idx="3">
                  <c:v>2910</c:v>
                </c:pt>
                <c:pt idx="4">
                  <c:v>2910</c:v>
                </c:pt>
                <c:pt idx="5">
                  <c:v>2911</c:v>
                </c:pt>
                <c:pt idx="6">
                  <c:v>2909</c:v>
                </c:pt>
                <c:pt idx="7">
                  <c:v>2914</c:v>
                </c:pt>
                <c:pt idx="8">
                  <c:v>2921</c:v>
                </c:pt>
                <c:pt idx="9">
                  <c:v>2918</c:v>
                </c:pt>
                <c:pt idx="10">
                  <c:v>2906</c:v>
                </c:pt>
                <c:pt idx="11">
                  <c:v>2895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'H24'!$AD$20:$AD$31</c:f>
              <c:numCache>
                <c:formatCode>#,##0;[Red]\-#,##0</c:formatCode>
                <c:ptCount val="12"/>
                <c:pt idx="0">
                  <c:v>871</c:v>
                </c:pt>
                <c:pt idx="1">
                  <c:v>870</c:v>
                </c:pt>
                <c:pt idx="2">
                  <c:v>869</c:v>
                </c:pt>
                <c:pt idx="3">
                  <c:v>877</c:v>
                </c:pt>
                <c:pt idx="4">
                  <c:v>877</c:v>
                </c:pt>
                <c:pt idx="5">
                  <c:v>878</c:v>
                </c:pt>
                <c:pt idx="6">
                  <c:v>881</c:v>
                </c:pt>
                <c:pt idx="7">
                  <c:v>885</c:v>
                </c:pt>
                <c:pt idx="8">
                  <c:v>887</c:v>
                </c:pt>
                <c:pt idx="9">
                  <c:v>884</c:v>
                </c:pt>
                <c:pt idx="10">
                  <c:v>885</c:v>
                </c:pt>
                <c:pt idx="11">
                  <c:v>881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00423460078641"/>
          <c:y val="1.870484371271772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2064757814364113"/>
          <c:w val="0.7397769516728625"/>
          <c:h val="0.7248069673109043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'H24'!$AH$20:$AH$31</c:f>
              <c:numCache>
                <c:formatCode>#,##0;[Red]\-#,##0</c:formatCode>
                <c:ptCount val="12"/>
                <c:pt idx="0">
                  <c:v>2247</c:v>
                </c:pt>
                <c:pt idx="1">
                  <c:v>2234</c:v>
                </c:pt>
                <c:pt idx="2">
                  <c:v>2232</c:v>
                </c:pt>
                <c:pt idx="3">
                  <c:v>2236</c:v>
                </c:pt>
                <c:pt idx="4">
                  <c:v>2238</c:v>
                </c:pt>
                <c:pt idx="5">
                  <c:v>2240</c:v>
                </c:pt>
                <c:pt idx="6">
                  <c:v>2238</c:v>
                </c:pt>
                <c:pt idx="7">
                  <c:v>2242</c:v>
                </c:pt>
                <c:pt idx="8">
                  <c:v>2227</c:v>
                </c:pt>
                <c:pt idx="9">
                  <c:v>2230</c:v>
                </c:pt>
                <c:pt idx="10">
                  <c:v>2234</c:v>
                </c:pt>
                <c:pt idx="11">
                  <c:v>2228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'H24'!$AJ$20:$AJ$31</c:f>
              <c:numCache>
                <c:formatCode>#,##0;[Red]\-#,##0</c:formatCode>
                <c:ptCount val="12"/>
                <c:pt idx="0">
                  <c:v>706</c:v>
                </c:pt>
                <c:pt idx="1">
                  <c:v>703</c:v>
                </c:pt>
                <c:pt idx="2">
                  <c:v>705</c:v>
                </c:pt>
                <c:pt idx="3">
                  <c:v>706</c:v>
                </c:pt>
                <c:pt idx="4">
                  <c:v>708</c:v>
                </c:pt>
                <c:pt idx="5">
                  <c:v>707</c:v>
                </c:pt>
                <c:pt idx="6">
                  <c:v>708</c:v>
                </c:pt>
                <c:pt idx="7">
                  <c:v>708</c:v>
                </c:pt>
                <c:pt idx="8">
                  <c:v>703</c:v>
                </c:pt>
                <c:pt idx="9">
                  <c:v>706</c:v>
                </c:pt>
                <c:pt idx="10">
                  <c:v>706</c:v>
                </c:pt>
                <c:pt idx="11">
                  <c:v>704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1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859460749224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91256008729249"/>
          <c:y val="1.86082145137263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4492415976093"/>
          <c:y val="0.11721595611359391"/>
          <c:w val="0.72284683515684134"/>
          <c:h val="0.72963089073325293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'H24'!$AH$50:$AH$61</c:f>
              <c:numCache>
                <c:formatCode>#,##0;[Red]\-#,##0</c:formatCode>
                <c:ptCount val="12"/>
                <c:pt idx="0">
                  <c:v>49314</c:v>
                </c:pt>
                <c:pt idx="1">
                  <c:v>49270</c:v>
                </c:pt>
                <c:pt idx="2">
                  <c:v>49285</c:v>
                </c:pt>
                <c:pt idx="3">
                  <c:v>49810</c:v>
                </c:pt>
                <c:pt idx="4">
                  <c:v>49844</c:v>
                </c:pt>
                <c:pt idx="5">
                  <c:v>49841</c:v>
                </c:pt>
                <c:pt idx="6">
                  <c:v>49917</c:v>
                </c:pt>
                <c:pt idx="7">
                  <c:v>49960</c:v>
                </c:pt>
                <c:pt idx="8">
                  <c:v>49931</c:v>
                </c:pt>
                <c:pt idx="9">
                  <c:v>49883</c:v>
                </c:pt>
                <c:pt idx="10">
                  <c:v>49911</c:v>
                </c:pt>
                <c:pt idx="11">
                  <c:v>49877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'H24'!$AJ$50:$AJ$61</c:f>
              <c:numCache>
                <c:formatCode>#,##0;[Red]\-#,##0</c:formatCode>
                <c:ptCount val="12"/>
                <c:pt idx="0">
                  <c:v>15571</c:v>
                </c:pt>
                <c:pt idx="1">
                  <c:v>15568</c:v>
                </c:pt>
                <c:pt idx="2">
                  <c:v>15592</c:v>
                </c:pt>
                <c:pt idx="3">
                  <c:v>15892</c:v>
                </c:pt>
                <c:pt idx="4">
                  <c:v>15923</c:v>
                </c:pt>
                <c:pt idx="5">
                  <c:v>15920</c:v>
                </c:pt>
                <c:pt idx="6">
                  <c:v>15975</c:v>
                </c:pt>
                <c:pt idx="7">
                  <c:v>15991</c:v>
                </c:pt>
                <c:pt idx="8">
                  <c:v>15982</c:v>
                </c:pt>
                <c:pt idx="9">
                  <c:v>15976</c:v>
                </c:pt>
                <c:pt idx="10">
                  <c:v>15992</c:v>
                </c:pt>
                <c:pt idx="11">
                  <c:v>16022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in val="49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58445059232460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358445059232460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5053081051436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1870712281654448"/>
          <c:w val="0.70895522388059706"/>
          <c:h val="0.734741153045524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'H21'!$D$5:$D$16</c:f>
              <c:numCache>
                <c:formatCode>#,##0;[Red]\-#,##0</c:formatCode>
                <c:ptCount val="12"/>
                <c:pt idx="0">
                  <c:v>8003</c:v>
                </c:pt>
                <c:pt idx="1">
                  <c:v>7981</c:v>
                </c:pt>
                <c:pt idx="2">
                  <c:v>7984</c:v>
                </c:pt>
                <c:pt idx="3">
                  <c:v>7970</c:v>
                </c:pt>
                <c:pt idx="4">
                  <c:v>7978</c:v>
                </c:pt>
                <c:pt idx="5">
                  <c:v>7984</c:v>
                </c:pt>
                <c:pt idx="6">
                  <c:v>7981</c:v>
                </c:pt>
                <c:pt idx="7">
                  <c:v>7983</c:v>
                </c:pt>
                <c:pt idx="8">
                  <c:v>7995</c:v>
                </c:pt>
                <c:pt idx="9">
                  <c:v>7996</c:v>
                </c:pt>
                <c:pt idx="10">
                  <c:v>7990</c:v>
                </c:pt>
                <c:pt idx="11">
                  <c:v>8031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'H21'!$F$5:$F$16</c:f>
              <c:numCache>
                <c:formatCode>#,##0;[Red]\-#,##0</c:formatCode>
                <c:ptCount val="12"/>
                <c:pt idx="0">
                  <c:v>2869</c:v>
                </c:pt>
                <c:pt idx="1">
                  <c:v>2859</c:v>
                </c:pt>
                <c:pt idx="2">
                  <c:v>2861</c:v>
                </c:pt>
                <c:pt idx="3">
                  <c:v>2858</c:v>
                </c:pt>
                <c:pt idx="4">
                  <c:v>2862</c:v>
                </c:pt>
                <c:pt idx="5">
                  <c:v>2874</c:v>
                </c:pt>
                <c:pt idx="6">
                  <c:v>2876</c:v>
                </c:pt>
                <c:pt idx="7">
                  <c:v>2871</c:v>
                </c:pt>
                <c:pt idx="8">
                  <c:v>2875</c:v>
                </c:pt>
                <c:pt idx="9">
                  <c:v>2871</c:v>
                </c:pt>
                <c:pt idx="10">
                  <c:v>2871</c:v>
                </c:pt>
                <c:pt idx="11">
                  <c:v>2903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100"/>
          <c:min val="7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715811385645759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9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910"/>
          <c:min val="28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4.715811385645759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327613899008893"/>
          <c:y val="0.14259933025613178"/>
          <c:w val="0.22388059701492538"/>
          <c:h val="0.12068965517241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'H21'!$J$5:$J$16</c:f>
              <c:numCache>
                <c:formatCode>#,##0;[Red]\-#,##0</c:formatCode>
                <c:ptCount val="12"/>
                <c:pt idx="0">
                  <c:v>2441</c:v>
                </c:pt>
                <c:pt idx="1">
                  <c:v>2432</c:v>
                </c:pt>
                <c:pt idx="2">
                  <c:v>2438</c:v>
                </c:pt>
                <c:pt idx="3">
                  <c:v>2444</c:v>
                </c:pt>
                <c:pt idx="4">
                  <c:v>2449</c:v>
                </c:pt>
                <c:pt idx="5">
                  <c:v>2456</c:v>
                </c:pt>
                <c:pt idx="6">
                  <c:v>2460</c:v>
                </c:pt>
                <c:pt idx="7">
                  <c:v>2448</c:v>
                </c:pt>
                <c:pt idx="8">
                  <c:v>2450</c:v>
                </c:pt>
                <c:pt idx="9">
                  <c:v>2456</c:v>
                </c:pt>
                <c:pt idx="10">
                  <c:v>2456</c:v>
                </c:pt>
                <c:pt idx="11">
                  <c:v>2449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'H21'!$L$5:$L$16</c:f>
              <c:numCache>
                <c:formatCode>#,##0;[Red]\-#,##0</c:formatCode>
                <c:ptCount val="12"/>
                <c:pt idx="0">
                  <c:v>769</c:v>
                </c:pt>
                <c:pt idx="1">
                  <c:v>767</c:v>
                </c:pt>
                <c:pt idx="2">
                  <c:v>766</c:v>
                </c:pt>
                <c:pt idx="3">
                  <c:v>767</c:v>
                </c:pt>
                <c:pt idx="4">
                  <c:v>767</c:v>
                </c:pt>
                <c:pt idx="5">
                  <c:v>770</c:v>
                </c:pt>
                <c:pt idx="6">
                  <c:v>768</c:v>
                </c:pt>
                <c:pt idx="7">
                  <c:v>767</c:v>
                </c:pt>
                <c:pt idx="8">
                  <c:v>767</c:v>
                </c:pt>
                <c:pt idx="9">
                  <c:v>769</c:v>
                </c:pt>
                <c:pt idx="10">
                  <c:v>769</c:v>
                </c:pt>
                <c:pt idx="11">
                  <c:v>765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'H21'!$P$5:$P$16</c:f>
              <c:numCache>
                <c:formatCode>#,##0;[Red]\-#,##0</c:formatCode>
                <c:ptCount val="12"/>
                <c:pt idx="0">
                  <c:v>1746</c:v>
                </c:pt>
                <c:pt idx="1">
                  <c:v>1745</c:v>
                </c:pt>
                <c:pt idx="2">
                  <c:v>1740</c:v>
                </c:pt>
                <c:pt idx="3">
                  <c:v>1742</c:v>
                </c:pt>
                <c:pt idx="4">
                  <c:v>1740</c:v>
                </c:pt>
                <c:pt idx="5">
                  <c:v>1745</c:v>
                </c:pt>
                <c:pt idx="6">
                  <c:v>1754</c:v>
                </c:pt>
                <c:pt idx="7">
                  <c:v>1753</c:v>
                </c:pt>
                <c:pt idx="8">
                  <c:v>1750</c:v>
                </c:pt>
                <c:pt idx="9">
                  <c:v>1750</c:v>
                </c:pt>
                <c:pt idx="10">
                  <c:v>1751</c:v>
                </c:pt>
                <c:pt idx="11">
                  <c:v>1748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'H21'!$R$5:$R$16</c:f>
              <c:numCache>
                <c:formatCode>#,##0;[Red]\-#,##0</c:formatCode>
                <c:ptCount val="12"/>
                <c:pt idx="0">
                  <c:v>465</c:v>
                </c:pt>
                <c:pt idx="1">
                  <c:v>465</c:v>
                </c:pt>
                <c:pt idx="2">
                  <c:v>464</c:v>
                </c:pt>
                <c:pt idx="3">
                  <c:v>465</c:v>
                </c:pt>
                <c:pt idx="4">
                  <c:v>465</c:v>
                </c:pt>
                <c:pt idx="5">
                  <c:v>467</c:v>
                </c:pt>
                <c:pt idx="6">
                  <c:v>471</c:v>
                </c:pt>
                <c:pt idx="7">
                  <c:v>471</c:v>
                </c:pt>
                <c:pt idx="8">
                  <c:v>472</c:v>
                </c:pt>
                <c:pt idx="9">
                  <c:v>472</c:v>
                </c:pt>
                <c:pt idx="10">
                  <c:v>473</c:v>
                </c:pt>
                <c:pt idx="11">
                  <c:v>471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54192046748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684444444444445"/>
          <c:w val="0.73584905660377353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'H30'!$AB$20:$AB$31</c:f>
              <c:numCache>
                <c:formatCode>#,##0;[Red]\-#,##0</c:formatCode>
                <c:ptCount val="12"/>
                <c:pt idx="0">
                  <c:v>2787</c:v>
                </c:pt>
                <c:pt idx="1">
                  <c:v>2785</c:v>
                </c:pt>
                <c:pt idx="2">
                  <c:v>2783</c:v>
                </c:pt>
                <c:pt idx="3">
                  <c:v>2786</c:v>
                </c:pt>
                <c:pt idx="4">
                  <c:v>2780</c:v>
                </c:pt>
                <c:pt idx="5">
                  <c:v>2770</c:v>
                </c:pt>
                <c:pt idx="6">
                  <c:v>2766</c:v>
                </c:pt>
                <c:pt idx="7">
                  <c:v>2768</c:v>
                </c:pt>
                <c:pt idx="8">
                  <c:v>2773</c:v>
                </c:pt>
                <c:pt idx="9">
                  <c:v>2771</c:v>
                </c:pt>
                <c:pt idx="10">
                  <c:v>2779</c:v>
                </c:pt>
                <c:pt idx="11">
                  <c:v>2768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'H30'!$AD$20:$AD$31</c:f>
              <c:numCache>
                <c:formatCode>#,##0;[Red]\-#,##0</c:formatCode>
                <c:ptCount val="12"/>
                <c:pt idx="0">
                  <c:v>892</c:v>
                </c:pt>
                <c:pt idx="1">
                  <c:v>892</c:v>
                </c:pt>
                <c:pt idx="2">
                  <c:v>894</c:v>
                </c:pt>
                <c:pt idx="3">
                  <c:v>899</c:v>
                </c:pt>
                <c:pt idx="4">
                  <c:v>898</c:v>
                </c:pt>
                <c:pt idx="5">
                  <c:v>896</c:v>
                </c:pt>
                <c:pt idx="6">
                  <c:v>896</c:v>
                </c:pt>
                <c:pt idx="7">
                  <c:v>897</c:v>
                </c:pt>
                <c:pt idx="8">
                  <c:v>898</c:v>
                </c:pt>
                <c:pt idx="9">
                  <c:v>897</c:v>
                </c:pt>
                <c:pt idx="10">
                  <c:v>904</c:v>
                </c:pt>
                <c:pt idx="11">
                  <c:v>900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91256008729249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'H21'!$V$5:$V$16</c:f>
              <c:numCache>
                <c:formatCode>#,##0;[Red]\-#,##0</c:formatCode>
                <c:ptCount val="12"/>
                <c:pt idx="0">
                  <c:v>2131</c:v>
                </c:pt>
                <c:pt idx="1">
                  <c:v>2134</c:v>
                </c:pt>
                <c:pt idx="2">
                  <c:v>2141</c:v>
                </c:pt>
                <c:pt idx="3">
                  <c:v>2137</c:v>
                </c:pt>
                <c:pt idx="4">
                  <c:v>2145</c:v>
                </c:pt>
                <c:pt idx="5">
                  <c:v>2150</c:v>
                </c:pt>
                <c:pt idx="6">
                  <c:v>2164</c:v>
                </c:pt>
                <c:pt idx="7">
                  <c:v>2174</c:v>
                </c:pt>
                <c:pt idx="8">
                  <c:v>2167</c:v>
                </c:pt>
                <c:pt idx="9">
                  <c:v>2165</c:v>
                </c:pt>
                <c:pt idx="10">
                  <c:v>2168</c:v>
                </c:pt>
                <c:pt idx="11">
                  <c:v>2178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'H21'!$X$5:$X$16</c:f>
              <c:numCache>
                <c:formatCode>#,##0;[Red]\-#,##0</c:formatCode>
                <c:ptCount val="12"/>
                <c:pt idx="0">
                  <c:v>598</c:v>
                </c:pt>
                <c:pt idx="1">
                  <c:v>597</c:v>
                </c:pt>
                <c:pt idx="2">
                  <c:v>599</c:v>
                </c:pt>
                <c:pt idx="3">
                  <c:v>598</c:v>
                </c:pt>
                <c:pt idx="4">
                  <c:v>601</c:v>
                </c:pt>
                <c:pt idx="5">
                  <c:v>603</c:v>
                </c:pt>
                <c:pt idx="6">
                  <c:v>608</c:v>
                </c:pt>
                <c:pt idx="7">
                  <c:v>611</c:v>
                </c:pt>
                <c:pt idx="8">
                  <c:v>612</c:v>
                </c:pt>
                <c:pt idx="9">
                  <c:v>612</c:v>
                </c:pt>
                <c:pt idx="10">
                  <c:v>614</c:v>
                </c:pt>
                <c:pt idx="11">
                  <c:v>616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0"/>
          <c:min val="53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621172353455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72727272727273"/>
          <c:y val="0.12731876187890306"/>
          <c:w val="0.76323113019963418"/>
          <c:h val="0.726129513983165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'H21'!$AB$5:$AB$16</c:f>
              <c:numCache>
                <c:formatCode>#,##0;[Red]\-#,##0</c:formatCode>
                <c:ptCount val="12"/>
                <c:pt idx="0">
                  <c:v>1968</c:v>
                </c:pt>
                <c:pt idx="1">
                  <c:v>1971</c:v>
                </c:pt>
                <c:pt idx="2">
                  <c:v>1962</c:v>
                </c:pt>
                <c:pt idx="3">
                  <c:v>1967</c:v>
                </c:pt>
                <c:pt idx="4">
                  <c:v>1961</c:v>
                </c:pt>
                <c:pt idx="5">
                  <c:v>1968</c:v>
                </c:pt>
                <c:pt idx="6">
                  <c:v>1966</c:v>
                </c:pt>
                <c:pt idx="7">
                  <c:v>1961</c:v>
                </c:pt>
                <c:pt idx="8">
                  <c:v>1967</c:v>
                </c:pt>
                <c:pt idx="9">
                  <c:v>1963</c:v>
                </c:pt>
                <c:pt idx="10">
                  <c:v>1965</c:v>
                </c:pt>
                <c:pt idx="11">
                  <c:v>1970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'H21'!$AD$5:$AD$16</c:f>
              <c:numCache>
                <c:formatCode>#,##0;[Red]\-#,##0</c:formatCode>
                <c:ptCount val="12"/>
                <c:pt idx="0">
                  <c:v>555</c:v>
                </c:pt>
                <c:pt idx="1">
                  <c:v>556</c:v>
                </c:pt>
                <c:pt idx="2">
                  <c:v>554</c:v>
                </c:pt>
                <c:pt idx="3">
                  <c:v>554</c:v>
                </c:pt>
                <c:pt idx="4">
                  <c:v>553</c:v>
                </c:pt>
                <c:pt idx="5">
                  <c:v>556</c:v>
                </c:pt>
                <c:pt idx="6">
                  <c:v>556</c:v>
                </c:pt>
                <c:pt idx="7">
                  <c:v>555</c:v>
                </c:pt>
                <c:pt idx="8">
                  <c:v>558</c:v>
                </c:pt>
                <c:pt idx="9">
                  <c:v>557</c:v>
                </c:pt>
                <c:pt idx="10">
                  <c:v>557</c:v>
                </c:pt>
                <c:pt idx="11">
                  <c:v>561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5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201013666395149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70"/>
          <c:min val="4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768114212996104"/>
              <c:y val="6.201013666395149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198514336651317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798941080640782"/>
          <c:w val="0.73584905660377353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'H21'!$AH$5:$AH$16</c:f>
              <c:numCache>
                <c:formatCode>#,##0;[Red]\-#,##0</c:formatCode>
                <c:ptCount val="12"/>
                <c:pt idx="0">
                  <c:v>3067</c:v>
                </c:pt>
                <c:pt idx="1">
                  <c:v>3063</c:v>
                </c:pt>
                <c:pt idx="2">
                  <c:v>3060</c:v>
                </c:pt>
                <c:pt idx="3">
                  <c:v>3067</c:v>
                </c:pt>
                <c:pt idx="4">
                  <c:v>3061</c:v>
                </c:pt>
                <c:pt idx="5">
                  <c:v>3061</c:v>
                </c:pt>
                <c:pt idx="6">
                  <c:v>3065</c:v>
                </c:pt>
                <c:pt idx="7">
                  <c:v>3067</c:v>
                </c:pt>
                <c:pt idx="8">
                  <c:v>3066</c:v>
                </c:pt>
                <c:pt idx="9">
                  <c:v>3072</c:v>
                </c:pt>
                <c:pt idx="10">
                  <c:v>3072</c:v>
                </c:pt>
                <c:pt idx="11">
                  <c:v>3076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'H21'!$AJ$5:$AJ$16</c:f>
              <c:numCache>
                <c:formatCode>#,##0;[Red]\-#,##0</c:formatCode>
                <c:ptCount val="12"/>
                <c:pt idx="0">
                  <c:v>867</c:v>
                </c:pt>
                <c:pt idx="1">
                  <c:v>864</c:v>
                </c:pt>
                <c:pt idx="2">
                  <c:v>863</c:v>
                </c:pt>
                <c:pt idx="3">
                  <c:v>864</c:v>
                </c:pt>
                <c:pt idx="4">
                  <c:v>865</c:v>
                </c:pt>
                <c:pt idx="5">
                  <c:v>868</c:v>
                </c:pt>
                <c:pt idx="6">
                  <c:v>869</c:v>
                </c:pt>
                <c:pt idx="7">
                  <c:v>869</c:v>
                </c:pt>
                <c:pt idx="8">
                  <c:v>870</c:v>
                </c:pt>
                <c:pt idx="9">
                  <c:v>870</c:v>
                </c:pt>
                <c:pt idx="10">
                  <c:v>871</c:v>
                </c:pt>
                <c:pt idx="11">
                  <c:v>873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80"/>
          <c:min val="7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5053081051436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1798941080640782"/>
          <c:w val="0.73880597014925375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'H21'!$D$35:$D$46</c:f>
              <c:numCache>
                <c:formatCode>#,##0;[Red]\-#,##0</c:formatCode>
                <c:ptCount val="12"/>
                <c:pt idx="0">
                  <c:v>1700</c:v>
                </c:pt>
                <c:pt idx="1">
                  <c:v>1703</c:v>
                </c:pt>
                <c:pt idx="2">
                  <c:v>1698</c:v>
                </c:pt>
                <c:pt idx="3">
                  <c:v>1694</c:v>
                </c:pt>
                <c:pt idx="4">
                  <c:v>1691</c:v>
                </c:pt>
                <c:pt idx="5">
                  <c:v>1691</c:v>
                </c:pt>
                <c:pt idx="6">
                  <c:v>1697</c:v>
                </c:pt>
                <c:pt idx="7">
                  <c:v>1701</c:v>
                </c:pt>
                <c:pt idx="8">
                  <c:v>1698</c:v>
                </c:pt>
                <c:pt idx="9">
                  <c:v>1697</c:v>
                </c:pt>
                <c:pt idx="10">
                  <c:v>1695</c:v>
                </c:pt>
                <c:pt idx="11">
                  <c:v>1683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'H21'!$F$35:$F$46</c:f>
              <c:numCache>
                <c:formatCode>#,##0;[Red]\-#,##0</c:formatCode>
                <c:ptCount val="12"/>
                <c:pt idx="0">
                  <c:v>470</c:v>
                </c:pt>
                <c:pt idx="1">
                  <c:v>473</c:v>
                </c:pt>
                <c:pt idx="2">
                  <c:v>473</c:v>
                </c:pt>
                <c:pt idx="3">
                  <c:v>474</c:v>
                </c:pt>
                <c:pt idx="4">
                  <c:v>472</c:v>
                </c:pt>
                <c:pt idx="5">
                  <c:v>473</c:v>
                </c:pt>
                <c:pt idx="6">
                  <c:v>475</c:v>
                </c:pt>
                <c:pt idx="7">
                  <c:v>475</c:v>
                </c:pt>
                <c:pt idx="8">
                  <c:v>474</c:v>
                </c:pt>
                <c:pt idx="9">
                  <c:v>474</c:v>
                </c:pt>
                <c:pt idx="10">
                  <c:v>475</c:v>
                </c:pt>
                <c:pt idx="11">
                  <c:v>476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'H21'!$J$35:$J$46</c:f>
              <c:numCache>
                <c:formatCode>#,##0;[Red]\-#,##0</c:formatCode>
                <c:ptCount val="12"/>
                <c:pt idx="0">
                  <c:v>2086</c:v>
                </c:pt>
                <c:pt idx="1">
                  <c:v>2081</c:v>
                </c:pt>
                <c:pt idx="2">
                  <c:v>2078</c:v>
                </c:pt>
                <c:pt idx="3">
                  <c:v>2076</c:v>
                </c:pt>
                <c:pt idx="4">
                  <c:v>2080</c:v>
                </c:pt>
                <c:pt idx="5">
                  <c:v>2072</c:v>
                </c:pt>
                <c:pt idx="6">
                  <c:v>2067</c:v>
                </c:pt>
                <c:pt idx="7">
                  <c:v>2067</c:v>
                </c:pt>
                <c:pt idx="8">
                  <c:v>2063</c:v>
                </c:pt>
                <c:pt idx="9">
                  <c:v>2060</c:v>
                </c:pt>
                <c:pt idx="10">
                  <c:v>2051</c:v>
                </c:pt>
                <c:pt idx="11">
                  <c:v>2047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'H21'!$L$35:$L$46</c:f>
              <c:numCache>
                <c:formatCode>#,##0;[Red]\-#,##0</c:formatCode>
                <c:ptCount val="12"/>
                <c:pt idx="0">
                  <c:v>579</c:v>
                </c:pt>
                <c:pt idx="1">
                  <c:v>577</c:v>
                </c:pt>
                <c:pt idx="2">
                  <c:v>577</c:v>
                </c:pt>
                <c:pt idx="3">
                  <c:v>576</c:v>
                </c:pt>
                <c:pt idx="4">
                  <c:v>576</c:v>
                </c:pt>
                <c:pt idx="5">
                  <c:v>576</c:v>
                </c:pt>
                <c:pt idx="6">
                  <c:v>574</c:v>
                </c:pt>
                <c:pt idx="7">
                  <c:v>574</c:v>
                </c:pt>
                <c:pt idx="8">
                  <c:v>575</c:v>
                </c:pt>
                <c:pt idx="9">
                  <c:v>575</c:v>
                </c:pt>
                <c:pt idx="10">
                  <c:v>571</c:v>
                </c:pt>
                <c:pt idx="11">
                  <c:v>572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91256008729249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'H21'!$P$35:$P$46</c:f>
              <c:numCache>
                <c:formatCode>#,##0;[Red]\-#,##0</c:formatCode>
                <c:ptCount val="12"/>
                <c:pt idx="0">
                  <c:v>1442</c:v>
                </c:pt>
                <c:pt idx="1">
                  <c:v>1442</c:v>
                </c:pt>
                <c:pt idx="2">
                  <c:v>1440</c:v>
                </c:pt>
                <c:pt idx="3">
                  <c:v>1440</c:v>
                </c:pt>
                <c:pt idx="4">
                  <c:v>1447</c:v>
                </c:pt>
                <c:pt idx="5">
                  <c:v>1448</c:v>
                </c:pt>
                <c:pt idx="6">
                  <c:v>1452</c:v>
                </c:pt>
                <c:pt idx="7">
                  <c:v>1458</c:v>
                </c:pt>
                <c:pt idx="8">
                  <c:v>1457</c:v>
                </c:pt>
                <c:pt idx="9">
                  <c:v>1449</c:v>
                </c:pt>
                <c:pt idx="10">
                  <c:v>1446</c:v>
                </c:pt>
                <c:pt idx="11">
                  <c:v>1443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'H21'!$R$35:$R$46</c:f>
              <c:numCache>
                <c:formatCode>#,##0;[Red]\-#,##0</c:formatCode>
                <c:ptCount val="12"/>
                <c:pt idx="0">
                  <c:v>389</c:v>
                </c:pt>
                <c:pt idx="1">
                  <c:v>389</c:v>
                </c:pt>
                <c:pt idx="2">
                  <c:v>389</c:v>
                </c:pt>
                <c:pt idx="3">
                  <c:v>390</c:v>
                </c:pt>
                <c:pt idx="4">
                  <c:v>393</c:v>
                </c:pt>
                <c:pt idx="5">
                  <c:v>393</c:v>
                </c:pt>
                <c:pt idx="6">
                  <c:v>395</c:v>
                </c:pt>
                <c:pt idx="7">
                  <c:v>396</c:v>
                </c:pt>
                <c:pt idx="8">
                  <c:v>396</c:v>
                </c:pt>
                <c:pt idx="9">
                  <c:v>396</c:v>
                </c:pt>
                <c:pt idx="10">
                  <c:v>395</c:v>
                </c:pt>
                <c:pt idx="11">
                  <c:v>396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91256008729249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98941080640782"/>
          <c:w val="0.73782771535580527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'H21'!$V$35:$V$46</c:f>
              <c:numCache>
                <c:formatCode>#,##0;[Red]\-#,##0</c:formatCode>
                <c:ptCount val="12"/>
                <c:pt idx="0">
                  <c:v>1391</c:v>
                </c:pt>
                <c:pt idx="1">
                  <c:v>1387</c:v>
                </c:pt>
                <c:pt idx="2">
                  <c:v>1386</c:v>
                </c:pt>
                <c:pt idx="3">
                  <c:v>1386</c:v>
                </c:pt>
                <c:pt idx="4">
                  <c:v>1387</c:v>
                </c:pt>
                <c:pt idx="5">
                  <c:v>1380</c:v>
                </c:pt>
                <c:pt idx="6">
                  <c:v>1381</c:v>
                </c:pt>
                <c:pt idx="7">
                  <c:v>1377</c:v>
                </c:pt>
                <c:pt idx="8">
                  <c:v>1377</c:v>
                </c:pt>
                <c:pt idx="9">
                  <c:v>1375</c:v>
                </c:pt>
                <c:pt idx="10">
                  <c:v>1370</c:v>
                </c:pt>
                <c:pt idx="11">
                  <c:v>1366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'H21'!$X$35:$X$46</c:f>
              <c:numCache>
                <c:formatCode>#,##0;[Red]\-#,##0</c:formatCode>
                <c:ptCount val="12"/>
                <c:pt idx="0">
                  <c:v>378</c:v>
                </c:pt>
                <c:pt idx="1">
                  <c:v>377</c:v>
                </c:pt>
                <c:pt idx="2">
                  <c:v>377</c:v>
                </c:pt>
                <c:pt idx="3">
                  <c:v>378</c:v>
                </c:pt>
                <c:pt idx="4">
                  <c:v>378</c:v>
                </c:pt>
                <c:pt idx="5">
                  <c:v>378</c:v>
                </c:pt>
                <c:pt idx="6">
                  <c:v>378</c:v>
                </c:pt>
                <c:pt idx="7">
                  <c:v>377</c:v>
                </c:pt>
                <c:pt idx="8">
                  <c:v>377</c:v>
                </c:pt>
                <c:pt idx="9">
                  <c:v>377</c:v>
                </c:pt>
                <c:pt idx="10">
                  <c:v>377</c:v>
                </c:pt>
                <c:pt idx="11">
                  <c:v>378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621172353455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2424242424243"/>
          <c:y val="0.11798941080640782"/>
          <c:w val="0.76515151515151514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'H21'!$AB$35:$AB$46</c:f>
              <c:numCache>
                <c:formatCode>#,##0;[Red]\-#,##0</c:formatCode>
                <c:ptCount val="12"/>
                <c:pt idx="0">
                  <c:v>531</c:v>
                </c:pt>
                <c:pt idx="1">
                  <c:v>532</c:v>
                </c:pt>
                <c:pt idx="2">
                  <c:v>530</c:v>
                </c:pt>
                <c:pt idx="3">
                  <c:v>530</c:v>
                </c:pt>
                <c:pt idx="4">
                  <c:v>531</c:v>
                </c:pt>
                <c:pt idx="5">
                  <c:v>531</c:v>
                </c:pt>
                <c:pt idx="6">
                  <c:v>530</c:v>
                </c:pt>
                <c:pt idx="7">
                  <c:v>528</c:v>
                </c:pt>
                <c:pt idx="8">
                  <c:v>527</c:v>
                </c:pt>
                <c:pt idx="9">
                  <c:v>522</c:v>
                </c:pt>
                <c:pt idx="10">
                  <c:v>520</c:v>
                </c:pt>
                <c:pt idx="11">
                  <c:v>515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'H21'!$AD$35:$AD$46</c:f>
              <c:numCache>
                <c:formatCode>#,##0;[Red]\-#,##0</c:formatCode>
                <c:ptCount val="12"/>
                <c:pt idx="0">
                  <c:v>191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191</c:v>
                </c:pt>
                <c:pt idx="5">
                  <c:v>191</c:v>
                </c:pt>
                <c:pt idx="6">
                  <c:v>191</c:v>
                </c:pt>
                <c:pt idx="7">
                  <c:v>191</c:v>
                </c:pt>
                <c:pt idx="8">
                  <c:v>191</c:v>
                </c:pt>
                <c:pt idx="9">
                  <c:v>189</c:v>
                </c:pt>
                <c:pt idx="10">
                  <c:v>189</c:v>
                </c:pt>
                <c:pt idx="11">
                  <c:v>186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50"/>
          <c:min val="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768114212996104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538136978160747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03773584905659"/>
          <c:y val="0.11870712281654448"/>
          <c:w val="0.66792452830188676"/>
          <c:h val="0.734741153045524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'H21'!$AH$35:$AH$46</c:f>
              <c:numCache>
                <c:formatCode>#,##0;[Red]\-#,##0</c:formatCode>
                <c:ptCount val="12"/>
                <c:pt idx="0">
                  <c:v>42557</c:v>
                </c:pt>
                <c:pt idx="1">
                  <c:v>42507</c:v>
                </c:pt>
                <c:pt idx="2">
                  <c:v>42505</c:v>
                </c:pt>
                <c:pt idx="3">
                  <c:v>42511</c:v>
                </c:pt>
                <c:pt idx="4">
                  <c:v>42543</c:v>
                </c:pt>
                <c:pt idx="5">
                  <c:v>42571</c:v>
                </c:pt>
                <c:pt idx="6">
                  <c:v>42612</c:v>
                </c:pt>
                <c:pt idx="7">
                  <c:v>42628</c:v>
                </c:pt>
                <c:pt idx="8">
                  <c:v>42646</c:v>
                </c:pt>
                <c:pt idx="9">
                  <c:v>42649</c:v>
                </c:pt>
                <c:pt idx="10">
                  <c:v>42636</c:v>
                </c:pt>
                <c:pt idx="11">
                  <c:v>42651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'H21'!$AJ$35:$AJ$46</c:f>
              <c:numCache>
                <c:formatCode>#,##0;[Red]\-#,##0</c:formatCode>
                <c:ptCount val="12"/>
                <c:pt idx="0">
                  <c:v>13086</c:v>
                </c:pt>
                <c:pt idx="1">
                  <c:v>13067</c:v>
                </c:pt>
                <c:pt idx="2">
                  <c:v>13074</c:v>
                </c:pt>
                <c:pt idx="3">
                  <c:v>13086</c:v>
                </c:pt>
                <c:pt idx="4">
                  <c:v>13103</c:v>
                </c:pt>
                <c:pt idx="5">
                  <c:v>13137</c:v>
                </c:pt>
                <c:pt idx="6">
                  <c:v>13156</c:v>
                </c:pt>
                <c:pt idx="7">
                  <c:v>13158</c:v>
                </c:pt>
                <c:pt idx="8">
                  <c:v>13173</c:v>
                </c:pt>
                <c:pt idx="9">
                  <c:v>13166</c:v>
                </c:pt>
                <c:pt idx="10">
                  <c:v>13179</c:v>
                </c:pt>
                <c:pt idx="11">
                  <c:v>13211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2700"/>
          <c:min val="42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715811385645759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  <c:min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21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300"/>
          <c:min val="12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4.715811385645759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552042934931643"/>
          <c:y val="1.66289299674450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5223880597015"/>
          <c:y val="0.11777995561713583"/>
          <c:w val="0.73880597014925375"/>
          <c:h val="0.736297297601748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'H21'!$D$50:$D$61</c:f>
              <c:numCache>
                <c:formatCode>#,##0;[Red]\-#,##0</c:formatCode>
                <c:ptCount val="12"/>
                <c:pt idx="0">
                  <c:v>2396</c:v>
                </c:pt>
                <c:pt idx="1">
                  <c:v>2393</c:v>
                </c:pt>
                <c:pt idx="2">
                  <c:v>2387</c:v>
                </c:pt>
                <c:pt idx="3">
                  <c:v>2385</c:v>
                </c:pt>
                <c:pt idx="4">
                  <c:v>2385</c:v>
                </c:pt>
                <c:pt idx="5">
                  <c:v>2379</c:v>
                </c:pt>
                <c:pt idx="6">
                  <c:v>2375</c:v>
                </c:pt>
                <c:pt idx="7">
                  <c:v>2377</c:v>
                </c:pt>
                <c:pt idx="8">
                  <c:v>2376</c:v>
                </c:pt>
                <c:pt idx="9">
                  <c:v>2371</c:v>
                </c:pt>
                <c:pt idx="10">
                  <c:v>2373</c:v>
                </c:pt>
                <c:pt idx="11">
                  <c:v>2372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'H21'!$F$50:$F$61</c:f>
              <c:numCache>
                <c:formatCode>#,##0;[Red]\-#,##0</c:formatCode>
                <c:ptCount val="12"/>
                <c:pt idx="0">
                  <c:v>750</c:v>
                </c:pt>
                <c:pt idx="1">
                  <c:v>750</c:v>
                </c:pt>
                <c:pt idx="2">
                  <c:v>748</c:v>
                </c:pt>
                <c:pt idx="3">
                  <c:v>748</c:v>
                </c:pt>
                <c:pt idx="4">
                  <c:v>747</c:v>
                </c:pt>
                <c:pt idx="5">
                  <c:v>748</c:v>
                </c:pt>
                <c:pt idx="6">
                  <c:v>746</c:v>
                </c:pt>
                <c:pt idx="7">
                  <c:v>747</c:v>
                </c:pt>
                <c:pt idx="8">
                  <c:v>746</c:v>
                </c:pt>
                <c:pt idx="9">
                  <c:v>746</c:v>
                </c:pt>
                <c:pt idx="10">
                  <c:v>747</c:v>
                </c:pt>
                <c:pt idx="11">
                  <c:v>746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20"/>
          <c:min val="23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752052989084518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6.752052989084518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5189379417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'H30'!$AH$20:$AH$31</c:f>
              <c:numCache>
                <c:formatCode>#,##0;[Red]\-#,##0</c:formatCode>
                <c:ptCount val="12"/>
                <c:pt idx="0">
                  <c:v>2103</c:v>
                </c:pt>
                <c:pt idx="1">
                  <c:v>2107</c:v>
                </c:pt>
                <c:pt idx="2">
                  <c:v>2114</c:v>
                </c:pt>
                <c:pt idx="3">
                  <c:v>2128</c:v>
                </c:pt>
                <c:pt idx="4">
                  <c:v>2135</c:v>
                </c:pt>
                <c:pt idx="5">
                  <c:v>2144</c:v>
                </c:pt>
                <c:pt idx="6">
                  <c:v>2138</c:v>
                </c:pt>
                <c:pt idx="7">
                  <c:v>2136</c:v>
                </c:pt>
                <c:pt idx="8">
                  <c:v>2147</c:v>
                </c:pt>
                <c:pt idx="9">
                  <c:v>2139</c:v>
                </c:pt>
                <c:pt idx="10">
                  <c:v>2142</c:v>
                </c:pt>
                <c:pt idx="11">
                  <c:v>2139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'H30'!$AJ$20:$AJ$31</c:f>
              <c:numCache>
                <c:formatCode>#,##0;[Red]\-#,##0</c:formatCode>
                <c:ptCount val="12"/>
                <c:pt idx="0">
                  <c:v>714</c:v>
                </c:pt>
                <c:pt idx="1">
                  <c:v>714</c:v>
                </c:pt>
                <c:pt idx="2">
                  <c:v>718</c:v>
                </c:pt>
                <c:pt idx="3">
                  <c:v>723</c:v>
                </c:pt>
                <c:pt idx="4">
                  <c:v>728</c:v>
                </c:pt>
                <c:pt idx="5">
                  <c:v>729</c:v>
                </c:pt>
                <c:pt idx="6">
                  <c:v>726</c:v>
                </c:pt>
                <c:pt idx="7">
                  <c:v>727</c:v>
                </c:pt>
                <c:pt idx="8">
                  <c:v>729</c:v>
                </c:pt>
                <c:pt idx="9">
                  <c:v>725</c:v>
                </c:pt>
                <c:pt idx="10">
                  <c:v>726</c:v>
                </c:pt>
                <c:pt idx="11">
                  <c:v>727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6289299674450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06216980388182"/>
          <c:w val="0.73782771535580527"/>
          <c:h val="0.737015083415002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'H21'!$J$50:$J$61</c:f>
              <c:numCache>
                <c:formatCode>#,##0;[Red]\-#,##0</c:formatCode>
                <c:ptCount val="12"/>
                <c:pt idx="0">
                  <c:v>2212</c:v>
                </c:pt>
                <c:pt idx="1">
                  <c:v>2210</c:v>
                </c:pt>
                <c:pt idx="2">
                  <c:v>2210</c:v>
                </c:pt>
                <c:pt idx="3">
                  <c:v>2205</c:v>
                </c:pt>
                <c:pt idx="4">
                  <c:v>2205</c:v>
                </c:pt>
                <c:pt idx="5">
                  <c:v>2204</c:v>
                </c:pt>
                <c:pt idx="6">
                  <c:v>2204</c:v>
                </c:pt>
                <c:pt idx="7">
                  <c:v>2198</c:v>
                </c:pt>
                <c:pt idx="8">
                  <c:v>2195</c:v>
                </c:pt>
                <c:pt idx="9">
                  <c:v>2192</c:v>
                </c:pt>
                <c:pt idx="10">
                  <c:v>2188</c:v>
                </c:pt>
                <c:pt idx="11">
                  <c:v>2175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'H21'!$L$50:$L$61</c:f>
              <c:numCache>
                <c:formatCode>#,##0;[Red]\-#,##0</c:formatCode>
                <c:ptCount val="12"/>
                <c:pt idx="0">
                  <c:v>670</c:v>
                </c:pt>
                <c:pt idx="1">
                  <c:v>669</c:v>
                </c:pt>
                <c:pt idx="2">
                  <c:v>670</c:v>
                </c:pt>
                <c:pt idx="3">
                  <c:v>670</c:v>
                </c:pt>
                <c:pt idx="4">
                  <c:v>671</c:v>
                </c:pt>
                <c:pt idx="5">
                  <c:v>671</c:v>
                </c:pt>
                <c:pt idx="6">
                  <c:v>672</c:v>
                </c:pt>
                <c:pt idx="7">
                  <c:v>673</c:v>
                </c:pt>
                <c:pt idx="8">
                  <c:v>672</c:v>
                </c:pt>
                <c:pt idx="9">
                  <c:v>672</c:v>
                </c:pt>
                <c:pt idx="10">
                  <c:v>673</c:v>
                </c:pt>
                <c:pt idx="11">
                  <c:v>669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40"/>
          <c:min val="21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6289299674450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77995561713583"/>
          <c:w val="0.73782771535580527"/>
          <c:h val="0.736297297601748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'H21'!$P$50:$P$61</c:f>
              <c:numCache>
                <c:formatCode>#,##0;[Red]\-#,##0</c:formatCode>
                <c:ptCount val="12"/>
                <c:pt idx="0">
                  <c:v>942</c:v>
                </c:pt>
                <c:pt idx="1">
                  <c:v>942</c:v>
                </c:pt>
                <c:pt idx="2">
                  <c:v>938</c:v>
                </c:pt>
                <c:pt idx="3">
                  <c:v>935</c:v>
                </c:pt>
                <c:pt idx="4">
                  <c:v>936</c:v>
                </c:pt>
                <c:pt idx="5">
                  <c:v>933</c:v>
                </c:pt>
                <c:pt idx="6">
                  <c:v>931</c:v>
                </c:pt>
                <c:pt idx="7">
                  <c:v>926</c:v>
                </c:pt>
                <c:pt idx="8">
                  <c:v>927</c:v>
                </c:pt>
                <c:pt idx="9">
                  <c:v>930</c:v>
                </c:pt>
                <c:pt idx="10">
                  <c:v>929</c:v>
                </c:pt>
                <c:pt idx="11">
                  <c:v>925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'H21'!$R$50:$R$61</c:f>
              <c:numCache>
                <c:formatCode>#,##0;[Red]\-#,##0</c:formatCode>
                <c:ptCount val="12"/>
                <c:pt idx="0">
                  <c:v>270</c:v>
                </c:pt>
                <c:pt idx="1">
                  <c:v>270</c:v>
                </c:pt>
                <c:pt idx="2">
                  <c:v>269</c:v>
                </c:pt>
                <c:pt idx="3">
                  <c:v>268</c:v>
                </c:pt>
                <c:pt idx="4">
                  <c:v>269</c:v>
                </c:pt>
                <c:pt idx="5">
                  <c:v>269</c:v>
                </c:pt>
                <c:pt idx="6">
                  <c:v>270</c:v>
                </c:pt>
                <c:pt idx="7">
                  <c:v>270</c:v>
                </c:pt>
                <c:pt idx="8">
                  <c:v>270</c:v>
                </c:pt>
                <c:pt idx="9">
                  <c:v>271</c:v>
                </c:pt>
                <c:pt idx="10">
                  <c:v>271</c:v>
                </c:pt>
                <c:pt idx="11">
                  <c:v>272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60"/>
          <c:min val="8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752052989084518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6.752052989084518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6289299674450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706216980388182"/>
          <c:w val="0.73782771535580527"/>
          <c:h val="0.737015083415002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'H21'!$V$50:$V$61</c:f>
              <c:numCache>
                <c:formatCode>#,##0;[Red]\-#,##0</c:formatCode>
                <c:ptCount val="12"/>
                <c:pt idx="0">
                  <c:v>1209</c:v>
                </c:pt>
                <c:pt idx="1">
                  <c:v>1201</c:v>
                </c:pt>
                <c:pt idx="2">
                  <c:v>1200</c:v>
                </c:pt>
                <c:pt idx="3">
                  <c:v>1200</c:v>
                </c:pt>
                <c:pt idx="4">
                  <c:v>1202</c:v>
                </c:pt>
                <c:pt idx="5">
                  <c:v>1203</c:v>
                </c:pt>
                <c:pt idx="6">
                  <c:v>1204</c:v>
                </c:pt>
                <c:pt idx="7">
                  <c:v>1200</c:v>
                </c:pt>
                <c:pt idx="8">
                  <c:v>1197</c:v>
                </c:pt>
                <c:pt idx="9">
                  <c:v>1198</c:v>
                </c:pt>
                <c:pt idx="10">
                  <c:v>1194</c:v>
                </c:pt>
                <c:pt idx="11">
                  <c:v>1190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'H21'!$X$50:$X$61</c:f>
              <c:numCache>
                <c:formatCode>#,##0;[Red]\-#,##0</c:formatCode>
                <c:ptCount val="12"/>
                <c:pt idx="0">
                  <c:v>327</c:v>
                </c:pt>
                <c:pt idx="1">
                  <c:v>327</c:v>
                </c:pt>
                <c:pt idx="2">
                  <c:v>327</c:v>
                </c:pt>
                <c:pt idx="3">
                  <c:v>328</c:v>
                </c:pt>
                <c:pt idx="4">
                  <c:v>329</c:v>
                </c:pt>
                <c:pt idx="5">
                  <c:v>329</c:v>
                </c:pt>
                <c:pt idx="6">
                  <c:v>329</c:v>
                </c:pt>
                <c:pt idx="7">
                  <c:v>330</c:v>
                </c:pt>
                <c:pt idx="8">
                  <c:v>330</c:v>
                </c:pt>
                <c:pt idx="9">
                  <c:v>330</c:v>
                </c:pt>
                <c:pt idx="10">
                  <c:v>329</c:v>
                </c:pt>
                <c:pt idx="11">
                  <c:v>328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465282748747314"/>
          <c:y val="1.662892996744505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72727272727273"/>
          <c:y val="0.11706216980388182"/>
          <c:w val="0.70454545454545459"/>
          <c:h val="0.737015083415002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'H21'!$AB$50:$AB$61</c:f>
              <c:numCache>
                <c:formatCode>#,##0;[Red]\-#,##0</c:formatCode>
                <c:ptCount val="12"/>
                <c:pt idx="0">
                  <c:v>6759</c:v>
                </c:pt>
                <c:pt idx="1">
                  <c:v>6746</c:v>
                </c:pt>
                <c:pt idx="2">
                  <c:v>6735</c:v>
                </c:pt>
                <c:pt idx="3">
                  <c:v>6725</c:v>
                </c:pt>
                <c:pt idx="4">
                  <c:v>6728</c:v>
                </c:pt>
                <c:pt idx="5">
                  <c:v>6719</c:v>
                </c:pt>
                <c:pt idx="6">
                  <c:v>6714</c:v>
                </c:pt>
                <c:pt idx="7">
                  <c:v>6701</c:v>
                </c:pt>
                <c:pt idx="8">
                  <c:v>6695</c:v>
                </c:pt>
                <c:pt idx="9">
                  <c:v>6691</c:v>
                </c:pt>
                <c:pt idx="10">
                  <c:v>6684</c:v>
                </c:pt>
                <c:pt idx="11">
                  <c:v>6662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'H21'!$AD$50:$AD$61</c:f>
              <c:numCache>
                <c:formatCode>#,##0;[Red]\-#,##0</c:formatCode>
                <c:ptCount val="12"/>
                <c:pt idx="0">
                  <c:v>2017</c:v>
                </c:pt>
                <c:pt idx="1">
                  <c:v>2016</c:v>
                </c:pt>
                <c:pt idx="2">
                  <c:v>2014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2017</c:v>
                </c:pt>
                <c:pt idx="7">
                  <c:v>2020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850"/>
          <c:min val="6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50"/>
          <c:min val="19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768114212996104"/>
              <c:y val="5.9657778829148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5053081051436"/>
          <c:y val="1.69333378782197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67164179104478"/>
          <c:y val="0.11891786253990978"/>
          <c:w val="0.76865671641791045"/>
          <c:h val="0.733895990273943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'H21'!$D$20:$D$31</c:f>
              <c:numCache>
                <c:formatCode>#,##0;[Red]\-#,##0</c:formatCode>
                <c:ptCount val="12"/>
                <c:pt idx="0">
                  <c:v>863</c:v>
                </c:pt>
                <c:pt idx="1">
                  <c:v>861</c:v>
                </c:pt>
                <c:pt idx="2">
                  <c:v>858</c:v>
                </c:pt>
                <c:pt idx="3">
                  <c:v>858</c:v>
                </c:pt>
                <c:pt idx="4">
                  <c:v>858</c:v>
                </c:pt>
                <c:pt idx="5">
                  <c:v>858</c:v>
                </c:pt>
                <c:pt idx="6">
                  <c:v>856</c:v>
                </c:pt>
                <c:pt idx="7">
                  <c:v>856</c:v>
                </c:pt>
                <c:pt idx="8">
                  <c:v>854</c:v>
                </c:pt>
                <c:pt idx="9">
                  <c:v>855</c:v>
                </c:pt>
                <c:pt idx="10">
                  <c:v>856</c:v>
                </c:pt>
                <c:pt idx="11">
                  <c:v>855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'H21'!$F$20:$F$31</c:f>
              <c:numCache>
                <c:formatCode>#,##0;[Red]\-#,##0</c:formatCode>
                <c:ptCount val="12"/>
                <c:pt idx="0">
                  <c:v>213</c:v>
                </c:pt>
                <c:pt idx="1">
                  <c:v>213</c:v>
                </c:pt>
                <c:pt idx="2">
                  <c:v>213</c:v>
                </c:pt>
                <c:pt idx="3">
                  <c:v>213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213</c:v>
                </c:pt>
                <c:pt idx="9">
                  <c:v>214</c:v>
                </c:pt>
                <c:pt idx="10">
                  <c:v>215</c:v>
                </c:pt>
                <c:pt idx="11">
                  <c:v>216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3730215541239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95455791906604"/>
              <c:y val="7.03730215541239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109233536819133"/>
          <c:y val="1.69333378782197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820022497187851"/>
          <c:w val="0.7078651685393258"/>
          <c:h val="0.734613627841974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'H21'!$J$20:$J$31</c:f>
              <c:numCache>
                <c:formatCode>#,##0;[Red]\-#,##0</c:formatCode>
                <c:ptCount val="12"/>
                <c:pt idx="0">
                  <c:v>4040</c:v>
                </c:pt>
                <c:pt idx="1">
                  <c:v>4035</c:v>
                </c:pt>
                <c:pt idx="2">
                  <c:v>4035</c:v>
                </c:pt>
                <c:pt idx="3">
                  <c:v>4046</c:v>
                </c:pt>
                <c:pt idx="4">
                  <c:v>4053</c:v>
                </c:pt>
                <c:pt idx="5">
                  <c:v>4048</c:v>
                </c:pt>
                <c:pt idx="6">
                  <c:v>4057</c:v>
                </c:pt>
                <c:pt idx="7">
                  <c:v>4052</c:v>
                </c:pt>
                <c:pt idx="8">
                  <c:v>4063</c:v>
                </c:pt>
                <c:pt idx="9">
                  <c:v>4064</c:v>
                </c:pt>
                <c:pt idx="10">
                  <c:v>4065</c:v>
                </c:pt>
                <c:pt idx="11">
                  <c:v>4067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'H21'!$L$20:$L$31</c:f>
              <c:numCache>
                <c:formatCode>#,##0;[Red]\-#,##0</c:formatCode>
                <c:ptCount val="12"/>
                <c:pt idx="0">
                  <c:v>1253</c:v>
                </c:pt>
                <c:pt idx="1">
                  <c:v>1250</c:v>
                </c:pt>
                <c:pt idx="2">
                  <c:v>1252</c:v>
                </c:pt>
                <c:pt idx="3">
                  <c:v>1259</c:v>
                </c:pt>
                <c:pt idx="4">
                  <c:v>1266</c:v>
                </c:pt>
                <c:pt idx="5">
                  <c:v>1266</c:v>
                </c:pt>
                <c:pt idx="6">
                  <c:v>1272</c:v>
                </c:pt>
                <c:pt idx="7">
                  <c:v>1269</c:v>
                </c:pt>
                <c:pt idx="8">
                  <c:v>1271</c:v>
                </c:pt>
                <c:pt idx="9">
                  <c:v>1269</c:v>
                </c:pt>
                <c:pt idx="10">
                  <c:v>1273</c:v>
                </c:pt>
                <c:pt idx="11">
                  <c:v>1274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100"/>
          <c:min val="3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250127824930974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9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90"/>
          <c:min val="119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6.250127824930974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9333378782197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891786253990978"/>
          <c:w val="0.73782771535580527"/>
          <c:h val="0.733895990273943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'H21'!$P$20:$P$31</c:f>
              <c:numCache>
                <c:formatCode>#,##0;[Red]\-#,##0</c:formatCode>
                <c:ptCount val="12"/>
                <c:pt idx="0">
                  <c:v>1586</c:v>
                </c:pt>
                <c:pt idx="1">
                  <c:v>1580</c:v>
                </c:pt>
                <c:pt idx="2">
                  <c:v>1582</c:v>
                </c:pt>
                <c:pt idx="3">
                  <c:v>1581</c:v>
                </c:pt>
                <c:pt idx="4">
                  <c:v>1582</c:v>
                </c:pt>
                <c:pt idx="5">
                  <c:v>1583</c:v>
                </c:pt>
                <c:pt idx="6">
                  <c:v>1585</c:v>
                </c:pt>
                <c:pt idx="7">
                  <c:v>1589</c:v>
                </c:pt>
                <c:pt idx="8">
                  <c:v>1590</c:v>
                </c:pt>
                <c:pt idx="9">
                  <c:v>1592</c:v>
                </c:pt>
                <c:pt idx="10">
                  <c:v>1589</c:v>
                </c:pt>
                <c:pt idx="11">
                  <c:v>1593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'H21'!$R$20:$R$31</c:f>
              <c:numCache>
                <c:formatCode>#,##0;[Red]\-#,##0</c:formatCode>
                <c:ptCount val="12"/>
                <c:pt idx="0">
                  <c:v>419</c:v>
                </c:pt>
                <c:pt idx="1">
                  <c:v>419</c:v>
                </c:pt>
                <c:pt idx="2">
                  <c:v>421</c:v>
                </c:pt>
                <c:pt idx="3">
                  <c:v>421</c:v>
                </c:pt>
                <c:pt idx="4">
                  <c:v>423</c:v>
                </c:pt>
                <c:pt idx="5">
                  <c:v>424</c:v>
                </c:pt>
                <c:pt idx="6">
                  <c:v>422</c:v>
                </c:pt>
                <c:pt idx="7">
                  <c:v>422</c:v>
                </c:pt>
                <c:pt idx="8">
                  <c:v>422</c:v>
                </c:pt>
                <c:pt idx="9">
                  <c:v>421</c:v>
                </c:pt>
                <c:pt idx="10">
                  <c:v>421</c:v>
                </c:pt>
                <c:pt idx="11">
                  <c:v>422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3730215541239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7.03730215541239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00225112310398"/>
          <c:y val="1.69333378782197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1820022497187851"/>
          <c:w val="0.7078651685393258"/>
          <c:h val="0.734613627841974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'H21'!$V$20:$V$31</c:f>
              <c:numCache>
                <c:formatCode>#,##0;[Red]\-#,##0</c:formatCode>
                <c:ptCount val="12"/>
                <c:pt idx="0">
                  <c:v>4653</c:v>
                </c:pt>
                <c:pt idx="1">
                  <c:v>4654</c:v>
                </c:pt>
                <c:pt idx="2">
                  <c:v>4649</c:v>
                </c:pt>
                <c:pt idx="3">
                  <c:v>4644</c:v>
                </c:pt>
                <c:pt idx="4">
                  <c:v>4642</c:v>
                </c:pt>
                <c:pt idx="5">
                  <c:v>4639</c:v>
                </c:pt>
                <c:pt idx="6">
                  <c:v>4641</c:v>
                </c:pt>
                <c:pt idx="7">
                  <c:v>4643</c:v>
                </c:pt>
                <c:pt idx="8">
                  <c:v>4652</c:v>
                </c:pt>
                <c:pt idx="9">
                  <c:v>4655</c:v>
                </c:pt>
                <c:pt idx="10">
                  <c:v>4644</c:v>
                </c:pt>
                <c:pt idx="11">
                  <c:v>4619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'H21'!$X$20:$X$31</c:f>
              <c:numCache>
                <c:formatCode>#,##0;[Red]\-#,##0</c:formatCode>
                <c:ptCount val="12"/>
                <c:pt idx="0">
                  <c:v>1595</c:v>
                </c:pt>
                <c:pt idx="1">
                  <c:v>1591</c:v>
                </c:pt>
                <c:pt idx="2">
                  <c:v>1588</c:v>
                </c:pt>
                <c:pt idx="3">
                  <c:v>1590</c:v>
                </c:pt>
                <c:pt idx="4">
                  <c:v>1584</c:v>
                </c:pt>
                <c:pt idx="5">
                  <c:v>1585</c:v>
                </c:pt>
                <c:pt idx="6">
                  <c:v>1588</c:v>
                </c:pt>
                <c:pt idx="7">
                  <c:v>1589</c:v>
                </c:pt>
                <c:pt idx="8">
                  <c:v>1593</c:v>
                </c:pt>
                <c:pt idx="9">
                  <c:v>1593</c:v>
                </c:pt>
                <c:pt idx="10">
                  <c:v>1590</c:v>
                </c:pt>
                <c:pt idx="11">
                  <c:v>1583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80"/>
          <c:min val="45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250127824930974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40"/>
          <c:min val="1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6.250127824930974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6211723534558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72727272727273"/>
          <c:y val="0.11798941080640782"/>
          <c:w val="0.73484848484848486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'H21'!$AB$20:$AB$31</c:f>
              <c:numCache>
                <c:formatCode>#,##0;[Red]\-#,##0</c:formatCode>
                <c:ptCount val="12"/>
                <c:pt idx="0">
                  <c:v>2742</c:v>
                </c:pt>
                <c:pt idx="1">
                  <c:v>2744</c:v>
                </c:pt>
                <c:pt idx="2">
                  <c:v>2754</c:v>
                </c:pt>
                <c:pt idx="3">
                  <c:v>2763</c:v>
                </c:pt>
                <c:pt idx="4">
                  <c:v>2770</c:v>
                </c:pt>
                <c:pt idx="5">
                  <c:v>2780</c:v>
                </c:pt>
                <c:pt idx="6">
                  <c:v>2783</c:v>
                </c:pt>
                <c:pt idx="7">
                  <c:v>2799</c:v>
                </c:pt>
                <c:pt idx="8">
                  <c:v>2797</c:v>
                </c:pt>
                <c:pt idx="9">
                  <c:v>2802</c:v>
                </c:pt>
                <c:pt idx="10">
                  <c:v>2817</c:v>
                </c:pt>
                <c:pt idx="11">
                  <c:v>2824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'H21'!$AD$20:$AD$31</c:f>
              <c:numCache>
                <c:formatCode>#,##0;[Red]\-#,##0</c:formatCode>
                <c:ptCount val="12"/>
                <c:pt idx="0">
                  <c:v>795</c:v>
                </c:pt>
                <c:pt idx="1">
                  <c:v>800</c:v>
                </c:pt>
                <c:pt idx="2">
                  <c:v>803</c:v>
                </c:pt>
                <c:pt idx="3">
                  <c:v>807</c:v>
                </c:pt>
                <c:pt idx="4">
                  <c:v>811</c:v>
                </c:pt>
                <c:pt idx="5">
                  <c:v>817</c:v>
                </c:pt>
                <c:pt idx="6">
                  <c:v>818</c:v>
                </c:pt>
                <c:pt idx="7">
                  <c:v>826</c:v>
                </c:pt>
                <c:pt idx="8">
                  <c:v>827</c:v>
                </c:pt>
                <c:pt idx="9">
                  <c:v>825</c:v>
                </c:pt>
                <c:pt idx="10">
                  <c:v>832</c:v>
                </c:pt>
                <c:pt idx="11">
                  <c:v>833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40"/>
          <c:min val="7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768114212996104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198514336651317"/>
          <c:y val="1.678025160648022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798941080640782"/>
          <c:w val="0.73584905660377353"/>
          <c:h val="0.73545886505566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'H21'!$AH$20:$AH$31</c:f>
              <c:numCache>
                <c:formatCode>#,##0;[Red]\-#,##0</c:formatCode>
                <c:ptCount val="12"/>
                <c:pt idx="0">
                  <c:v>2167</c:v>
                </c:pt>
                <c:pt idx="1">
                  <c:v>2162</c:v>
                </c:pt>
                <c:pt idx="2">
                  <c:v>2170</c:v>
                </c:pt>
                <c:pt idx="3">
                  <c:v>2166</c:v>
                </c:pt>
                <c:pt idx="4">
                  <c:v>2168</c:v>
                </c:pt>
                <c:pt idx="5">
                  <c:v>2177</c:v>
                </c:pt>
                <c:pt idx="6">
                  <c:v>2173</c:v>
                </c:pt>
                <c:pt idx="7">
                  <c:v>2172</c:v>
                </c:pt>
                <c:pt idx="8">
                  <c:v>2173</c:v>
                </c:pt>
                <c:pt idx="9">
                  <c:v>2176</c:v>
                </c:pt>
                <c:pt idx="10">
                  <c:v>2181</c:v>
                </c:pt>
                <c:pt idx="11">
                  <c:v>2187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'H21'!$AJ$20:$AJ$31</c:f>
              <c:numCache>
                <c:formatCode>#,##0;[Red]\-#,##0</c:formatCode>
                <c:ptCount val="12"/>
                <c:pt idx="0">
                  <c:v>681</c:v>
                </c:pt>
                <c:pt idx="1">
                  <c:v>680</c:v>
                </c:pt>
                <c:pt idx="2">
                  <c:v>684</c:v>
                </c:pt>
                <c:pt idx="3">
                  <c:v>682</c:v>
                </c:pt>
                <c:pt idx="4">
                  <c:v>683</c:v>
                </c:pt>
                <c:pt idx="5">
                  <c:v>683</c:v>
                </c:pt>
                <c:pt idx="6">
                  <c:v>682</c:v>
                </c:pt>
                <c:pt idx="7">
                  <c:v>682</c:v>
                </c:pt>
                <c:pt idx="8">
                  <c:v>680</c:v>
                </c:pt>
                <c:pt idx="9">
                  <c:v>682</c:v>
                </c:pt>
                <c:pt idx="10">
                  <c:v>686</c:v>
                </c:pt>
                <c:pt idx="11">
                  <c:v>686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9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9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9261471626391526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98496240601503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21784776902887"/>
          <c:y val="0.10084798871506701"/>
          <c:w val="0.72932370295818283"/>
          <c:h val="0.72294055754043962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'H30'!$AH$50:$AH$61</c:f>
              <c:numCache>
                <c:formatCode>#,##0;[Red]\-#,##0</c:formatCode>
                <c:ptCount val="12"/>
                <c:pt idx="0">
                  <c:v>48627</c:v>
                </c:pt>
                <c:pt idx="1">
                  <c:v>48640</c:v>
                </c:pt>
                <c:pt idx="2">
                  <c:v>48664</c:v>
                </c:pt>
                <c:pt idx="3">
                  <c:v>48638</c:v>
                </c:pt>
                <c:pt idx="4">
                  <c:v>48690</c:v>
                </c:pt>
                <c:pt idx="5">
                  <c:v>48692</c:v>
                </c:pt>
                <c:pt idx="6">
                  <c:v>48643</c:v>
                </c:pt>
                <c:pt idx="7">
                  <c:v>48623</c:v>
                </c:pt>
                <c:pt idx="8">
                  <c:v>48597</c:v>
                </c:pt>
                <c:pt idx="9">
                  <c:v>48590</c:v>
                </c:pt>
                <c:pt idx="10">
                  <c:v>48566</c:v>
                </c:pt>
                <c:pt idx="11">
                  <c:v>48509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'H30'!$AJ$50:$AJ$61</c:f>
              <c:numCache>
                <c:formatCode>#,##0;[Red]\-#,##0</c:formatCode>
                <c:ptCount val="12"/>
                <c:pt idx="0">
                  <c:v>16744</c:v>
                </c:pt>
                <c:pt idx="1">
                  <c:v>16766</c:v>
                </c:pt>
                <c:pt idx="2">
                  <c:v>16810</c:v>
                </c:pt>
                <c:pt idx="3">
                  <c:v>16823</c:v>
                </c:pt>
                <c:pt idx="4">
                  <c:v>16875</c:v>
                </c:pt>
                <c:pt idx="5">
                  <c:v>16911</c:v>
                </c:pt>
                <c:pt idx="6">
                  <c:v>16893</c:v>
                </c:pt>
                <c:pt idx="7">
                  <c:v>16909</c:v>
                </c:pt>
                <c:pt idx="8">
                  <c:v>16904</c:v>
                </c:pt>
                <c:pt idx="9">
                  <c:v>16928</c:v>
                </c:pt>
                <c:pt idx="10">
                  <c:v>16929</c:v>
                </c:pt>
                <c:pt idx="11">
                  <c:v>16970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8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200"/>
          <c:min val="4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68345466250683"/>
          <c:y val="1.671803845032191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3565096815729"/>
          <c:y val="0.11471790385176212"/>
          <c:w val="0.72452869806368547"/>
          <c:h val="0.73998295084909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'H21'!$AS$3:$AS$15</c:f>
              <c:strCache>
                <c:ptCount val="13"/>
                <c:pt idx="0">
                  <c:v>人口</c:v>
                </c:pt>
                <c:pt idx="1">
                  <c:v>H21.4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H22.1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'H21'!$AH$50:$AH$61</c:f>
              <c:numCache>
                <c:formatCode>#,##0;[Red]\-#,##0</c:formatCode>
                <c:ptCount val="12"/>
                <c:pt idx="0">
                  <c:v>49316</c:v>
                </c:pt>
                <c:pt idx="1">
                  <c:v>49253</c:v>
                </c:pt>
                <c:pt idx="2">
                  <c:v>49240</c:v>
                </c:pt>
                <c:pt idx="3">
                  <c:v>49236</c:v>
                </c:pt>
                <c:pt idx="4">
                  <c:v>49271</c:v>
                </c:pt>
                <c:pt idx="5">
                  <c:v>49290</c:v>
                </c:pt>
                <c:pt idx="6">
                  <c:v>49326</c:v>
                </c:pt>
                <c:pt idx="7">
                  <c:v>49329</c:v>
                </c:pt>
                <c:pt idx="8">
                  <c:v>49341</c:v>
                </c:pt>
                <c:pt idx="9">
                  <c:v>49340</c:v>
                </c:pt>
                <c:pt idx="10">
                  <c:v>49320</c:v>
                </c:pt>
                <c:pt idx="11">
                  <c:v>49313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'H21'!$AJ$50:$AJ$61</c:f>
              <c:numCache>
                <c:formatCode>#,##0;[Red]\-#,##0</c:formatCode>
                <c:ptCount val="12"/>
                <c:pt idx="0">
                  <c:v>15103</c:v>
                </c:pt>
                <c:pt idx="1">
                  <c:v>15083</c:v>
                </c:pt>
                <c:pt idx="2">
                  <c:v>15088</c:v>
                </c:pt>
                <c:pt idx="3">
                  <c:v>15100</c:v>
                </c:pt>
                <c:pt idx="4">
                  <c:v>15119</c:v>
                </c:pt>
                <c:pt idx="5">
                  <c:v>15154</c:v>
                </c:pt>
                <c:pt idx="6">
                  <c:v>15173</c:v>
                </c:pt>
                <c:pt idx="7">
                  <c:v>15178</c:v>
                </c:pt>
                <c:pt idx="8">
                  <c:v>15191</c:v>
                </c:pt>
                <c:pt idx="9">
                  <c:v>15185</c:v>
                </c:pt>
                <c:pt idx="10">
                  <c:v>15199</c:v>
                </c:pt>
                <c:pt idx="11">
                  <c:v>15226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400"/>
          <c:min val="49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68878569665971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1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300"/>
          <c:min val="14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8.68878569665971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16690969184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82216389617965"/>
          <c:w val="0.71488908330903078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'H20'!$D$5:$D$16</c:f>
              <c:numCache>
                <c:formatCode>#,##0;[Red]\-#,##0</c:formatCode>
                <c:ptCount val="12"/>
                <c:pt idx="0">
                  <c:v>7970</c:v>
                </c:pt>
                <c:pt idx="1">
                  <c:v>7987</c:v>
                </c:pt>
                <c:pt idx="2">
                  <c:v>7967</c:v>
                </c:pt>
                <c:pt idx="3">
                  <c:v>7947</c:v>
                </c:pt>
                <c:pt idx="4">
                  <c:v>7960</c:v>
                </c:pt>
                <c:pt idx="5">
                  <c:v>7991</c:v>
                </c:pt>
                <c:pt idx="6">
                  <c:v>7974</c:v>
                </c:pt>
                <c:pt idx="7">
                  <c:v>8001</c:v>
                </c:pt>
                <c:pt idx="8">
                  <c:v>7997</c:v>
                </c:pt>
                <c:pt idx="9">
                  <c:v>8013</c:v>
                </c:pt>
                <c:pt idx="10">
                  <c:v>8014</c:v>
                </c:pt>
                <c:pt idx="11">
                  <c:v>8006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'H20'!$F$5:$F$16</c:f>
              <c:numCache>
                <c:formatCode>#,##0;[Red]\-#,##0</c:formatCode>
                <c:ptCount val="12"/>
                <c:pt idx="0">
                  <c:v>2829</c:v>
                </c:pt>
                <c:pt idx="1">
                  <c:v>2833</c:v>
                </c:pt>
                <c:pt idx="2">
                  <c:v>2831</c:v>
                </c:pt>
                <c:pt idx="3">
                  <c:v>2834</c:v>
                </c:pt>
                <c:pt idx="4">
                  <c:v>2835</c:v>
                </c:pt>
                <c:pt idx="5">
                  <c:v>2860</c:v>
                </c:pt>
                <c:pt idx="6">
                  <c:v>2859</c:v>
                </c:pt>
                <c:pt idx="7">
                  <c:v>2868</c:v>
                </c:pt>
                <c:pt idx="8">
                  <c:v>2865</c:v>
                </c:pt>
                <c:pt idx="9">
                  <c:v>2873</c:v>
                </c:pt>
                <c:pt idx="10">
                  <c:v>2871</c:v>
                </c:pt>
                <c:pt idx="11">
                  <c:v>2880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50"/>
          <c:min val="7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650277048702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90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90"/>
          <c:min val="279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2995042286381"/>
              <c:y val="1.9650277048702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438884028385341"/>
          <c:y val="0.13712779235928843"/>
          <c:w val="0.22222222222222221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'H20'!$J$5:$J$16</c:f>
              <c:numCache>
                <c:formatCode>#,##0;[Red]\-#,##0</c:formatCode>
                <c:ptCount val="12"/>
                <c:pt idx="0">
                  <c:v>2459</c:v>
                </c:pt>
                <c:pt idx="1">
                  <c:v>2459</c:v>
                </c:pt>
                <c:pt idx="2">
                  <c:v>2462</c:v>
                </c:pt>
                <c:pt idx="3">
                  <c:v>2459</c:v>
                </c:pt>
                <c:pt idx="4">
                  <c:v>2463</c:v>
                </c:pt>
                <c:pt idx="5">
                  <c:v>2440</c:v>
                </c:pt>
                <c:pt idx="6">
                  <c:v>2437</c:v>
                </c:pt>
                <c:pt idx="7">
                  <c:v>2435</c:v>
                </c:pt>
                <c:pt idx="8">
                  <c:v>2436</c:v>
                </c:pt>
                <c:pt idx="9">
                  <c:v>2439</c:v>
                </c:pt>
                <c:pt idx="10">
                  <c:v>2437</c:v>
                </c:pt>
                <c:pt idx="11">
                  <c:v>2429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'H20'!$L$5:$L$16</c:f>
              <c:numCache>
                <c:formatCode>#,##0;[Red]\-#,##0</c:formatCode>
                <c:ptCount val="12"/>
                <c:pt idx="0">
                  <c:v>769</c:v>
                </c:pt>
                <c:pt idx="1">
                  <c:v>765</c:v>
                </c:pt>
                <c:pt idx="2">
                  <c:v>766</c:v>
                </c:pt>
                <c:pt idx="3">
                  <c:v>766</c:v>
                </c:pt>
                <c:pt idx="4">
                  <c:v>768</c:v>
                </c:pt>
                <c:pt idx="5">
                  <c:v>763</c:v>
                </c:pt>
                <c:pt idx="6">
                  <c:v>762</c:v>
                </c:pt>
                <c:pt idx="7">
                  <c:v>765</c:v>
                </c:pt>
                <c:pt idx="8">
                  <c:v>765</c:v>
                </c:pt>
                <c:pt idx="9">
                  <c:v>767</c:v>
                </c:pt>
                <c:pt idx="10">
                  <c:v>764</c:v>
                </c:pt>
                <c:pt idx="11">
                  <c:v>760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'H20'!$P$5:$P$16</c:f>
              <c:numCache>
                <c:formatCode>#,##0;[Red]\-#,##0</c:formatCode>
                <c:ptCount val="12"/>
                <c:pt idx="0">
                  <c:v>1766</c:v>
                </c:pt>
                <c:pt idx="1">
                  <c:v>1760</c:v>
                </c:pt>
                <c:pt idx="2">
                  <c:v>1759</c:v>
                </c:pt>
                <c:pt idx="3">
                  <c:v>1755</c:v>
                </c:pt>
                <c:pt idx="4">
                  <c:v>1750</c:v>
                </c:pt>
                <c:pt idx="5">
                  <c:v>1750</c:v>
                </c:pt>
                <c:pt idx="6">
                  <c:v>1757</c:v>
                </c:pt>
                <c:pt idx="7">
                  <c:v>1756</c:v>
                </c:pt>
                <c:pt idx="8">
                  <c:v>1754</c:v>
                </c:pt>
                <c:pt idx="9">
                  <c:v>1751</c:v>
                </c:pt>
                <c:pt idx="10">
                  <c:v>1751</c:v>
                </c:pt>
                <c:pt idx="11">
                  <c:v>1746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'H20'!$R$5:$R$16</c:f>
              <c:numCache>
                <c:formatCode>#,##0;[Red]\-#,##0</c:formatCode>
                <c:ptCount val="12"/>
                <c:pt idx="0">
                  <c:v>456</c:v>
                </c:pt>
                <c:pt idx="1">
                  <c:v>456</c:v>
                </c:pt>
                <c:pt idx="2">
                  <c:v>456</c:v>
                </c:pt>
                <c:pt idx="3">
                  <c:v>456</c:v>
                </c:pt>
                <c:pt idx="4">
                  <c:v>457</c:v>
                </c:pt>
                <c:pt idx="5">
                  <c:v>459</c:v>
                </c:pt>
                <c:pt idx="6">
                  <c:v>461</c:v>
                </c:pt>
                <c:pt idx="7">
                  <c:v>462</c:v>
                </c:pt>
                <c:pt idx="8">
                  <c:v>461</c:v>
                </c:pt>
                <c:pt idx="9">
                  <c:v>461</c:v>
                </c:pt>
                <c:pt idx="10">
                  <c:v>464</c:v>
                </c:pt>
                <c:pt idx="11">
                  <c:v>464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29513411195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'H20'!$V$5:$V$16</c:f>
              <c:numCache>
                <c:formatCode>#,##0;[Red]\-#,##0</c:formatCode>
                <c:ptCount val="12"/>
                <c:pt idx="0">
                  <c:v>2110</c:v>
                </c:pt>
                <c:pt idx="1">
                  <c:v>2108</c:v>
                </c:pt>
                <c:pt idx="2">
                  <c:v>2110</c:v>
                </c:pt>
                <c:pt idx="3">
                  <c:v>2111</c:v>
                </c:pt>
                <c:pt idx="4">
                  <c:v>2114</c:v>
                </c:pt>
                <c:pt idx="5">
                  <c:v>2114</c:v>
                </c:pt>
                <c:pt idx="6">
                  <c:v>2112</c:v>
                </c:pt>
                <c:pt idx="7">
                  <c:v>2106</c:v>
                </c:pt>
                <c:pt idx="8">
                  <c:v>2106</c:v>
                </c:pt>
                <c:pt idx="9">
                  <c:v>2118</c:v>
                </c:pt>
                <c:pt idx="10">
                  <c:v>2121</c:v>
                </c:pt>
                <c:pt idx="11">
                  <c:v>2125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'H20'!$X$5:$X$16</c:f>
              <c:numCache>
                <c:formatCode>#,##0;[Red]\-#,##0</c:formatCode>
                <c:ptCount val="12"/>
                <c:pt idx="0">
                  <c:v>581</c:v>
                </c:pt>
                <c:pt idx="1">
                  <c:v>580</c:v>
                </c:pt>
                <c:pt idx="2">
                  <c:v>581</c:v>
                </c:pt>
                <c:pt idx="3">
                  <c:v>581</c:v>
                </c:pt>
                <c:pt idx="4">
                  <c:v>582</c:v>
                </c:pt>
                <c:pt idx="5">
                  <c:v>583</c:v>
                </c:pt>
                <c:pt idx="6">
                  <c:v>584</c:v>
                </c:pt>
                <c:pt idx="7">
                  <c:v>584</c:v>
                </c:pt>
                <c:pt idx="8">
                  <c:v>585</c:v>
                </c:pt>
                <c:pt idx="9">
                  <c:v>590</c:v>
                </c:pt>
                <c:pt idx="10">
                  <c:v>592</c:v>
                </c:pt>
                <c:pt idx="11">
                  <c:v>595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249294309909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2882216389617965"/>
          <c:w val="0.74159441390580894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'H20'!$AB$5:$AB$16</c:f>
              <c:numCache>
                <c:formatCode>#,##0;[Red]\-#,##0</c:formatCode>
                <c:ptCount val="12"/>
                <c:pt idx="0">
                  <c:v>1930</c:v>
                </c:pt>
                <c:pt idx="1">
                  <c:v>1930</c:v>
                </c:pt>
                <c:pt idx="2">
                  <c:v>1926</c:v>
                </c:pt>
                <c:pt idx="3">
                  <c:v>1930</c:v>
                </c:pt>
                <c:pt idx="4">
                  <c:v>1940</c:v>
                </c:pt>
                <c:pt idx="5">
                  <c:v>1948</c:v>
                </c:pt>
                <c:pt idx="6">
                  <c:v>1950</c:v>
                </c:pt>
                <c:pt idx="7">
                  <c:v>1962</c:v>
                </c:pt>
                <c:pt idx="8">
                  <c:v>1962</c:v>
                </c:pt>
                <c:pt idx="9">
                  <c:v>1968</c:v>
                </c:pt>
                <c:pt idx="10">
                  <c:v>1969</c:v>
                </c:pt>
                <c:pt idx="11">
                  <c:v>1970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'H20'!$AD$5:$AD$15</c:f>
              <c:numCache>
                <c:formatCode>#,##0;[Red]\-#,##0</c:formatCode>
                <c:ptCount val="11"/>
                <c:pt idx="0">
                  <c:v>541</c:v>
                </c:pt>
                <c:pt idx="1">
                  <c:v>541</c:v>
                </c:pt>
                <c:pt idx="2">
                  <c:v>544</c:v>
                </c:pt>
                <c:pt idx="3">
                  <c:v>546</c:v>
                </c:pt>
                <c:pt idx="4">
                  <c:v>549</c:v>
                </c:pt>
                <c:pt idx="5">
                  <c:v>551</c:v>
                </c:pt>
                <c:pt idx="6">
                  <c:v>547</c:v>
                </c:pt>
                <c:pt idx="7">
                  <c:v>551</c:v>
                </c:pt>
                <c:pt idx="8">
                  <c:v>554</c:v>
                </c:pt>
                <c:pt idx="9">
                  <c:v>553</c:v>
                </c:pt>
                <c:pt idx="10">
                  <c:v>552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60"/>
          <c:min val="4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7087604615461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5511614418984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2882216389617965"/>
          <c:w val="0.74375101988655912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'H20'!$AH$5:$AH$16</c:f>
              <c:numCache>
                <c:formatCode>#,##0;[Red]\-#,##0</c:formatCode>
                <c:ptCount val="12"/>
                <c:pt idx="0">
                  <c:v>3057</c:v>
                </c:pt>
                <c:pt idx="1">
                  <c:v>3063</c:v>
                </c:pt>
                <c:pt idx="2">
                  <c:v>3079</c:v>
                </c:pt>
                <c:pt idx="3">
                  <c:v>3086</c:v>
                </c:pt>
                <c:pt idx="4">
                  <c:v>3083</c:v>
                </c:pt>
                <c:pt idx="5">
                  <c:v>3082</c:v>
                </c:pt>
                <c:pt idx="6">
                  <c:v>3079</c:v>
                </c:pt>
                <c:pt idx="7">
                  <c:v>3085</c:v>
                </c:pt>
                <c:pt idx="8">
                  <c:v>3084</c:v>
                </c:pt>
                <c:pt idx="9">
                  <c:v>3080</c:v>
                </c:pt>
                <c:pt idx="10">
                  <c:v>3080</c:v>
                </c:pt>
                <c:pt idx="11">
                  <c:v>3063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'H20'!$AJ$5:$AJ$16</c:f>
              <c:numCache>
                <c:formatCode>#,##0;[Red]\-#,##0</c:formatCode>
                <c:ptCount val="12"/>
                <c:pt idx="0">
                  <c:v>860</c:v>
                </c:pt>
                <c:pt idx="1">
                  <c:v>864</c:v>
                </c:pt>
                <c:pt idx="2">
                  <c:v>866</c:v>
                </c:pt>
                <c:pt idx="3">
                  <c:v>867</c:v>
                </c:pt>
                <c:pt idx="4">
                  <c:v>865</c:v>
                </c:pt>
                <c:pt idx="5">
                  <c:v>867</c:v>
                </c:pt>
                <c:pt idx="6">
                  <c:v>867</c:v>
                </c:pt>
                <c:pt idx="7">
                  <c:v>871</c:v>
                </c:pt>
                <c:pt idx="8">
                  <c:v>870</c:v>
                </c:pt>
                <c:pt idx="9">
                  <c:v>868</c:v>
                </c:pt>
                <c:pt idx="10">
                  <c:v>866</c:v>
                </c:pt>
                <c:pt idx="11">
                  <c:v>866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80"/>
          <c:min val="7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91823213109597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16690969184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82216389617965"/>
          <c:w val="0.74644463886458634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'H20'!$D$35:$D$46</c:f>
              <c:numCache>
                <c:formatCode>#,##0;[Red]\-#,##0</c:formatCode>
                <c:ptCount val="12"/>
                <c:pt idx="0">
                  <c:v>1710</c:v>
                </c:pt>
                <c:pt idx="1">
                  <c:v>1713</c:v>
                </c:pt>
                <c:pt idx="2">
                  <c:v>1719</c:v>
                </c:pt>
                <c:pt idx="3">
                  <c:v>1719</c:v>
                </c:pt>
                <c:pt idx="4">
                  <c:v>1718</c:v>
                </c:pt>
                <c:pt idx="5">
                  <c:v>1719</c:v>
                </c:pt>
                <c:pt idx="6">
                  <c:v>1719</c:v>
                </c:pt>
                <c:pt idx="7">
                  <c:v>1717</c:v>
                </c:pt>
                <c:pt idx="8">
                  <c:v>1716</c:v>
                </c:pt>
                <c:pt idx="9">
                  <c:v>1716</c:v>
                </c:pt>
                <c:pt idx="10">
                  <c:v>1710</c:v>
                </c:pt>
                <c:pt idx="11">
                  <c:v>1707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'H20'!$F$35:$F$46</c:f>
              <c:numCache>
                <c:formatCode>#,##0;[Red]\-#,##0</c:formatCode>
                <c:ptCount val="12"/>
                <c:pt idx="0">
                  <c:v>466</c:v>
                </c:pt>
                <c:pt idx="1">
                  <c:v>466</c:v>
                </c:pt>
                <c:pt idx="2">
                  <c:v>469</c:v>
                </c:pt>
                <c:pt idx="3">
                  <c:v>469</c:v>
                </c:pt>
                <c:pt idx="4">
                  <c:v>470</c:v>
                </c:pt>
                <c:pt idx="5">
                  <c:v>470</c:v>
                </c:pt>
                <c:pt idx="6">
                  <c:v>470</c:v>
                </c:pt>
                <c:pt idx="7">
                  <c:v>471</c:v>
                </c:pt>
                <c:pt idx="8">
                  <c:v>471</c:v>
                </c:pt>
                <c:pt idx="9">
                  <c:v>470</c:v>
                </c:pt>
                <c:pt idx="10">
                  <c:v>468</c:v>
                </c:pt>
                <c:pt idx="11">
                  <c:v>471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8800427724311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'H20'!$J$35:$J$46</c:f>
              <c:numCache>
                <c:formatCode>#,##0;[Red]\-#,##0</c:formatCode>
                <c:ptCount val="12"/>
                <c:pt idx="0">
                  <c:v>2118</c:v>
                </c:pt>
                <c:pt idx="1">
                  <c:v>2116</c:v>
                </c:pt>
                <c:pt idx="2">
                  <c:v>2118</c:v>
                </c:pt>
                <c:pt idx="3">
                  <c:v>2116</c:v>
                </c:pt>
                <c:pt idx="4">
                  <c:v>2116</c:v>
                </c:pt>
                <c:pt idx="5">
                  <c:v>2112</c:v>
                </c:pt>
                <c:pt idx="6">
                  <c:v>2106</c:v>
                </c:pt>
                <c:pt idx="7">
                  <c:v>2099</c:v>
                </c:pt>
                <c:pt idx="8">
                  <c:v>2092</c:v>
                </c:pt>
                <c:pt idx="9">
                  <c:v>2085</c:v>
                </c:pt>
                <c:pt idx="10">
                  <c:v>2083</c:v>
                </c:pt>
                <c:pt idx="11">
                  <c:v>2086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'H20'!$L$35:$L$46</c:f>
              <c:numCache>
                <c:formatCode>#,##0;[Red]\-#,##0</c:formatCode>
                <c:ptCount val="12"/>
                <c:pt idx="0">
                  <c:v>575</c:v>
                </c:pt>
                <c:pt idx="1">
                  <c:v>575</c:v>
                </c:pt>
                <c:pt idx="2">
                  <c:v>577</c:v>
                </c:pt>
                <c:pt idx="3">
                  <c:v>576</c:v>
                </c:pt>
                <c:pt idx="4">
                  <c:v>576</c:v>
                </c:pt>
                <c:pt idx="5">
                  <c:v>577</c:v>
                </c:pt>
                <c:pt idx="6">
                  <c:v>576</c:v>
                </c:pt>
                <c:pt idx="7">
                  <c:v>576</c:v>
                </c:pt>
                <c:pt idx="8">
                  <c:v>577</c:v>
                </c:pt>
                <c:pt idx="9">
                  <c:v>577</c:v>
                </c:pt>
                <c:pt idx="10">
                  <c:v>577</c:v>
                </c:pt>
                <c:pt idx="11">
                  <c:v>579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29513411195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'H20'!$P$35:$P$46</c:f>
              <c:numCache>
                <c:formatCode>#,##0;[Red]\-#,##0</c:formatCode>
                <c:ptCount val="12"/>
                <c:pt idx="0">
                  <c:v>1467</c:v>
                </c:pt>
                <c:pt idx="1">
                  <c:v>1464</c:v>
                </c:pt>
                <c:pt idx="2">
                  <c:v>1460</c:v>
                </c:pt>
                <c:pt idx="3">
                  <c:v>1461</c:v>
                </c:pt>
                <c:pt idx="4">
                  <c:v>1462</c:v>
                </c:pt>
                <c:pt idx="5">
                  <c:v>1460</c:v>
                </c:pt>
                <c:pt idx="6">
                  <c:v>1452</c:v>
                </c:pt>
                <c:pt idx="7">
                  <c:v>1447</c:v>
                </c:pt>
                <c:pt idx="8">
                  <c:v>1446</c:v>
                </c:pt>
                <c:pt idx="9">
                  <c:v>1446</c:v>
                </c:pt>
                <c:pt idx="10">
                  <c:v>1444</c:v>
                </c:pt>
                <c:pt idx="11">
                  <c:v>1447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'H20'!$R$35:$R$46</c:f>
              <c:numCache>
                <c:formatCode>#,##0;[Red]\-#,##0</c:formatCode>
                <c:ptCount val="12"/>
                <c:pt idx="0">
                  <c:v>383</c:v>
                </c:pt>
                <c:pt idx="1">
                  <c:v>383</c:v>
                </c:pt>
                <c:pt idx="2">
                  <c:v>383</c:v>
                </c:pt>
                <c:pt idx="3">
                  <c:v>384</c:v>
                </c:pt>
                <c:pt idx="4">
                  <c:v>385</c:v>
                </c:pt>
                <c:pt idx="5">
                  <c:v>386</c:v>
                </c:pt>
                <c:pt idx="6">
                  <c:v>385</c:v>
                </c:pt>
                <c:pt idx="7">
                  <c:v>384</c:v>
                </c:pt>
                <c:pt idx="8">
                  <c:v>385</c:v>
                </c:pt>
                <c:pt idx="9">
                  <c:v>384</c:v>
                </c:pt>
                <c:pt idx="10">
                  <c:v>384</c:v>
                </c:pt>
                <c:pt idx="11">
                  <c:v>388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761115971614661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708334791484397"/>
          <c:w val="0.71111111111111114"/>
          <c:h val="0.71513887430737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'H29'!$A$5:$A$16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'H29'!$D$5:$D$16</c:f>
              <c:numCache>
                <c:formatCode>#,##0;[Red]\-#,##0</c:formatCode>
                <c:ptCount val="12"/>
                <c:pt idx="0">
                  <c:v>8660</c:v>
                </c:pt>
                <c:pt idx="1">
                  <c:v>8646</c:v>
                </c:pt>
                <c:pt idx="2">
                  <c:v>8668</c:v>
                </c:pt>
                <c:pt idx="3">
                  <c:v>8678</c:v>
                </c:pt>
                <c:pt idx="4">
                  <c:v>8641</c:v>
                </c:pt>
                <c:pt idx="5">
                  <c:v>8679</c:v>
                </c:pt>
                <c:pt idx="6">
                  <c:v>8690</c:v>
                </c:pt>
                <c:pt idx="7">
                  <c:v>8720</c:v>
                </c:pt>
                <c:pt idx="8">
                  <c:v>8749</c:v>
                </c:pt>
                <c:pt idx="9">
                  <c:v>8699</c:v>
                </c:pt>
                <c:pt idx="10">
                  <c:v>8712</c:v>
                </c:pt>
                <c:pt idx="11">
                  <c:v>8732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'H29'!$F$5:$F$16</c:f>
              <c:numCache>
                <c:formatCode>#,##0;[Red]\-#,##0</c:formatCode>
                <c:ptCount val="12"/>
                <c:pt idx="0">
                  <c:v>3415</c:v>
                </c:pt>
                <c:pt idx="1">
                  <c:v>3393</c:v>
                </c:pt>
                <c:pt idx="2">
                  <c:v>3424</c:v>
                </c:pt>
                <c:pt idx="3">
                  <c:v>3434</c:v>
                </c:pt>
                <c:pt idx="4">
                  <c:v>3412</c:v>
                </c:pt>
                <c:pt idx="5">
                  <c:v>3451</c:v>
                </c:pt>
                <c:pt idx="6">
                  <c:v>3440</c:v>
                </c:pt>
                <c:pt idx="7">
                  <c:v>3473</c:v>
                </c:pt>
                <c:pt idx="8">
                  <c:v>3498</c:v>
                </c:pt>
                <c:pt idx="9">
                  <c:v>3445</c:v>
                </c:pt>
                <c:pt idx="10">
                  <c:v>3448</c:v>
                </c:pt>
                <c:pt idx="11">
                  <c:v>3458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800"/>
          <c:min val="8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0"/>
          <c:min val="2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57421988918051"/>
          <c:y val="0.663638845144357"/>
          <c:w val="0.24197530864197531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29513411195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82216389617965"/>
          <c:w val="0.74563475104645371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'H20'!$V$35:$V$46</c:f>
              <c:numCache>
                <c:formatCode>#,##0;[Red]\-#,##0</c:formatCode>
                <c:ptCount val="12"/>
                <c:pt idx="0">
                  <c:v>1427</c:v>
                </c:pt>
                <c:pt idx="1">
                  <c:v>1422</c:v>
                </c:pt>
                <c:pt idx="2">
                  <c:v>1421</c:v>
                </c:pt>
                <c:pt idx="3">
                  <c:v>1419</c:v>
                </c:pt>
                <c:pt idx="4">
                  <c:v>1410</c:v>
                </c:pt>
                <c:pt idx="5">
                  <c:v>1408</c:v>
                </c:pt>
                <c:pt idx="6">
                  <c:v>1408</c:v>
                </c:pt>
                <c:pt idx="7">
                  <c:v>1405</c:v>
                </c:pt>
                <c:pt idx="8">
                  <c:v>1405</c:v>
                </c:pt>
                <c:pt idx="9">
                  <c:v>1401</c:v>
                </c:pt>
                <c:pt idx="10">
                  <c:v>1399</c:v>
                </c:pt>
                <c:pt idx="11">
                  <c:v>1393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'H20'!$X$35:$X$46</c:f>
              <c:numCache>
                <c:formatCode>#,##0;[Red]\-#,##0</c:formatCode>
                <c:ptCount val="12"/>
                <c:pt idx="0">
                  <c:v>383</c:v>
                </c:pt>
                <c:pt idx="1">
                  <c:v>383</c:v>
                </c:pt>
                <c:pt idx="2">
                  <c:v>383</c:v>
                </c:pt>
                <c:pt idx="3">
                  <c:v>383</c:v>
                </c:pt>
                <c:pt idx="4">
                  <c:v>382</c:v>
                </c:pt>
                <c:pt idx="5">
                  <c:v>382</c:v>
                </c:pt>
                <c:pt idx="6">
                  <c:v>384</c:v>
                </c:pt>
                <c:pt idx="7">
                  <c:v>383</c:v>
                </c:pt>
                <c:pt idx="8">
                  <c:v>382</c:v>
                </c:pt>
                <c:pt idx="9">
                  <c:v>380</c:v>
                </c:pt>
                <c:pt idx="10">
                  <c:v>381</c:v>
                </c:pt>
                <c:pt idx="11">
                  <c:v>380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249294309909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2882216389617965"/>
          <c:w val="0.77370772049720204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'H20'!$AB$35:$AB$46</c:f>
              <c:numCache>
                <c:formatCode>#,##0;[Red]\-#,##0</c:formatCode>
                <c:ptCount val="12"/>
                <c:pt idx="0">
                  <c:v>560</c:v>
                </c:pt>
                <c:pt idx="1">
                  <c:v>560</c:v>
                </c:pt>
                <c:pt idx="2">
                  <c:v>560</c:v>
                </c:pt>
                <c:pt idx="3">
                  <c:v>560</c:v>
                </c:pt>
                <c:pt idx="4">
                  <c:v>551</c:v>
                </c:pt>
                <c:pt idx="5">
                  <c:v>548</c:v>
                </c:pt>
                <c:pt idx="6">
                  <c:v>548</c:v>
                </c:pt>
                <c:pt idx="7">
                  <c:v>547</c:v>
                </c:pt>
                <c:pt idx="8">
                  <c:v>547</c:v>
                </c:pt>
                <c:pt idx="9">
                  <c:v>540</c:v>
                </c:pt>
                <c:pt idx="10">
                  <c:v>536</c:v>
                </c:pt>
                <c:pt idx="11">
                  <c:v>533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'H20'!$AD$35:$AD$46</c:f>
              <c:numCache>
                <c:formatCode>#,##0;[Red]\-#,##0</c:formatCode>
                <c:ptCount val="12"/>
                <c:pt idx="0">
                  <c:v>193</c:v>
                </c:pt>
                <c:pt idx="1">
                  <c:v>193</c:v>
                </c:pt>
                <c:pt idx="2">
                  <c:v>192</c:v>
                </c:pt>
                <c:pt idx="3">
                  <c:v>192</c:v>
                </c:pt>
                <c:pt idx="4">
                  <c:v>192</c:v>
                </c:pt>
                <c:pt idx="5">
                  <c:v>192</c:v>
                </c:pt>
                <c:pt idx="6">
                  <c:v>192</c:v>
                </c:pt>
                <c:pt idx="7">
                  <c:v>191</c:v>
                </c:pt>
                <c:pt idx="8">
                  <c:v>191</c:v>
                </c:pt>
                <c:pt idx="9">
                  <c:v>190</c:v>
                </c:pt>
                <c:pt idx="10">
                  <c:v>190</c:v>
                </c:pt>
                <c:pt idx="11">
                  <c:v>191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50"/>
          <c:min val="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087832417174267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55865207860253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2882216389617965"/>
          <c:w val="0.66186597461834129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'H20'!$AH$35:$AH$46</c:f>
              <c:numCache>
                <c:formatCode>#,##0;[Red]\-#,##0</c:formatCode>
                <c:ptCount val="12"/>
                <c:pt idx="0">
                  <c:v>42591</c:v>
                </c:pt>
                <c:pt idx="1">
                  <c:v>42603</c:v>
                </c:pt>
                <c:pt idx="2">
                  <c:v>42594</c:v>
                </c:pt>
                <c:pt idx="3">
                  <c:v>42579</c:v>
                </c:pt>
                <c:pt idx="4">
                  <c:v>42601</c:v>
                </c:pt>
                <c:pt idx="5">
                  <c:v>42640</c:v>
                </c:pt>
                <c:pt idx="6">
                  <c:v>42631</c:v>
                </c:pt>
                <c:pt idx="7">
                  <c:v>42661</c:v>
                </c:pt>
                <c:pt idx="8">
                  <c:v>42671</c:v>
                </c:pt>
                <c:pt idx="9">
                  <c:v>42684</c:v>
                </c:pt>
                <c:pt idx="10">
                  <c:v>42657</c:v>
                </c:pt>
                <c:pt idx="11">
                  <c:v>42568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'H20'!$AJ$35:$AJ$46</c:f>
              <c:numCache>
                <c:formatCode>#,##0;[Red]\-#,##0</c:formatCode>
                <c:ptCount val="12"/>
                <c:pt idx="0">
                  <c:v>12958</c:v>
                </c:pt>
                <c:pt idx="1">
                  <c:v>12975</c:v>
                </c:pt>
                <c:pt idx="2">
                  <c:v>12984</c:v>
                </c:pt>
                <c:pt idx="3">
                  <c:v>12995</c:v>
                </c:pt>
                <c:pt idx="4">
                  <c:v>13010</c:v>
                </c:pt>
                <c:pt idx="5">
                  <c:v>13056</c:v>
                </c:pt>
                <c:pt idx="6">
                  <c:v>13061</c:v>
                </c:pt>
                <c:pt idx="7">
                  <c:v>13098</c:v>
                </c:pt>
                <c:pt idx="8">
                  <c:v>13103</c:v>
                </c:pt>
                <c:pt idx="9">
                  <c:v>13114</c:v>
                </c:pt>
                <c:pt idx="10">
                  <c:v>13106</c:v>
                </c:pt>
                <c:pt idx="11">
                  <c:v>13101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2"/>
        <c:noMultiLvlLbl val="0"/>
      </c:catAx>
      <c:valAx>
        <c:axId val="2"/>
        <c:scaling>
          <c:orientation val="minMax"/>
          <c:max val="43000"/>
          <c:min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650277048702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2100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300"/>
          <c:min val="121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9304963284083871"/>
              <c:y val="1.9650277048702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12394025967994"/>
          <c:w val="0.74644463886458634"/>
          <c:h val="0.718088402666480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'H20'!$D$50:$D$61</c:f>
              <c:numCache>
                <c:formatCode>#,##0;[Red]\-#,##0</c:formatCode>
                <c:ptCount val="12"/>
                <c:pt idx="0">
                  <c:v>2432</c:v>
                </c:pt>
                <c:pt idx="1">
                  <c:v>2422</c:v>
                </c:pt>
                <c:pt idx="2">
                  <c:v>2421</c:v>
                </c:pt>
                <c:pt idx="3">
                  <c:v>2424</c:v>
                </c:pt>
                <c:pt idx="4">
                  <c:v>2417</c:v>
                </c:pt>
                <c:pt idx="5">
                  <c:v>2410</c:v>
                </c:pt>
                <c:pt idx="6">
                  <c:v>2413</c:v>
                </c:pt>
                <c:pt idx="7">
                  <c:v>2411</c:v>
                </c:pt>
                <c:pt idx="8">
                  <c:v>2408</c:v>
                </c:pt>
                <c:pt idx="9">
                  <c:v>2403</c:v>
                </c:pt>
                <c:pt idx="10">
                  <c:v>2401</c:v>
                </c:pt>
                <c:pt idx="11">
                  <c:v>2402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'H20'!$F$50:$F$61</c:f>
              <c:numCache>
                <c:formatCode>#,##0;[Red]\-#,##0</c:formatCode>
                <c:ptCount val="12"/>
                <c:pt idx="0">
                  <c:v>752</c:v>
                </c:pt>
                <c:pt idx="1">
                  <c:v>750</c:v>
                </c:pt>
                <c:pt idx="2">
                  <c:v>750</c:v>
                </c:pt>
                <c:pt idx="3">
                  <c:v>750</c:v>
                </c:pt>
                <c:pt idx="4">
                  <c:v>750</c:v>
                </c:pt>
                <c:pt idx="5">
                  <c:v>748</c:v>
                </c:pt>
                <c:pt idx="6">
                  <c:v>750</c:v>
                </c:pt>
                <c:pt idx="7">
                  <c:v>750</c:v>
                </c:pt>
                <c:pt idx="8">
                  <c:v>751</c:v>
                </c:pt>
                <c:pt idx="9">
                  <c:v>749</c:v>
                </c:pt>
                <c:pt idx="10">
                  <c:v>748</c:v>
                </c:pt>
                <c:pt idx="11">
                  <c:v>748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20"/>
          <c:min val="23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8800427724311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12394025967994"/>
          <c:w val="0.74563475104645371"/>
          <c:h val="0.718088402666480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'H20'!$J$50:$J$61</c:f>
              <c:numCache>
                <c:formatCode>#,##0;[Red]\-#,##0</c:formatCode>
                <c:ptCount val="12"/>
                <c:pt idx="0">
                  <c:v>2247</c:v>
                </c:pt>
                <c:pt idx="1">
                  <c:v>2246</c:v>
                </c:pt>
                <c:pt idx="2">
                  <c:v>2242</c:v>
                </c:pt>
                <c:pt idx="3">
                  <c:v>2240</c:v>
                </c:pt>
                <c:pt idx="4">
                  <c:v>2228</c:v>
                </c:pt>
                <c:pt idx="5">
                  <c:v>2224</c:v>
                </c:pt>
                <c:pt idx="6">
                  <c:v>2218</c:v>
                </c:pt>
                <c:pt idx="7">
                  <c:v>2209</c:v>
                </c:pt>
                <c:pt idx="8">
                  <c:v>2210</c:v>
                </c:pt>
                <c:pt idx="9">
                  <c:v>2209</c:v>
                </c:pt>
                <c:pt idx="10">
                  <c:v>2209</c:v>
                </c:pt>
                <c:pt idx="11">
                  <c:v>2209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'H20'!$L$50:$L$61</c:f>
              <c:numCache>
                <c:formatCode>#,##0;[Red]\-#,##0</c:formatCode>
                <c:ptCount val="12"/>
                <c:pt idx="0">
                  <c:v>681</c:v>
                </c:pt>
                <c:pt idx="1">
                  <c:v>680</c:v>
                </c:pt>
                <c:pt idx="2">
                  <c:v>680</c:v>
                </c:pt>
                <c:pt idx="3">
                  <c:v>676</c:v>
                </c:pt>
                <c:pt idx="4">
                  <c:v>672</c:v>
                </c:pt>
                <c:pt idx="5">
                  <c:v>671</c:v>
                </c:pt>
                <c:pt idx="6">
                  <c:v>671</c:v>
                </c:pt>
                <c:pt idx="7">
                  <c:v>668</c:v>
                </c:pt>
                <c:pt idx="8">
                  <c:v>669</c:v>
                </c:pt>
                <c:pt idx="9">
                  <c:v>672</c:v>
                </c:pt>
                <c:pt idx="10">
                  <c:v>673</c:v>
                </c:pt>
                <c:pt idx="11">
                  <c:v>671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40"/>
          <c:min val="21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12394025967994"/>
          <c:w val="0.74563475104645371"/>
          <c:h val="0.718088402666480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'H20'!$P$50:$P$61</c:f>
              <c:numCache>
                <c:formatCode>#,##0;[Red]\-#,##0</c:formatCode>
                <c:ptCount val="12"/>
                <c:pt idx="0">
                  <c:v>962</c:v>
                </c:pt>
                <c:pt idx="1">
                  <c:v>963</c:v>
                </c:pt>
                <c:pt idx="2">
                  <c:v>959</c:v>
                </c:pt>
                <c:pt idx="3">
                  <c:v>955</c:v>
                </c:pt>
                <c:pt idx="4">
                  <c:v>956</c:v>
                </c:pt>
                <c:pt idx="5">
                  <c:v>957</c:v>
                </c:pt>
                <c:pt idx="6">
                  <c:v>955</c:v>
                </c:pt>
                <c:pt idx="7">
                  <c:v>957</c:v>
                </c:pt>
                <c:pt idx="8">
                  <c:v>955</c:v>
                </c:pt>
                <c:pt idx="9">
                  <c:v>954</c:v>
                </c:pt>
                <c:pt idx="10">
                  <c:v>952</c:v>
                </c:pt>
                <c:pt idx="11">
                  <c:v>946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'H20'!$R$50:$R$61</c:f>
              <c:numCache>
                <c:formatCode>#,##0;[Red]\-#,##0</c:formatCode>
                <c:ptCount val="12"/>
                <c:pt idx="0">
                  <c:v>273</c:v>
                </c:pt>
                <c:pt idx="1">
                  <c:v>273</c:v>
                </c:pt>
                <c:pt idx="2">
                  <c:v>273</c:v>
                </c:pt>
                <c:pt idx="3">
                  <c:v>272</c:v>
                </c:pt>
                <c:pt idx="4">
                  <c:v>271</c:v>
                </c:pt>
                <c:pt idx="5">
                  <c:v>272</c:v>
                </c:pt>
                <c:pt idx="6">
                  <c:v>273</c:v>
                </c:pt>
                <c:pt idx="7">
                  <c:v>274</c:v>
                </c:pt>
                <c:pt idx="8">
                  <c:v>274</c:v>
                </c:pt>
                <c:pt idx="9">
                  <c:v>274</c:v>
                </c:pt>
                <c:pt idx="10">
                  <c:v>273</c:v>
                </c:pt>
                <c:pt idx="11">
                  <c:v>273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60"/>
          <c:min val="8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812394025967994"/>
          <c:w val="0.74563475104645371"/>
          <c:h val="0.718088402666480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'H20'!$V$50:$V$61</c:f>
              <c:numCache>
                <c:formatCode>#,##0;[Red]\-#,##0</c:formatCode>
                <c:ptCount val="12"/>
                <c:pt idx="0">
                  <c:v>1210</c:v>
                </c:pt>
                <c:pt idx="1">
                  <c:v>1213</c:v>
                </c:pt>
                <c:pt idx="2">
                  <c:v>1208</c:v>
                </c:pt>
                <c:pt idx="3">
                  <c:v>1208</c:v>
                </c:pt>
                <c:pt idx="4">
                  <c:v>1213</c:v>
                </c:pt>
                <c:pt idx="5">
                  <c:v>1214</c:v>
                </c:pt>
                <c:pt idx="6">
                  <c:v>1213</c:v>
                </c:pt>
                <c:pt idx="7">
                  <c:v>1221</c:v>
                </c:pt>
                <c:pt idx="8">
                  <c:v>1221</c:v>
                </c:pt>
                <c:pt idx="9">
                  <c:v>1217</c:v>
                </c:pt>
                <c:pt idx="10">
                  <c:v>1213</c:v>
                </c:pt>
                <c:pt idx="11">
                  <c:v>1211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'H20'!$X$50:$X$61</c:f>
              <c:numCache>
                <c:formatCode>#,##0;[Red]\-#,##0</c:formatCode>
                <c:ptCount val="12"/>
                <c:pt idx="0">
                  <c:v>324</c:v>
                </c:pt>
                <c:pt idx="1">
                  <c:v>324</c:v>
                </c:pt>
                <c:pt idx="2">
                  <c:v>325</c:v>
                </c:pt>
                <c:pt idx="3">
                  <c:v>325</c:v>
                </c:pt>
                <c:pt idx="4">
                  <c:v>325</c:v>
                </c:pt>
                <c:pt idx="5">
                  <c:v>326</c:v>
                </c:pt>
                <c:pt idx="6">
                  <c:v>325</c:v>
                </c:pt>
                <c:pt idx="7">
                  <c:v>327</c:v>
                </c:pt>
                <c:pt idx="8">
                  <c:v>327</c:v>
                </c:pt>
                <c:pt idx="9">
                  <c:v>327</c:v>
                </c:pt>
                <c:pt idx="10">
                  <c:v>327</c:v>
                </c:pt>
                <c:pt idx="11">
                  <c:v>327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400413443894734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0602188877333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2812394025967994"/>
          <c:w val="0.70972158668845642"/>
          <c:h val="0.718088402666480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'H20'!$AB$50:$AB$61</c:f>
              <c:numCache>
                <c:formatCode>#,##0;[Red]\-#,##0</c:formatCode>
                <c:ptCount val="12"/>
                <c:pt idx="0">
                  <c:v>6851</c:v>
                </c:pt>
                <c:pt idx="1">
                  <c:v>6844</c:v>
                </c:pt>
                <c:pt idx="2">
                  <c:v>6830</c:v>
                </c:pt>
                <c:pt idx="3">
                  <c:v>6827</c:v>
                </c:pt>
                <c:pt idx="4">
                  <c:v>6814</c:v>
                </c:pt>
                <c:pt idx="5">
                  <c:v>6805</c:v>
                </c:pt>
                <c:pt idx="6">
                  <c:v>6799</c:v>
                </c:pt>
                <c:pt idx="7">
                  <c:v>6798</c:v>
                </c:pt>
                <c:pt idx="8">
                  <c:v>6794</c:v>
                </c:pt>
                <c:pt idx="9">
                  <c:v>6783</c:v>
                </c:pt>
                <c:pt idx="10">
                  <c:v>6775</c:v>
                </c:pt>
                <c:pt idx="11">
                  <c:v>6768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'H20'!$AD$50:$AD$61</c:f>
              <c:numCache>
                <c:formatCode>#,##0;[Red]\-#,##0</c:formatCode>
                <c:ptCount val="12"/>
                <c:pt idx="0">
                  <c:v>2030</c:v>
                </c:pt>
                <c:pt idx="1">
                  <c:v>2027</c:v>
                </c:pt>
                <c:pt idx="2">
                  <c:v>2028</c:v>
                </c:pt>
                <c:pt idx="3">
                  <c:v>2023</c:v>
                </c:pt>
                <c:pt idx="4">
                  <c:v>2018</c:v>
                </c:pt>
                <c:pt idx="5">
                  <c:v>2017</c:v>
                </c:pt>
                <c:pt idx="6">
                  <c:v>2019</c:v>
                </c:pt>
                <c:pt idx="7">
                  <c:v>2019</c:v>
                </c:pt>
                <c:pt idx="8">
                  <c:v>2021</c:v>
                </c:pt>
                <c:pt idx="9">
                  <c:v>2022</c:v>
                </c:pt>
                <c:pt idx="10">
                  <c:v>2021</c:v>
                </c:pt>
                <c:pt idx="11">
                  <c:v>2019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940"/>
          <c:min val="67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5945927113093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50"/>
          <c:min val="19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65272718268707"/>
              <c:y val="1.75945927113093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16690969184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2928337082864641"/>
          <c:w val="0.7780001944201419"/>
          <c:h val="0.715587270341207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'H20'!$D$20:$D$31</c:f>
              <c:numCache>
                <c:formatCode>#,##0;[Red]\-#,##0</c:formatCode>
                <c:ptCount val="12"/>
                <c:pt idx="0">
                  <c:v>871</c:v>
                </c:pt>
                <c:pt idx="1">
                  <c:v>874</c:v>
                </c:pt>
                <c:pt idx="2">
                  <c:v>872</c:v>
                </c:pt>
                <c:pt idx="3">
                  <c:v>868</c:v>
                </c:pt>
                <c:pt idx="4">
                  <c:v>867</c:v>
                </c:pt>
                <c:pt idx="5">
                  <c:v>867</c:v>
                </c:pt>
                <c:pt idx="6">
                  <c:v>863</c:v>
                </c:pt>
                <c:pt idx="7">
                  <c:v>863</c:v>
                </c:pt>
                <c:pt idx="8">
                  <c:v>864</c:v>
                </c:pt>
                <c:pt idx="9">
                  <c:v>866</c:v>
                </c:pt>
                <c:pt idx="10">
                  <c:v>865</c:v>
                </c:pt>
                <c:pt idx="11">
                  <c:v>863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'H20'!$F$20:$F$31</c:f>
              <c:numCache>
                <c:formatCode>#,##0;[Red]\-#,##0</c:formatCode>
                <c:ptCount val="12"/>
                <c:pt idx="0">
                  <c:v>215</c:v>
                </c:pt>
                <c:pt idx="1">
                  <c:v>215</c:v>
                </c:pt>
                <c:pt idx="2">
                  <c:v>215</c:v>
                </c:pt>
                <c:pt idx="3">
                  <c:v>214</c:v>
                </c:pt>
                <c:pt idx="4">
                  <c:v>214</c:v>
                </c:pt>
                <c:pt idx="5">
                  <c:v>214</c:v>
                </c:pt>
                <c:pt idx="6">
                  <c:v>214</c:v>
                </c:pt>
                <c:pt idx="7">
                  <c:v>213</c:v>
                </c:pt>
                <c:pt idx="8">
                  <c:v>214</c:v>
                </c:pt>
                <c:pt idx="9">
                  <c:v>214</c:v>
                </c:pt>
                <c:pt idx="10">
                  <c:v>213</c:v>
                </c:pt>
                <c:pt idx="11">
                  <c:v>213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62251593550806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147129386604452"/>
              <c:y val="1.862251593550806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3090673145410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928337082864641"/>
          <c:w val="0.71396930402287073"/>
          <c:h val="0.715587270341207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'H20'!$J$20:$J$31</c:f>
              <c:numCache>
                <c:formatCode>#,##0;[Red]\-#,##0</c:formatCode>
                <c:ptCount val="12"/>
                <c:pt idx="0">
                  <c:v>3999</c:v>
                </c:pt>
                <c:pt idx="1">
                  <c:v>4003</c:v>
                </c:pt>
                <c:pt idx="2">
                  <c:v>4006</c:v>
                </c:pt>
                <c:pt idx="3">
                  <c:v>4013</c:v>
                </c:pt>
                <c:pt idx="4">
                  <c:v>4015</c:v>
                </c:pt>
                <c:pt idx="5">
                  <c:v>4043</c:v>
                </c:pt>
                <c:pt idx="6">
                  <c:v>4055</c:v>
                </c:pt>
                <c:pt idx="7">
                  <c:v>4059</c:v>
                </c:pt>
                <c:pt idx="8">
                  <c:v>4066</c:v>
                </c:pt>
                <c:pt idx="9">
                  <c:v>4060</c:v>
                </c:pt>
                <c:pt idx="10">
                  <c:v>4048</c:v>
                </c:pt>
                <c:pt idx="11">
                  <c:v>4047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'H20'!$L$20:$L$31</c:f>
              <c:numCache>
                <c:formatCode>#,##0;[Red]\-#,##0</c:formatCode>
                <c:ptCount val="12"/>
                <c:pt idx="0">
                  <c:v>1229</c:v>
                </c:pt>
                <c:pt idx="1">
                  <c:v>1232</c:v>
                </c:pt>
                <c:pt idx="2">
                  <c:v>1232</c:v>
                </c:pt>
                <c:pt idx="3">
                  <c:v>1241</c:v>
                </c:pt>
                <c:pt idx="4">
                  <c:v>1244</c:v>
                </c:pt>
                <c:pt idx="5">
                  <c:v>1256</c:v>
                </c:pt>
                <c:pt idx="6">
                  <c:v>1260</c:v>
                </c:pt>
                <c:pt idx="7">
                  <c:v>1271</c:v>
                </c:pt>
                <c:pt idx="8">
                  <c:v>1275</c:v>
                </c:pt>
                <c:pt idx="9">
                  <c:v>1273</c:v>
                </c:pt>
                <c:pt idx="10">
                  <c:v>1268</c:v>
                </c:pt>
                <c:pt idx="11">
                  <c:v>1260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100"/>
          <c:min val="3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20097487814023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90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90"/>
          <c:min val="119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30685244270116"/>
              <c:y val="2.220097487814023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'H29'!$A$5:$A$16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'H29'!$J$5:$J$16</c:f>
              <c:numCache>
                <c:formatCode>#,##0;[Red]\-#,##0</c:formatCode>
                <c:ptCount val="12"/>
                <c:pt idx="0">
                  <c:v>2441</c:v>
                </c:pt>
                <c:pt idx="1">
                  <c:v>2428</c:v>
                </c:pt>
                <c:pt idx="2">
                  <c:v>2433</c:v>
                </c:pt>
                <c:pt idx="3">
                  <c:v>2431</c:v>
                </c:pt>
                <c:pt idx="4">
                  <c:v>2426</c:v>
                </c:pt>
                <c:pt idx="5">
                  <c:v>2428</c:v>
                </c:pt>
                <c:pt idx="6">
                  <c:v>2417</c:v>
                </c:pt>
                <c:pt idx="7">
                  <c:v>2412</c:v>
                </c:pt>
                <c:pt idx="8">
                  <c:v>2420</c:v>
                </c:pt>
                <c:pt idx="9">
                  <c:v>2412</c:v>
                </c:pt>
                <c:pt idx="10">
                  <c:v>2413</c:v>
                </c:pt>
                <c:pt idx="11">
                  <c:v>2405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'H29'!$L$5:$L$16</c:f>
              <c:numCache>
                <c:formatCode>#,##0;[Red]\-#,##0</c:formatCode>
                <c:ptCount val="12"/>
                <c:pt idx="0">
                  <c:v>839</c:v>
                </c:pt>
                <c:pt idx="1">
                  <c:v>832</c:v>
                </c:pt>
                <c:pt idx="2">
                  <c:v>835</c:v>
                </c:pt>
                <c:pt idx="3">
                  <c:v>835</c:v>
                </c:pt>
                <c:pt idx="4">
                  <c:v>832</c:v>
                </c:pt>
                <c:pt idx="5">
                  <c:v>835</c:v>
                </c:pt>
                <c:pt idx="6">
                  <c:v>832</c:v>
                </c:pt>
                <c:pt idx="7">
                  <c:v>832</c:v>
                </c:pt>
                <c:pt idx="8">
                  <c:v>836</c:v>
                </c:pt>
                <c:pt idx="9">
                  <c:v>834</c:v>
                </c:pt>
                <c:pt idx="10">
                  <c:v>836</c:v>
                </c:pt>
                <c:pt idx="11">
                  <c:v>833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928337082864641"/>
          <c:w val="0.74563475104645371"/>
          <c:h val="0.715587270341207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'H20'!$P$20:$P$31</c:f>
              <c:numCache>
                <c:formatCode>#,##0;[Red]\-#,##0</c:formatCode>
                <c:ptCount val="12"/>
                <c:pt idx="0">
                  <c:v>1596</c:v>
                </c:pt>
                <c:pt idx="1">
                  <c:v>1598</c:v>
                </c:pt>
                <c:pt idx="2">
                  <c:v>1597</c:v>
                </c:pt>
                <c:pt idx="3">
                  <c:v>1584</c:v>
                </c:pt>
                <c:pt idx="4">
                  <c:v>1583</c:v>
                </c:pt>
                <c:pt idx="5">
                  <c:v>1581</c:v>
                </c:pt>
                <c:pt idx="6">
                  <c:v>1582</c:v>
                </c:pt>
                <c:pt idx="7">
                  <c:v>1583</c:v>
                </c:pt>
                <c:pt idx="8">
                  <c:v>1581</c:v>
                </c:pt>
                <c:pt idx="9">
                  <c:v>1580</c:v>
                </c:pt>
                <c:pt idx="10">
                  <c:v>1581</c:v>
                </c:pt>
                <c:pt idx="11">
                  <c:v>1577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'H20'!$R$20:$R$31</c:f>
              <c:numCache>
                <c:formatCode>#,##0;[Red]\-#,##0</c:formatCode>
                <c:ptCount val="12"/>
                <c:pt idx="0">
                  <c:v>419</c:v>
                </c:pt>
                <c:pt idx="1">
                  <c:v>419</c:v>
                </c:pt>
                <c:pt idx="2">
                  <c:v>420</c:v>
                </c:pt>
                <c:pt idx="3">
                  <c:v>418</c:v>
                </c:pt>
                <c:pt idx="4">
                  <c:v>419</c:v>
                </c:pt>
                <c:pt idx="5">
                  <c:v>420</c:v>
                </c:pt>
                <c:pt idx="6">
                  <c:v>420</c:v>
                </c:pt>
                <c:pt idx="7">
                  <c:v>421</c:v>
                </c:pt>
                <c:pt idx="8">
                  <c:v>419</c:v>
                </c:pt>
                <c:pt idx="9">
                  <c:v>418</c:v>
                </c:pt>
                <c:pt idx="10">
                  <c:v>417</c:v>
                </c:pt>
                <c:pt idx="11">
                  <c:v>417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62251593550806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5690464342514"/>
              <c:y val="1.862251593550806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5692903628682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2928337082864641"/>
          <c:w val="0.71396930402287073"/>
          <c:h val="0.715587270341207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'H20'!$V$20:$V$31</c:f>
              <c:numCache>
                <c:formatCode>#,##0;[Red]\-#,##0</c:formatCode>
                <c:ptCount val="12"/>
                <c:pt idx="0">
                  <c:v>4721</c:v>
                </c:pt>
                <c:pt idx="1">
                  <c:v>4724</c:v>
                </c:pt>
                <c:pt idx="2">
                  <c:v>4717</c:v>
                </c:pt>
                <c:pt idx="3">
                  <c:v>4707</c:v>
                </c:pt>
                <c:pt idx="4">
                  <c:v>4707</c:v>
                </c:pt>
                <c:pt idx="5">
                  <c:v>4706</c:v>
                </c:pt>
                <c:pt idx="6">
                  <c:v>4708</c:v>
                </c:pt>
                <c:pt idx="7">
                  <c:v>4697</c:v>
                </c:pt>
                <c:pt idx="8">
                  <c:v>4697</c:v>
                </c:pt>
                <c:pt idx="9">
                  <c:v>4697</c:v>
                </c:pt>
                <c:pt idx="10">
                  <c:v>4700</c:v>
                </c:pt>
                <c:pt idx="11">
                  <c:v>4661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'H20'!$X$20:$X$31</c:f>
              <c:numCache>
                <c:formatCode>#,##0;[Red]\-#,##0</c:formatCode>
                <c:ptCount val="12"/>
                <c:pt idx="0">
                  <c:v>1615</c:v>
                </c:pt>
                <c:pt idx="1">
                  <c:v>1625</c:v>
                </c:pt>
                <c:pt idx="2">
                  <c:v>1623</c:v>
                </c:pt>
                <c:pt idx="3">
                  <c:v>1617</c:v>
                </c:pt>
                <c:pt idx="4">
                  <c:v>1617</c:v>
                </c:pt>
                <c:pt idx="5">
                  <c:v>1617</c:v>
                </c:pt>
                <c:pt idx="6">
                  <c:v>1618</c:v>
                </c:pt>
                <c:pt idx="7">
                  <c:v>1617</c:v>
                </c:pt>
                <c:pt idx="8">
                  <c:v>1614</c:v>
                </c:pt>
                <c:pt idx="9">
                  <c:v>1617</c:v>
                </c:pt>
                <c:pt idx="10">
                  <c:v>1622</c:v>
                </c:pt>
                <c:pt idx="11">
                  <c:v>1603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80"/>
          <c:min val="45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20097487814023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40"/>
          <c:min val="15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30685244270116"/>
              <c:y val="2.220097487814023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249294309909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2882216389617965"/>
          <c:w val="0.74159441390580894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'H20'!$AB$20:$AB$31</c:f>
              <c:numCache>
                <c:formatCode>#,##0;[Red]\-#,##0</c:formatCode>
                <c:ptCount val="12"/>
                <c:pt idx="0">
                  <c:v>2753</c:v>
                </c:pt>
                <c:pt idx="1">
                  <c:v>2745</c:v>
                </c:pt>
                <c:pt idx="2">
                  <c:v>2740</c:v>
                </c:pt>
                <c:pt idx="3">
                  <c:v>2747</c:v>
                </c:pt>
                <c:pt idx="4">
                  <c:v>2756</c:v>
                </c:pt>
                <c:pt idx="5">
                  <c:v>2762</c:v>
                </c:pt>
                <c:pt idx="6">
                  <c:v>2757</c:v>
                </c:pt>
                <c:pt idx="7">
                  <c:v>2759</c:v>
                </c:pt>
                <c:pt idx="8">
                  <c:v>2759</c:v>
                </c:pt>
                <c:pt idx="9">
                  <c:v>2760</c:v>
                </c:pt>
                <c:pt idx="10">
                  <c:v>2754</c:v>
                </c:pt>
                <c:pt idx="11">
                  <c:v>2749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'H20'!$AD$20:$AD$31</c:f>
              <c:numCache>
                <c:formatCode>#,##0;[Red]\-#,##0</c:formatCode>
                <c:ptCount val="12"/>
                <c:pt idx="0">
                  <c:v>791</c:v>
                </c:pt>
                <c:pt idx="1">
                  <c:v>790</c:v>
                </c:pt>
                <c:pt idx="2">
                  <c:v>789</c:v>
                </c:pt>
                <c:pt idx="3">
                  <c:v>790</c:v>
                </c:pt>
                <c:pt idx="4">
                  <c:v>794</c:v>
                </c:pt>
                <c:pt idx="5">
                  <c:v>797</c:v>
                </c:pt>
                <c:pt idx="6">
                  <c:v>796</c:v>
                </c:pt>
                <c:pt idx="7">
                  <c:v>798</c:v>
                </c:pt>
                <c:pt idx="8">
                  <c:v>798</c:v>
                </c:pt>
                <c:pt idx="9">
                  <c:v>799</c:v>
                </c:pt>
                <c:pt idx="10">
                  <c:v>800</c:v>
                </c:pt>
                <c:pt idx="11">
                  <c:v>800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20"/>
          <c:min val="7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7087604615461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5511614418984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2882216389617965"/>
          <c:w val="0.74375101988655912"/>
          <c:h val="0.71696097987751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'H20'!$AH$20:$AH$31</c:f>
              <c:numCache>
                <c:formatCode>#,##0;[Red]\-#,##0</c:formatCode>
                <c:ptCount val="12"/>
                <c:pt idx="0">
                  <c:v>2077</c:v>
                </c:pt>
                <c:pt idx="1">
                  <c:v>2077</c:v>
                </c:pt>
                <c:pt idx="2">
                  <c:v>2081</c:v>
                </c:pt>
                <c:pt idx="3">
                  <c:v>2097</c:v>
                </c:pt>
                <c:pt idx="4">
                  <c:v>2106</c:v>
                </c:pt>
                <c:pt idx="5">
                  <c:v>2109</c:v>
                </c:pt>
                <c:pt idx="6">
                  <c:v>2124</c:v>
                </c:pt>
                <c:pt idx="7">
                  <c:v>2140</c:v>
                </c:pt>
                <c:pt idx="8">
                  <c:v>2159</c:v>
                </c:pt>
                <c:pt idx="9">
                  <c:v>2164</c:v>
                </c:pt>
                <c:pt idx="10">
                  <c:v>2165</c:v>
                </c:pt>
                <c:pt idx="11">
                  <c:v>2166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'H20'!$AJ$20:$AJ$31</c:f>
              <c:numCache>
                <c:formatCode>#,##0;[Red]\-#,##0</c:formatCode>
                <c:ptCount val="12"/>
                <c:pt idx="0">
                  <c:v>653</c:v>
                </c:pt>
                <c:pt idx="1">
                  <c:v>655</c:v>
                </c:pt>
                <c:pt idx="2">
                  <c:v>657</c:v>
                </c:pt>
                <c:pt idx="3">
                  <c:v>661</c:v>
                </c:pt>
                <c:pt idx="4">
                  <c:v>661</c:v>
                </c:pt>
                <c:pt idx="5">
                  <c:v>662</c:v>
                </c:pt>
                <c:pt idx="6">
                  <c:v>666</c:v>
                </c:pt>
                <c:pt idx="7">
                  <c:v>672</c:v>
                </c:pt>
                <c:pt idx="8">
                  <c:v>677</c:v>
                </c:pt>
                <c:pt idx="9">
                  <c:v>680</c:v>
                </c:pt>
                <c:pt idx="10">
                  <c:v>677</c:v>
                </c:pt>
                <c:pt idx="11">
                  <c:v>680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90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9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91823213109597"/>
              <c:y val="1.60653251676873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9643183368598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0.12474660931700718"/>
          <c:w val="0.7095644623369447"/>
          <c:h val="0.722127949865297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'H20'!$AS$4:$AS$15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'H20'!$AH$50:$AH$61</c:f>
              <c:numCache>
                <c:formatCode>#,##0;[Red]\-#,##0</c:formatCode>
                <c:ptCount val="12"/>
                <c:pt idx="0">
                  <c:v>49442</c:v>
                </c:pt>
                <c:pt idx="1">
                  <c:v>49447</c:v>
                </c:pt>
                <c:pt idx="2">
                  <c:v>49424</c:v>
                </c:pt>
                <c:pt idx="3">
                  <c:v>49406</c:v>
                </c:pt>
                <c:pt idx="4">
                  <c:v>49415</c:v>
                </c:pt>
                <c:pt idx="5">
                  <c:v>49445</c:v>
                </c:pt>
                <c:pt idx="6">
                  <c:v>49430</c:v>
                </c:pt>
                <c:pt idx="7">
                  <c:v>49459</c:v>
                </c:pt>
                <c:pt idx="8">
                  <c:v>49465</c:v>
                </c:pt>
                <c:pt idx="9">
                  <c:v>49467</c:v>
                </c:pt>
                <c:pt idx="10">
                  <c:v>49432</c:v>
                </c:pt>
                <c:pt idx="11">
                  <c:v>49336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'H20'!$AJ$50:$AJ$61</c:f>
              <c:numCache>
                <c:formatCode>#,##0;[Red]\-#,##0</c:formatCode>
                <c:ptCount val="12"/>
                <c:pt idx="0">
                  <c:v>14988</c:v>
                </c:pt>
                <c:pt idx="1">
                  <c:v>15002</c:v>
                </c:pt>
                <c:pt idx="2">
                  <c:v>15012</c:v>
                </c:pt>
                <c:pt idx="3">
                  <c:v>15018</c:v>
                </c:pt>
                <c:pt idx="4">
                  <c:v>15028</c:v>
                </c:pt>
                <c:pt idx="5">
                  <c:v>15073</c:v>
                </c:pt>
                <c:pt idx="6">
                  <c:v>15080</c:v>
                </c:pt>
                <c:pt idx="7">
                  <c:v>15117</c:v>
                </c:pt>
                <c:pt idx="8">
                  <c:v>15124</c:v>
                </c:pt>
                <c:pt idx="9">
                  <c:v>15136</c:v>
                </c:pt>
                <c:pt idx="10">
                  <c:v>15127</c:v>
                </c:pt>
                <c:pt idx="11">
                  <c:v>15120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20"/>
          <c:min val="493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06737428746516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100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300"/>
          <c:min val="141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299903301560988"/>
              <c:y val="1.906737428746516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10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6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160407163126749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'H19'!$D$5:$D$16</c:f>
              <c:numCache>
                <c:formatCode>#,##0;[Red]\-#,##0</c:formatCode>
                <c:ptCount val="12"/>
                <c:pt idx="0">
                  <c:v>7951</c:v>
                </c:pt>
                <c:pt idx="1">
                  <c:v>7959</c:v>
                </c:pt>
                <c:pt idx="2">
                  <c:v>7964</c:v>
                </c:pt>
                <c:pt idx="3">
                  <c:v>7974</c:v>
                </c:pt>
                <c:pt idx="4">
                  <c:v>7978</c:v>
                </c:pt>
                <c:pt idx="5">
                  <c:v>7969</c:v>
                </c:pt>
                <c:pt idx="6">
                  <c:v>7999</c:v>
                </c:pt>
                <c:pt idx="7">
                  <c:v>7980</c:v>
                </c:pt>
                <c:pt idx="8">
                  <c:v>7977</c:v>
                </c:pt>
                <c:pt idx="9">
                  <c:v>7971</c:v>
                </c:pt>
                <c:pt idx="10">
                  <c:v>7955</c:v>
                </c:pt>
                <c:pt idx="11">
                  <c:v>7945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'H19'!$F$5:$F$16</c:f>
              <c:numCache>
                <c:formatCode>#,##0;[Red]\-#,##0</c:formatCode>
                <c:ptCount val="12"/>
                <c:pt idx="0">
                  <c:v>2784</c:v>
                </c:pt>
                <c:pt idx="1">
                  <c:v>2799</c:v>
                </c:pt>
                <c:pt idx="2">
                  <c:v>2807</c:v>
                </c:pt>
                <c:pt idx="3">
                  <c:v>2817</c:v>
                </c:pt>
                <c:pt idx="4">
                  <c:v>2827</c:v>
                </c:pt>
                <c:pt idx="5">
                  <c:v>2824</c:v>
                </c:pt>
                <c:pt idx="6">
                  <c:v>2842</c:v>
                </c:pt>
                <c:pt idx="7">
                  <c:v>2835</c:v>
                </c:pt>
                <c:pt idx="8">
                  <c:v>2828</c:v>
                </c:pt>
                <c:pt idx="9">
                  <c:v>2823</c:v>
                </c:pt>
                <c:pt idx="10">
                  <c:v>2821</c:v>
                </c:pt>
                <c:pt idx="11">
                  <c:v>2817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50"/>
          <c:min val="7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50"/>
          <c:min val="27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27886412722393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097335619025481"/>
          <c:y val="0.14637168141592921"/>
          <c:w val="0.22140221402214022"/>
          <c:h val="0.123893805309734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'H19'!$J$5:$J$16</c:f>
              <c:numCache>
                <c:formatCode>#,##0;[Red]\-#,##0</c:formatCode>
                <c:ptCount val="12"/>
                <c:pt idx="0">
                  <c:v>2471</c:v>
                </c:pt>
                <c:pt idx="1">
                  <c:v>2480</c:v>
                </c:pt>
                <c:pt idx="2">
                  <c:v>2482</c:v>
                </c:pt>
                <c:pt idx="3">
                  <c:v>2480</c:v>
                </c:pt>
                <c:pt idx="4">
                  <c:v>2498</c:v>
                </c:pt>
                <c:pt idx="5">
                  <c:v>2483</c:v>
                </c:pt>
                <c:pt idx="6">
                  <c:v>2486</c:v>
                </c:pt>
                <c:pt idx="7">
                  <c:v>2486</c:v>
                </c:pt>
                <c:pt idx="8">
                  <c:v>2474</c:v>
                </c:pt>
                <c:pt idx="9">
                  <c:v>2469</c:v>
                </c:pt>
                <c:pt idx="10">
                  <c:v>2468</c:v>
                </c:pt>
                <c:pt idx="11">
                  <c:v>2467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'H19'!$L$5:$L$16</c:f>
              <c:numCache>
                <c:formatCode>#,##0;[Red]\-#,##0</c:formatCode>
                <c:ptCount val="12"/>
                <c:pt idx="0">
                  <c:v>773</c:v>
                </c:pt>
                <c:pt idx="1">
                  <c:v>778</c:v>
                </c:pt>
                <c:pt idx="2">
                  <c:v>778</c:v>
                </c:pt>
                <c:pt idx="3">
                  <c:v>779</c:v>
                </c:pt>
                <c:pt idx="4">
                  <c:v>782</c:v>
                </c:pt>
                <c:pt idx="5">
                  <c:v>777</c:v>
                </c:pt>
                <c:pt idx="6">
                  <c:v>777</c:v>
                </c:pt>
                <c:pt idx="7">
                  <c:v>779</c:v>
                </c:pt>
                <c:pt idx="8">
                  <c:v>771</c:v>
                </c:pt>
                <c:pt idx="9">
                  <c:v>768</c:v>
                </c:pt>
                <c:pt idx="10">
                  <c:v>766</c:v>
                </c:pt>
                <c:pt idx="11">
                  <c:v>767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'H19'!$P$5:$P$16</c:f>
              <c:numCache>
                <c:formatCode>#,##0;[Red]\-#,##0</c:formatCode>
                <c:ptCount val="12"/>
                <c:pt idx="0">
                  <c:v>1772</c:v>
                </c:pt>
                <c:pt idx="1">
                  <c:v>1769</c:v>
                </c:pt>
                <c:pt idx="2">
                  <c:v>1768</c:v>
                </c:pt>
                <c:pt idx="3">
                  <c:v>1765</c:v>
                </c:pt>
                <c:pt idx="4">
                  <c:v>1768</c:v>
                </c:pt>
                <c:pt idx="5">
                  <c:v>1770</c:v>
                </c:pt>
                <c:pt idx="6">
                  <c:v>1769</c:v>
                </c:pt>
                <c:pt idx="7">
                  <c:v>1769</c:v>
                </c:pt>
                <c:pt idx="8">
                  <c:v>1773</c:v>
                </c:pt>
                <c:pt idx="9">
                  <c:v>1771</c:v>
                </c:pt>
                <c:pt idx="10">
                  <c:v>1769</c:v>
                </c:pt>
                <c:pt idx="11">
                  <c:v>1771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'H19'!$R$5:$R$16</c:f>
              <c:numCache>
                <c:formatCode>#,##0;[Red]\-#,##0</c:formatCode>
                <c:ptCount val="12"/>
                <c:pt idx="0">
                  <c:v>457</c:v>
                </c:pt>
                <c:pt idx="1">
                  <c:v>458</c:v>
                </c:pt>
                <c:pt idx="2">
                  <c:v>458</c:v>
                </c:pt>
                <c:pt idx="3">
                  <c:v>458</c:v>
                </c:pt>
                <c:pt idx="4">
                  <c:v>458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'H19'!$V$5:$V$16</c:f>
              <c:numCache>
                <c:formatCode>#,##0;[Red]\-#,##0</c:formatCode>
                <c:ptCount val="12"/>
                <c:pt idx="0">
                  <c:v>2080</c:v>
                </c:pt>
                <c:pt idx="1">
                  <c:v>2080</c:v>
                </c:pt>
                <c:pt idx="2">
                  <c:v>2082</c:v>
                </c:pt>
                <c:pt idx="3">
                  <c:v>2091</c:v>
                </c:pt>
                <c:pt idx="4">
                  <c:v>2093</c:v>
                </c:pt>
                <c:pt idx="5">
                  <c:v>2097</c:v>
                </c:pt>
                <c:pt idx="6">
                  <c:v>2100</c:v>
                </c:pt>
                <c:pt idx="7">
                  <c:v>2109</c:v>
                </c:pt>
                <c:pt idx="8">
                  <c:v>2113</c:v>
                </c:pt>
                <c:pt idx="9">
                  <c:v>2108</c:v>
                </c:pt>
                <c:pt idx="10">
                  <c:v>2101</c:v>
                </c:pt>
                <c:pt idx="11">
                  <c:v>2109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'H19'!$X$5:$X$16</c:f>
              <c:numCache>
                <c:formatCode>#,##0;[Red]\-#,##0</c:formatCode>
                <c:ptCount val="12"/>
                <c:pt idx="0">
                  <c:v>568</c:v>
                </c:pt>
                <c:pt idx="1">
                  <c:v>567</c:v>
                </c:pt>
                <c:pt idx="2">
                  <c:v>567</c:v>
                </c:pt>
                <c:pt idx="3">
                  <c:v>570</c:v>
                </c:pt>
                <c:pt idx="4">
                  <c:v>571</c:v>
                </c:pt>
                <c:pt idx="5">
                  <c:v>572</c:v>
                </c:pt>
                <c:pt idx="6">
                  <c:v>572</c:v>
                </c:pt>
                <c:pt idx="7">
                  <c:v>576</c:v>
                </c:pt>
                <c:pt idx="8">
                  <c:v>577</c:v>
                </c:pt>
                <c:pt idx="9">
                  <c:v>577</c:v>
                </c:pt>
                <c:pt idx="10">
                  <c:v>576</c:v>
                </c:pt>
                <c:pt idx="11">
                  <c:v>580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50"/>
          <c:min val="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6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'H19'!$AB$5:$AB$16</c:f>
              <c:numCache>
                <c:formatCode>#,##0;[Red]\-#,##0</c:formatCode>
                <c:ptCount val="12"/>
                <c:pt idx="0">
                  <c:v>1914</c:v>
                </c:pt>
                <c:pt idx="1">
                  <c:v>1913</c:v>
                </c:pt>
                <c:pt idx="2">
                  <c:v>1908</c:v>
                </c:pt>
                <c:pt idx="3">
                  <c:v>1911</c:v>
                </c:pt>
                <c:pt idx="4">
                  <c:v>1914</c:v>
                </c:pt>
                <c:pt idx="5">
                  <c:v>1919</c:v>
                </c:pt>
                <c:pt idx="6">
                  <c:v>1920</c:v>
                </c:pt>
                <c:pt idx="7">
                  <c:v>1920</c:v>
                </c:pt>
                <c:pt idx="8">
                  <c:v>1920</c:v>
                </c:pt>
                <c:pt idx="9">
                  <c:v>1916</c:v>
                </c:pt>
                <c:pt idx="10">
                  <c:v>1915</c:v>
                </c:pt>
                <c:pt idx="11">
                  <c:v>1928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'H19'!$AD$5:$AD$15</c:f>
              <c:numCache>
                <c:formatCode>#,##0;[Red]\-#,##0</c:formatCode>
                <c:ptCount val="11"/>
                <c:pt idx="0">
                  <c:v>528</c:v>
                </c:pt>
                <c:pt idx="1">
                  <c:v>531</c:v>
                </c:pt>
                <c:pt idx="2">
                  <c:v>531</c:v>
                </c:pt>
                <c:pt idx="3">
                  <c:v>532</c:v>
                </c:pt>
                <c:pt idx="4">
                  <c:v>532</c:v>
                </c:pt>
                <c:pt idx="5">
                  <c:v>534</c:v>
                </c:pt>
                <c:pt idx="6">
                  <c:v>536</c:v>
                </c:pt>
                <c:pt idx="7">
                  <c:v>537</c:v>
                </c:pt>
                <c:pt idx="8">
                  <c:v>536</c:v>
                </c:pt>
                <c:pt idx="9">
                  <c:v>537</c:v>
                </c:pt>
                <c:pt idx="10">
                  <c:v>538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60"/>
          <c:min val="4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913873684005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'H29'!$A$35:$A$46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'H29'!$P$5:$P$16</c:f>
              <c:numCache>
                <c:formatCode>#,##0;[Red]\-#,##0</c:formatCode>
                <c:ptCount val="12"/>
                <c:pt idx="0">
                  <c:v>1742</c:v>
                </c:pt>
                <c:pt idx="1">
                  <c:v>1744</c:v>
                </c:pt>
                <c:pt idx="2">
                  <c:v>1744</c:v>
                </c:pt>
                <c:pt idx="3">
                  <c:v>1739</c:v>
                </c:pt>
                <c:pt idx="4">
                  <c:v>1739</c:v>
                </c:pt>
                <c:pt idx="5">
                  <c:v>1739</c:v>
                </c:pt>
                <c:pt idx="6">
                  <c:v>1737</c:v>
                </c:pt>
                <c:pt idx="7">
                  <c:v>1736</c:v>
                </c:pt>
                <c:pt idx="8">
                  <c:v>1735</c:v>
                </c:pt>
                <c:pt idx="9">
                  <c:v>1734</c:v>
                </c:pt>
                <c:pt idx="10">
                  <c:v>1737</c:v>
                </c:pt>
                <c:pt idx="11">
                  <c:v>1737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'H29'!$R$5:$R$16</c:f>
              <c:numCache>
                <c:formatCode>#,##0;[Red]\-#,##0</c:formatCode>
                <c:ptCount val="12"/>
                <c:pt idx="0">
                  <c:v>505</c:v>
                </c:pt>
                <c:pt idx="1">
                  <c:v>505</c:v>
                </c:pt>
                <c:pt idx="2">
                  <c:v>506</c:v>
                </c:pt>
                <c:pt idx="3">
                  <c:v>506</c:v>
                </c:pt>
                <c:pt idx="4">
                  <c:v>506</c:v>
                </c:pt>
                <c:pt idx="5">
                  <c:v>507</c:v>
                </c:pt>
                <c:pt idx="6">
                  <c:v>508</c:v>
                </c:pt>
                <c:pt idx="7">
                  <c:v>508</c:v>
                </c:pt>
                <c:pt idx="8">
                  <c:v>509</c:v>
                </c:pt>
                <c:pt idx="9">
                  <c:v>508</c:v>
                </c:pt>
                <c:pt idx="10">
                  <c:v>509</c:v>
                </c:pt>
                <c:pt idx="11">
                  <c:v>509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7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'H19'!$AH$5:$AH$16</c:f>
              <c:numCache>
                <c:formatCode>#,##0;[Red]\-#,##0</c:formatCode>
                <c:ptCount val="12"/>
                <c:pt idx="0">
                  <c:v>3063</c:v>
                </c:pt>
                <c:pt idx="1">
                  <c:v>3066</c:v>
                </c:pt>
                <c:pt idx="2">
                  <c:v>3067</c:v>
                </c:pt>
                <c:pt idx="3">
                  <c:v>3069</c:v>
                </c:pt>
                <c:pt idx="4">
                  <c:v>3065</c:v>
                </c:pt>
                <c:pt idx="5">
                  <c:v>3068</c:v>
                </c:pt>
                <c:pt idx="6">
                  <c:v>3057</c:v>
                </c:pt>
                <c:pt idx="7">
                  <c:v>3050</c:v>
                </c:pt>
                <c:pt idx="8">
                  <c:v>3054</c:v>
                </c:pt>
                <c:pt idx="9">
                  <c:v>3061</c:v>
                </c:pt>
                <c:pt idx="10">
                  <c:v>3065</c:v>
                </c:pt>
                <c:pt idx="11">
                  <c:v>3059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'H19'!$AJ$5:$AJ$16</c:f>
              <c:numCache>
                <c:formatCode>#,##0;[Red]\-#,##0</c:formatCode>
                <c:ptCount val="12"/>
                <c:pt idx="0">
                  <c:v>854</c:v>
                </c:pt>
                <c:pt idx="1">
                  <c:v>855</c:v>
                </c:pt>
                <c:pt idx="2">
                  <c:v>856</c:v>
                </c:pt>
                <c:pt idx="3">
                  <c:v>856</c:v>
                </c:pt>
                <c:pt idx="4">
                  <c:v>855</c:v>
                </c:pt>
                <c:pt idx="5">
                  <c:v>856</c:v>
                </c:pt>
                <c:pt idx="6">
                  <c:v>853</c:v>
                </c:pt>
                <c:pt idx="7">
                  <c:v>852</c:v>
                </c:pt>
                <c:pt idx="8">
                  <c:v>856</c:v>
                </c:pt>
                <c:pt idx="9">
                  <c:v>860</c:v>
                </c:pt>
                <c:pt idx="10">
                  <c:v>858</c:v>
                </c:pt>
                <c:pt idx="11">
                  <c:v>859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80"/>
          <c:min val="7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47487191407347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'H19'!$D$35:$D$46</c:f>
              <c:numCache>
                <c:formatCode>#,##0;[Red]\-#,##0</c:formatCode>
                <c:ptCount val="12"/>
                <c:pt idx="0">
                  <c:v>1708</c:v>
                </c:pt>
                <c:pt idx="1">
                  <c:v>1705</c:v>
                </c:pt>
                <c:pt idx="2">
                  <c:v>1706</c:v>
                </c:pt>
                <c:pt idx="3">
                  <c:v>1709</c:v>
                </c:pt>
                <c:pt idx="4">
                  <c:v>1715</c:v>
                </c:pt>
                <c:pt idx="5">
                  <c:v>1715</c:v>
                </c:pt>
                <c:pt idx="6">
                  <c:v>1715</c:v>
                </c:pt>
                <c:pt idx="7">
                  <c:v>1717</c:v>
                </c:pt>
                <c:pt idx="8">
                  <c:v>1709</c:v>
                </c:pt>
                <c:pt idx="9">
                  <c:v>1709</c:v>
                </c:pt>
                <c:pt idx="10">
                  <c:v>1708</c:v>
                </c:pt>
                <c:pt idx="11">
                  <c:v>1704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'H19'!$F$35:$F$46</c:f>
              <c:numCache>
                <c:formatCode>#,##0;[Red]\-#,##0</c:formatCode>
                <c:ptCount val="12"/>
                <c:pt idx="0">
                  <c:v>457</c:v>
                </c:pt>
                <c:pt idx="1">
                  <c:v>456</c:v>
                </c:pt>
                <c:pt idx="2">
                  <c:v>456</c:v>
                </c:pt>
                <c:pt idx="3">
                  <c:v>457</c:v>
                </c:pt>
                <c:pt idx="4">
                  <c:v>459</c:v>
                </c:pt>
                <c:pt idx="5">
                  <c:v>462</c:v>
                </c:pt>
                <c:pt idx="6">
                  <c:v>465</c:v>
                </c:pt>
                <c:pt idx="7">
                  <c:v>468</c:v>
                </c:pt>
                <c:pt idx="8">
                  <c:v>465</c:v>
                </c:pt>
                <c:pt idx="9">
                  <c:v>465</c:v>
                </c:pt>
                <c:pt idx="10">
                  <c:v>464</c:v>
                </c:pt>
                <c:pt idx="11">
                  <c:v>464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'H19'!$J$35:$J$46</c:f>
              <c:numCache>
                <c:formatCode>#,##0;[Red]\-#,##0</c:formatCode>
                <c:ptCount val="12"/>
                <c:pt idx="0">
                  <c:v>2128</c:v>
                </c:pt>
                <c:pt idx="1">
                  <c:v>2127</c:v>
                </c:pt>
                <c:pt idx="2">
                  <c:v>2127</c:v>
                </c:pt>
                <c:pt idx="3">
                  <c:v>2124</c:v>
                </c:pt>
                <c:pt idx="4">
                  <c:v>2127</c:v>
                </c:pt>
                <c:pt idx="5">
                  <c:v>2129</c:v>
                </c:pt>
                <c:pt idx="6">
                  <c:v>2127</c:v>
                </c:pt>
                <c:pt idx="7">
                  <c:v>2124</c:v>
                </c:pt>
                <c:pt idx="8">
                  <c:v>2122</c:v>
                </c:pt>
                <c:pt idx="9">
                  <c:v>2121</c:v>
                </c:pt>
                <c:pt idx="10">
                  <c:v>2122</c:v>
                </c:pt>
                <c:pt idx="11">
                  <c:v>2118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'H19'!$L$35:$L$46</c:f>
              <c:numCache>
                <c:formatCode>#,##0;[Red]\-#,##0</c:formatCode>
                <c:ptCount val="12"/>
                <c:pt idx="0">
                  <c:v>577</c:v>
                </c:pt>
                <c:pt idx="1">
                  <c:v>576</c:v>
                </c:pt>
                <c:pt idx="2">
                  <c:v>577</c:v>
                </c:pt>
                <c:pt idx="3">
                  <c:v>577</c:v>
                </c:pt>
                <c:pt idx="4">
                  <c:v>576</c:v>
                </c:pt>
                <c:pt idx="5">
                  <c:v>576</c:v>
                </c:pt>
                <c:pt idx="6">
                  <c:v>576</c:v>
                </c:pt>
                <c:pt idx="7">
                  <c:v>576</c:v>
                </c:pt>
                <c:pt idx="8">
                  <c:v>572</c:v>
                </c:pt>
                <c:pt idx="9">
                  <c:v>572</c:v>
                </c:pt>
                <c:pt idx="10">
                  <c:v>573</c:v>
                </c:pt>
                <c:pt idx="11">
                  <c:v>573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'H19'!$P$35:$P$46</c:f>
              <c:numCache>
                <c:formatCode>#,##0;[Red]\-#,##0</c:formatCode>
                <c:ptCount val="12"/>
                <c:pt idx="0">
                  <c:v>1470</c:v>
                </c:pt>
                <c:pt idx="1">
                  <c:v>1473</c:v>
                </c:pt>
                <c:pt idx="2">
                  <c:v>1471</c:v>
                </c:pt>
                <c:pt idx="3">
                  <c:v>1469</c:v>
                </c:pt>
                <c:pt idx="4">
                  <c:v>1465</c:v>
                </c:pt>
                <c:pt idx="5">
                  <c:v>1460</c:v>
                </c:pt>
                <c:pt idx="6">
                  <c:v>1461</c:v>
                </c:pt>
                <c:pt idx="7">
                  <c:v>1463</c:v>
                </c:pt>
                <c:pt idx="8">
                  <c:v>1462</c:v>
                </c:pt>
                <c:pt idx="9">
                  <c:v>1464</c:v>
                </c:pt>
                <c:pt idx="10">
                  <c:v>1465</c:v>
                </c:pt>
                <c:pt idx="11">
                  <c:v>1467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'H19'!$R$35:$R$46</c:f>
              <c:numCache>
                <c:formatCode>#,##0;[Red]\-#,##0</c:formatCode>
                <c:ptCount val="12"/>
                <c:pt idx="0">
                  <c:v>384</c:v>
                </c:pt>
                <c:pt idx="1">
                  <c:v>383</c:v>
                </c:pt>
                <c:pt idx="2">
                  <c:v>383</c:v>
                </c:pt>
                <c:pt idx="3">
                  <c:v>383</c:v>
                </c:pt>
                <c:pt idx="4">
                  <c:v>383</c:v>
                </c:pt>
                <c:pt idx="5">
                  <c:v>383</c:v>
                </c:pt>
                <c:pt idx="6">
                  <c:v>383</c:v>
                </c:pt>
                <c:pt idx="7">
                  <c:v>383</c:v>
                </c:pt>
                <c:pt idx="8">
                  <c:v>383</c:v>
                </c:pt>
                <c:pt idx="9">
                  <c:v>383</c:v>
                </c:pt>
                <c:pt idx="10">
                  <c:v>382</c:v>
                </c:pt>
                <c:pt idx="11">
                  <c:v>381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'H19'!$V$35:$V$46</c:f>
              <c:numCache>
                <c:formatCode>#,##0;[Red]\-#,##0</c:formatCode>
                <c:ptCount val="12"/>
                <c:pt idx="0">
                  <c:v>1457</c:v>
                </c:pt>
                <c:pt idx="1">
                  <c:v>1455</c:v>
                </c:pt>
                <c:pt idx="2">
                  <c:v>1452</c:v>
                </c:pt>
                <c:pt idx="3">
                  <c:v>1455</c:v>
                </c:pt>
                <c:pt idx="4">
                  <c:v>1442</c:v>
                </c:pt>
                <c:pt idx="5">
                  <c:v>1444</c:v>
                </c:pt>
                <c:pt idx="6">
                  <c:v>1440</c:v>
                </c:pt>
                <c:pt idx="7">
                  <c:v>1441</c:v>
                </c:pt>
                <c:pt idx="8">
                  <c:v>1440</c:v>
                </c:pt>
                <c:pt idx="9">
                  <c:v>1439</c:v>
                </c:pt>
                <c:pt idx="10">
                  <c:v>1437</c:v>
                </c:pt>
                <c:pt idx="11">
                  <c:v>1433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'H19'!$X$35:$X$46</c:f>
              <c:numCache>
                <c:formatCode>#,##0;[Red]\-#,##0</c:formatCode>
                <c:ptCount val="12"/>
                <c:pt idx="0">
                  <c:v>386</c:v>
                </c:pt>
                <c:pt idx="1">
                  <c:v>387</c:v>
                </c:pt>
                <c:pt idx="2">
                  <c:v>387</c:v>
                </c:pt>
                <c:pt idx="3">
                  <c:v>384</c:v>
                </c:pt>
                <c:pt idx="4">
                  <c:v>383</c:v>
                </c:pt>
                <c:pt idx="5">
                  <c:v>383</c:v>
                </c:pt>
                <c:pt idx="6">
                  <c:v>382</c:v>
                </c:pt>
                <c:pt idx="7">
                  <c:v>383</c:v>
                </c:pt>
                <c:pt idx="8">
                  <c:v>383</c:v>
                </c:pt>
                <c:pt idx="9">
                  <c:v>383</c:v>
                </c:pt>
                <c:pt idx="10">
                  <c:v>383</c:v>
                </c:pt>
                <c:pt idx="11">
                  <c:v>383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1954887218044"/>
          <c:y val="0.1286019557289852"/>
          <c:w val="0.7746768496043258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'H19'!$AB$35:$AB$46</c:f>
              <c:numCache>
                <c:formatCode>#,##0;[Red]\-#,##0</c:formatCode>
                <c:ptCount val="12"/>
                <c:pt idx="0">
                  <c:v>584</c:v>
                </c:pt>
                <c:pt idx="1">
                  <c:v>583</c:v>
                </c:pt>
                <c:pt idx="2">
                  <c:v>579</c:v>
                </c:pt>
                <c:pt idx="3">
                  <c:v>576</c:v>
                </c:pt>
                <c:pt idx="4">
                  <c:v>572</c:v>
                </c:pt>
                <c:pt idx="5">
                  <c:v>572</c:v>
                </c:pt>
                <c:pt idx="6">
                  <c:v>572</c:v>
                </c:pt>
                <c:pt idx="7">
                  <c:v>572</c:v>
                </c:pt>
                <c:pt idx="8">
                  <c:v>569</c:v>
                </c:pt>
                <c:pt idx="9">
                  <c:v>568</c:v>
                </c:pt>
                <c:pt idx="10">
                  <c:v>569</c:v>
                </c:pt>
                <c:pt idx="11">
                  <c:v>563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'H19'!$AD$35:$AD$46</c:f>
              <c:numCache>
                <c:formatCode>#,##0;[Red]\-#,##0</c:formatCode>
                <c:ptCount val="12"/>
                <c:pt idx="0">
                  <c:v>197</c:v>
                </c:pt>
                <c:pt idx="1">
                  <c:v>196</c:v>
                </c:pt>
                <c:pt idx="2">
                  <c:v>195</c:v>
                </c:pt>
                <c:pt idx="3">
                  <c:v>195</c:v>
                </c:pt>
                <c:pt idx="4">
                  <c:v>193</c:v>
                </c:pt>
                <c:pt idx="5">
                  <c:v>193</c:v>
                </c:pt>
                <c:pt idx="6">
                  <c:v>193</c:v>
                </c:pt>
                <c:pt idx="7">
                  <c:v>193</c:v>
                </c:pt>
                <c:pt idx="8">
                  <c:v>193</c:v>
                </c:pt>
                <c:pt idx="9">
                  <c:v>193</c:v>
                </c:pt>
                <c:pt idx="10">
                  <c:v>195</c:v>
                </c:pt>
                <c:pt idx="11">
                  <c:v>193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00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08521303258145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3411290006659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10447761194029"/>
          <c:y val="0.1286019557289852"/>
          <c:w val="0.6632107180632271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'H19'!$AH$35:$AH$46</c:f>
              <c:numCache>
                <c:formatCode>#,##0;[Red]\-#,##0</c:formatCode>
                <c:ptCount val="12"/>
                <c:pt idx="0">
                  <c:v>42493</c:v>
                </c:pt>
                <c:pt idx="1">
                  <c:v>42518</c:v>
                </c:pt>
                <c:pt idx="2">
                  <c:v>42510</c:v>
                </c:pt>
                <c:pt idx="3">
                  <c:v>42515</c:v>
                </c:pt>
                <c:pt idx="4">
                  <c:v>42527</c:v>
                </c:pt>
                <c:pt idx="5">
                  <c:v>42507</c:v>
                </c:pt>
                <c:pt idx="6">
                  <c:v>42541</c:v>
                </c:pt>
                <c:pt idx="7">
                  <c:v>42543</c:v>
                </c:pt>
                <c:pt idx="8">
                  <c:v>42552</c:v>
                </c:pt>
                <c:pt idx="9">
                  <c:v>42559</c:v>
                </c:pt>
                <c:pt idx="10">
                  <c:v>42570</c:v>
                </c:pt>
                <c:pt idx="11">
                  <c:v>42542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'H19'!$AJ$35:$AJ$46</c:f>
              <c:numCache>
                <c:formatCode>#,##0;[Red]\-#,##0</c:formatCode>
                <c:ptCount val="12"/>
                <c:pt idx="0">
                  <c:v>12790</c:v>
                </c:pt>
                <c:pt idx="1">
                  <c:v>12814</c:v>
                </c:pt>
                <c:pt idx="2">
                  <c:v>12827</c:v>
                </c:pt>
                <c:pt idx="3">
                  <c:v>12839</c:v>
                </c:pt>
                <c:pt idx="4">
                  <c:v>12848</c:v>
                </c:pt>
                <c:pt idx="5">
                  <c:v>12858</c:v>
                </c:pt>
                <c:pt idx="6">
                  <c:v>12889</c:v>
                </c:pt>
                <c:pt idx="7">
                  <c:v>12902</c:v>
                </c:pt>
                <c:pt idx="8">
                  <c:v>12898</c:v>
                </c:pt>
                <c:pt idx="9">
                  <c:v>12903</c:v>
                </c:pt>
                <c:pt idx="10">
                  <c:v>12912</c:v>
                </c:pt>
                <c:pt idx="11">
                  <c:v>12913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2"/>
        <c:noMultiLvlLbl val="0"/>
      </c:catAx>
      <c:valAx>
        <c:axId val="2"/>
        <c:scaling>
          <c:orientation val="minMax"/>
          <c:max val="42650"/>
          <c:min val="42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920"/>
          <c:min val="127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9303404238649275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09067224530515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790546556129823"/>
          <c:w val="0.7474871914073471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'H19'!$D$50:$D$61</c:f>
              <c:numCache>
                <c:formatCode>#,##0;[Red]\-#,##0</c:formatCode>
                <c:ptCount val="12"/>
                <c:pt idx="0">
                  <c:v>2465</c:v>
                </c:pt>
                <c:pt idx="1">
                  <c:v>2459</c:v>
                </c:pt>
                <c:pt idx="2">
                  <c:v>2466</c:v>
                </c:pt>
                <c:pt idx="3">
                  <c:v>2458</c:v>
                </c:pt>
                <c:pt idx="4">
                  <c:v>2455</c:v>
                </c:pt>
                <c:pt idx="5">
                  <c:v>2456</c:v>
                </c:pt>
                <c:pt idx="6">
                  <c:v>2455</c:v>
                </c:pt>
                <c:pt idx="7">
                  <c:v>2448</c:v>
                </c:pt>
                <c:pt idx="8">
                  <c:v>2453</c:v>
                </c:pt>
                <c:pt idx="9">
                  <c:v>2446</c:v>
                </c:pt>
                <c:pt idx="10">
                  <c:v>2443</c:v>
                </c:pt>
                <c:pt idx="11">
                  <c:v>2433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'H19'!$F$50:$F$61</c:f>
              <c:numCache>
                <c:formatCode>#,##0;[Red]\-#,##0</c:formatCode>
                <c:ptCount val="12"/>
                <c:pt idx="0">
                  <c:v>756</c:v>
                </c:pt>
                <c:pt idx="1">
                  <c:v>755</c:v>
                </c:pt>
                <c:pt idx="2">
                  <c:v>757</c:v>
                </c:pt>
                <c:pt idx="3">
                  <c:v>754</c:v>
                </c:pt>
                <c:pt idx="4">
                  <c:v>754</c:v>
                </c:pt>
                <c:pt idx="5">
                  <c:v>754</c:v>
                </c:pt>
                <c:pt idx="6">
                  <c:v>757</c:v>
                </c:pt>
                <c:pt idx="7">
                  <c:v>752</c:v>
                </c:pt>
                <c:pt idx="8">
                  <c:v>754</c:v>
                </c:pt>
                <c:pt idx="9">
                  <c:v>752</c:v>
                </c:pt>
                <c:pt idx="10">
                  <c:v>751</c:v>
                </c:pt>
                <c:pt idx="11">
                  <c:v>751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80"/>
          <c:min val="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'H19'!$J$50:$J$61</c:f>
              <c:numCache>
                <c:formatCode>#,##0;[Red]\-#,##0</c:formatCode>
                <c:ptCount val="12"/>
                <c:pt idx="0">
                  <c:v>2305</c:v>
                </c:pt>
                <c:pt idx="1">
                  <c:v>2303</c:v>
                </c:pt>
                <c:pt idx="2">
                  <c:v>2293</c:v>
                </c:pt>
                <c:pt idx="3">
                  <c:v>2289</c:v>
                </c:pt>
                <c:pt idx="4">
                  <c:v>2272</c:v>
                </c:pt>
                <c:pt idx="5">
                  <c:v>2262</c:v>
                </c:pt>
                <c:pt idx="6">
                  <c:v>2262</c:v>
                </c:pt>
                <c:pt idx="7">
                  <c:v>2264</c:v>
                </c:pt>
                <c:pt idx="8">
                  <c:v>2262</c:v>
                </c:pt>
                <c:pt idx="9">
                  <c:v>2260</c:v>
                </c:pt>
                <c:pt idx="10">
                  <c:v>2261</c:v>
                </c:pt>
                <c:pt idx="11">
                  <c:v>2248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'H19'!$L$50:$L$61</c:f>
              <c:numCache>
                <c:formatCode>#,##0;[Red]\-#,##0</c:formatCode>
                <c:ptCount val="12"/>
                <c:pt idx="0">
                  <c:v>689</c:v>
                </c:pt>
                <c:pt idx="1">
                  <c:v>688</c:v>
                </c:pt>
                <c:pt idx="2">
                  <c:v>688</c:v>
                </c:pt>
                <c:pt idx="3">
                  <c:v>687</c:v>
                </c:pt>
                <c:pt idx="4">
                  <c:v>685</c:v>
                </c:pt>
                <c:pt idx="5">
                  <c:v>684</c:v>
                </c:pt>
                <c:pt idx="6">
                  <c:v>684</c:v>
                </c:pt>
                <c:pt idx="7">
                  <c:v>684</c:v>
                </c:pt>
                <c:pt idx="8">
                  <c:v>683</c:v>
                </c:pt>
                <c:pt idx="9">
                  <c:v>682</c:v>
                </c:pt>
                <c:pt idx="10">
                  <c:v>683</c:v>
                </c:pt>
                <c:pt idx="11">
                  <c:v>681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7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'H19'!$P$50:$P$61</c:f>
              <c:numCache>
                <c:formatCode>#,##0;[Red]\-#,##0</c:formatCode>
                <c:ptCount val="12"/>
                <c:pt idx="0">
                  <c:v>967</c:v>
                </c:pt>
                <c:pt idx="1">
                  <c:v>970</c:v>
                </c:pt>
                <c:pt idx="2">
                  <c:v>975</c:v>
                </c:pt>
                <c:pt idx="3">
                  <c:v>976</c:v>
                </c:pt>
                <c:pt idx="4">
                  <c:v>974</c:v>
                </c:pt>
                <c:pt idx="5">
                  <c:v>969</c:v>
                </c:pt>
                <c:pt idx="6">
                  <c:v>970</c:v>
                </c:pt>
                <c:pt idx="7">
                  <c:v>976</c:v>
                </c:pt>
                <c:pt idx="8">
                  <c:v>977</c:v>
                </c:pt>
                <c:pt idx="9">
                  <c:v>973</c:v>
                </c:pt>
                <c:pt idx="10">
                  <c:v>965</c:v>
                </c:pt>
                <c:pt idx="11">
                  <c:v>961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'H19'!$R$50:$R$61</c:f>
              <c:numCache>
                <c:formatCode>#,##0;[Red]\-#,##0</c:formatCode>
                <c:ptCount val="12"/>
                <c:pt idx="0">
                  <c:v>270</c:v>
                </c:pt>
                <c:pt idx="1">
                  <c:v>272</c:v>
                </c:pt>
                <c:pt idx="2">
                  <c:v>273</c:v>
                </c:pt>
                <c:pt idx="3">
                  <c:v>273</c:v>
                </c:pt>
                <c:pt idx="4">
                  <c:v>273</c:v>
                </c:pt>
                <c:pt idx="5">
                  <c:v>272</c:v>
                </c:pt>
                <c:pt idx="6">
                  <c:v>273</c:v>
                </c:pt>
                <c:pt idx="7">
                  <c:v>275</c:v>
                </c:pt>
                <c:pt idx="8">
                  <c:v>275</c:v>
                </c:pt>
                <c:pt idx="9">
                  <c:v>275</c:v>
                </c:pt>
                <c:pt idx="10">
                  <c:v>273</c:v>
                </c:pt>
                <c:pt idx="11">
                  <c:v>272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5553571602806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'H29'!$V$5:$V$16</c:f>
              <c:numCache>
                <c:formatCode>#,##0;[Red]\-#,##0</c:formatCode>
                <c:ptCount val="12"/>
                <c:pt idx="0">
                  <c:v>2215</c:v>
                </c:pt>
                <c:pt idx="1">
                  <c:v>2214</c:v>
                </c:pt>
                <c:pt idx="2">
                  <c:v>2210</c:v>
                </c:pt>
                <c:pt idx="3">
                  <c:v>2208</c:v>
                </c:pt>
                <c:pt idx="4">
                  <c:v>2201</c:v>
                </c:pt>
                <c:pt idx="5">
                  <c:v>2199</c:v>
                </c:pt>
                <c:pt idx="6">
                  <c:v>2200</c:v>
                </c:pt>
                <c:pt idx="7">
                  <c:v>2199</c:v>
                </c:pt>
                <c:pt idx="8">
                  <c:v>2192</c:v>
                </c:pt>
                <c:pt idx="9">
                  <c:v>2195</c:v>
                </c:pt>
                <c:pt idx="10">
                  <c:v>2195</c:v>
                </c:pt>
                <c:pt idx="11">
                  <c:v>2192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'H29'!$X$5:$X$16</c:f>
              <c:numCache>
                <c:formatCode>#,##0;[Red]\-#,##0</c:formatCode>
                <c:ptCount val="12"/>
                <c:pt idx="0">
                  <c:v>700</c:v>
                </c:pt>
                <c:pt idx="1">
                  <c:v>700</c:v>
                </c:pt>
                <c:pt idx="2">
                  <c:v>699</c:v>
                </c:pt>
                <c:pt idx="3">
                  <c:v>700</c:v>
                </c:pt>
                <c:pt idx="4">
                  <c:v>688</c:v>
                </c:pt>
                <c:pt idx="5">
                  <c:v>688</c:v>
                </c:pt>
                <c:pt idx="6">
                  <c:v>690</c:v>
                </c:pt>
                <c:pt idx="7">
                  <c:v>692</c:v>
                </c:pt>
                <c:pt idx="8">
                  <c:v>686</c:v>
                </c:pt>
                <c:pt idx="9">
                  <c:v>690</c:v>
                </c:pt>
                <c:pt idx="10">
                  <c:v>692</c:v>
                </c:pt>
                <c:pt idx="11">
                  <c:v>693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8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'H19'!$V$50:$V$61</c:f>
              <c:numCache>
                <c:formatCode>#,##0;[Red]\-#,##0</c:formatCode>
                <c:ptCount val="12"/>
                <c:pt idx="0">
                  <c:v>1197</c:v>
                </c:pt>
                <c:pt idx="1">
                  <c:v>1198</c:v>
                </c:pt>
                <c:pt idx="2">
                  <c:v>1201</c:v>
                </c:pt>
                <c:pt idx="3">
                  <c:v>1202</c:v>
                </c:pt>
                <c:pt idx="4">
                  <c:v>1203</c:v>
                </c:pt>
                <c:pt idx="5">
                  <c:v>1204</c:v>
                </c:pt>
                <c:pt idx="6">
                  <c:v>1202</c:v>
                </c:pt>
                <c:pt idx="7">
                  <c:v>1201</c:v>
                </c:pt>
                <c:pt idx="8">
                  <c:v>1206</c:v>
                </c:pt>
                <c:pt idx="9">
                  <c:v>1204</c:v>
                </c:pt>
                <c:pt idx="10">
                  <c:v>1203</c:v>
                </c:pt>
                <c:pt idx="11">
                  <c:v>1210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'H19'!$X$50:$X$61</c:f>
              <c:numCache>
                <c:formatCode>#,##0;[Red]\-#,##0</c:formatCode>
                <c:ptCount val="12"/>
                <c:pt idx="0">
                  <c:v>322</c:v>
                </c:pt>
                <c:pt idx="1">
                  <c:v>322</c:v>
                </c:pt>
                <c:pt idx="2">
                  <c:v>322</c:v>
                </c:pt>
                <c:pt idx="3">
                  <c:v>322</c:v>
                </c:pt>
                <c:pt idx="4">
                  <c:v>322</c:v>
                </c:pt>
                <c:pt idx="5">
                  <c:v>322</c:v>
                </c:pt>
                <c:pt idx="6">
                  <c:v>323</c:v>
                </c:pt>
                <c:pt idx="7">
                  <c:v>323</c:v>
                </c:pt>
                <c:pt idx="8">
                  <c:v>323</c:v>
                </c:pt>
                <c:pt idx="9">
                  <c:v>322</c:v>
                </c:pt>
                <c:pt idx="10">
                  <c:v>324</c:v>
                </c:pt>
                <c:pt idx="11">
                  <c:v>324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50"/>
          <c:min val="1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82663351291617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790546556129823"/>
          <c:w val="0.71091745110808513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'H19'!$AB$50:$AB$61</c:f>
              <c:numCache>
                <c:formatCode>#,##0;[Red]\-#,##0</c:formatCode>
                <c:ptCount val="12"/>
                <c:pt idx="0">
                  <c:v>6934</c:v>
                </c:pt>
                <c:pt idx="1">
                  <c:v>6930</c:v>
                </c:pt>
                <c:pt idx="2">
                  <c:v>6935</c:v>
                </c:pt>
                <c:pt idx="3">
                  <c:v>6925</c:v>
                </c:pt>
                <c:pt idx="4">
                  <c:v>6904</c:v>
                </c:pt>
                <c:pt idx="5">
                  <c:v>6891</c:v>
                </c:pt>
                <c:pt idx="6">
                  <c:v>6889</c:v>
                </c:pt>
                <c:pt idx="7">
                  <c:v>6889</c:v>
                </c:pt>
                <c:pt idx="8">
                  <c:v>6898</c:v>
                </c:pt>
                <c:pt idx="9">
                  <c:v>6883</c:v>
                </c:pt>
                <c:pt idx="10">
                  <c:v>6872</c:v>
                </c:pt>
                <c:pt idx="11">
                  <c:v>6852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'H19'!$AD$50:$AD$61</c:f>
              <c:numCache>
                <c:formatCode>#,##0;[Red]\-#,##0</c:formatCode>
                <c:ptCount val="12"/>
                <c:pt idx="1">
                  <c:v>2037</c:v>
                </c:pt>
                <c:pt idx="2">
                  <c:v>2040</c:v>
                </c:pt>
                <c:pt idx="3">
                  <c:v>2036</c:v>
                </c:pt>
                <c:pt idx="4">
                  <c:v>2034</c:v>
                </c:pt>
                <c:pt idx="5">
                  <c:v>2032</c:v>
                </c:pt>
                <c:pt idx="6">
                  <c:v>2037</c:v>
                </c:pt>
                <c:pt idx="7">
                  <c:v>2034</c:v>
                </c:pt>
                <c:pt idx="8">
                  <c:v>2035</c:v>
                </c:pt>
                <c:pt idx="9">
                  <c:v>2031</c:v>
                </c:pt>
                <c:pt idx="10">
                  <c:v>2031</c:v>
                </c:pt>
                <c:pt idx="11">
                  <c:v>2028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000"/>
          <c:min val="6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50"/>
          <c:min val="19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652528960195765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906106736657919"/>
          <c:w val="0.747487191407347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'H19'!$D$20:$D$31</c:f>
              <c:numCache>
                <c:formatCode>#,##0;[Red]\-#,##0</c:formatCode>
                <c:ptCount val="12"/>
                <c:pt idx="0">
                  <c:v>874</c:v>
                </c:pt>
                <c:pt idx="1">
                  <c:v>880</c:v>
                </c:pt>
                <c:pt idx="2">
                  <c:v>880</c:v>
                </c:pt>
                <c:pt idx="3">
                  <c:v>873</c:v>
                </c:pt>
                <c:pt idx="4">
                  <c:v>873</c:v>
                </c:pt>
                <c:pt idx="5">
                  <c:v>874</c:v>
                </c:pt>
                <c:pt idx="6">
                  <c:v>875</c:v>
                </c:pt>
                <c:pt idx="7">
                  <c:v>872</c:v>
                </c:pt>
                <c:pt idx="8">
                  <c:v>872</c:v>
                </c:pt>
                <c:pt idx="9">
                  <c:v>872</c:v>
                </c:pt>
                <c:pt idx="10">
                  <c:v>876</c:v>
                </c:pt>
                <c:pt idx="11">
                  <c:v>875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'H19'!$F$20:$F$31</c:f>
              <c:numCache>
                <c:formatCode>#,##0;[Red]\-#,##0</c:formatCode>
                <c:ptCount val="12"/>
                <c:pt idx="0">
                  <c:v>212</c:v>
                </c:pt>
                <c:pt idx="1">
                  <c:v>213</c:v>
                </c:pt>
                <c:pt idx="2">
                  <c:v>213</c:v>
                </c:pt>
                <c:pt idx="3">
                  <c:v>213</c:v>
                </c:pt>
                <c:pt idx="4">
                  <c:v>213</c:v>
                </c:pt>
                <c:pt idx="5">
                  <c:v>214</c:v>
                </c:pt>
                <c:pt idx="6">
                  <c:v>214</c:v>
                </c:pt>
                <c:pt idx="7">
                  <c:v>214</c:v>
                </c:pt>
                <c:pt idx="8">
                  <c:v>214</c:v>
                </c:pt>
                <c:pt idx="9">
                  <c:v>214</c:v>
                </c:pt>
                <c:pt idx="10">
                  <c:v>215</c:v>
                </c:pt>
                <c:pt idx="11">
                  <c:v>215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721687566831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'H19'!$J$20:$J$31</c:f>
              <c:numCache>
                <c:formatCode>#,##0;[Red]\-#,##0</c:formatCode>
                <c:ptCount val="12"/>
                <c:pt idx="0">
                  <c:v>3960</c:v>
                </c:pt>
                <c:pt idx="1">
                  <c:v>3964</c:v>
                </c:pt>
                <c:pt idx="2">
                  <c:v>3959</c:v>
                </c:pt>
                <c:pt idx="3">
                  <c:v>3953</c:v>
                </c:pt>
                <c:pt idx="4">
                  <c:v>3950</c:v>
                </c:pt>
                <c:pt idx="5">
                  <c:v>3950</c:v>
                </c:pt>
                <c:pt idx="6">
                  <c:v>3958</c:v>
                </c:pt>
                <c:pt idx="7">
                  <c:v>3962</c:v>
                </c:pt>
                <c:pt idx="8">
                  <c:v>3964</c:v>
                </c:pt>
                <c:pt idx="9">
                  <c:v>3973</c:v>
                </c:pt>
                <c:pt idx="10">
                  <c:v>3984</c:v>
                </c:pt>
                <c:pt idx="11">
                  <c:v>3987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'H19'!$L$20:$L$31</c:f>
              <c:numCache>
                <c:formatCode>#,##0;[Red]\-#,##0</c:formatCode>
                <c:ptCount val="12"/>
                <c:pt idx="0">
                  <c:v>1188</c:v>
                </c:pt>
                <c:pt idx="1">
                  <c:v>1188</c:v>
                </c:pt>
                <c:pt idx="2">
                  <c:v>1185</c:v>
                </c:pt>
                <c:pt idx="3">
                  <c:v>1182</c:v>
                </c:pt>
                <c:pt idx="4">
                  <c:v>1182</c:v>
                </c:pt>
                <c:pt idx="5">
                  <c:v>1189</c:v>
                </c:pt>
                <c:pt idx="6">
                  <c:v>1198</c:v>
                </c:pt>
                <c:pt idx="7">
                  <c:v>1203</c:v>
                </c:pt>
                <c:pt idx="8">
                  <c:v>1205</c:v>
                </c:pt>
                <c:pt idx="9">
                  <c:v>1208</c:v>
                </c:pt>
                <c:pt idx="10">
                  <c:v>1215</c:v>
                </c:pt>
                <c:pt idx="11">
                  <c:v>1220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050"/>
          <c:min val="3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20"/>
          <c:min val="1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4668533100029166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'H19'!$P$20:$P$31</c:f>
              <c:numCache>
                <c:formatCode>#,##0;[Red]\-#,##0</c:formatCode>
                <c:ptCount val="12"/>
                <c:pt idx="0">
                  <c:v>1614</c:v>
                </c:pt>
                <c:pt idx="1">
                  <c:v>1612</c:v>
                </c:pt>
                <c:pt idx="2">
                  <c:v>1607</c:v>
                </c:pt>
                <c:pt idx="3">
                  <c:v>1612</c:v>
                </c:pt>
                <c:pt idx="4">
                  <c:v>1610</c:v>
                </c:pt>
                <c:pt idx="5">
                  <c:v>1609</c:v>
                </c:pt>
                <c:pt idx="6">
                  <c:v>1608</c:v>
                </c:pt>
                <c:pt idx="7">
                  <c:v>1609</c:v>
                </c:pt>
                <c:pt idx="8">
                  <c:v>1608</c:v>
                </c:pt>
                <c:pt idx="9">
                  <c:v>1607</c:v>
                </c:pt>
                <c:pt idx="10">
                  <c:v>1604</c:v>
                </c:pt>
                <c:pt idx="11">
                  <c:v>1600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'H19'!$R$20:$R$31</c:f>
              <c:numCache>
                <c:formatCode>#,##0;[Red]\-#,##0</c:formatCode>
                <c:ptCount val="12"/>
                <c:pt idx="0">
                  <c:v>413</c:v>
                </c:pt>
                <c:pt idx="1">
                  <c:v>414</c:v>
                </c:pt>
                <c:pt idx="2">
                  <c:v>414</c:v>
                </c:pt>
                <c:pt idx="3">
                  <c:v>417</c:v>
                </c:pt>
                <c:pt idx="4">
                  <c:v>416</c:v>
                </c:pt>
                <c:pt idx="5">
                  <c:v>417</c:v>
                </c:pt>
                <c:pt idx="6">
                  <c:v>417</c:v>
                </c:pt>
                <c:pt idx="7">
                  <c:v>418</c:v>
                </c:pt>
                <c:pt idx="8">
                  <c:v>418</c:v>
                </c:pt>
                <c:pt idx="9">
                  <c:v>417</c:v>
                </c:pt>
                <c:pt idx="10">
                  <c:v>418</c:v>
                </c:pt>
                <c:pt idx="11">
                  <c:v>418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40"/>
          <c:min val="3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'H19'!$V$20:$V$31</c:f>
              <c:numCache>
                <c:formatCode>#,##0;[Red]\-#,##0</c:formatCode>
                <c:ptCount val="12"/>
                <c:pt idx="0">
                  <c:v>4685</c:v>
                </c:pt>
                <c:pt idx="1">
                  <c:v>4682</c:v>
                </c:pt>
                <c:pt idx="2">
                  <c:v>4688</c:v>
                </c:pt>
                <c:pt idx="3">
                  <c:v>4688</c:v>
                </c:pt>
                <c:pt idx="4">
                  <c:v>4685</c:v>
                </c:pt>
                <c:pt idx="5">
                  <c:v>4675</c:v>
                </c:pt>
                <c:pt idx="6">
                  <c:v>4671</c:v>
                </c:pt>
                <c:pt idx="7">
                  <c:v>4683</c:v>
                </c:pt>
                <c:pt idx="8">
                  <c:v>4688</c:v>
                </c:pt>
                <c:pt idx="9">
                  <c:v>4692</c:v>
                </c:pt>
                <c:pt idx="10">
                  <c:v>4705</c:v>
                </c:pt>
                <c:pt idx="11">
                  <c:v>4692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'H19'!$X$20:$X$31</c:f>
              <c:numCache>
                <c:formatCode>#,##0;[Red]\-#,##0</c:formatCode>
                <c:ptCount val="12"/>
                <c:pt idx="0">
                  <c:v>1594</c:v>
                </c:pt>
                <c:pt idx="1">
                  <c:v>1589</c:v>
                </c:pt>
                <c:pt idx="2">
                  <c:v>1596</c:v>
                </c:pt>
                <c:pt idx="3">
                  <c:v>1597</c:v>
                </c:pt>
                <c:pt idx="4">
                  <c:v>1596</c:v>
                </c:pt>
                <c:pt idx="5">
                  <c:v>1597</c:v>
                </c:pt>
                <c:pt idx="6">
                  <c:v>1599</c:v>
                </c:pt>
                <c:pt idx="7">
                  <c:v>1602</c:v>
                </c:pt>
                <c:pt idx="8">
                  <c:v>1603</c:v>
                </c:pt>
                <c:pt idx="9">
                  <c:v>1606</c:v>
                </c:pt>
                <c:pt idx="10">
                  <c:v>1608</c:v>
                </c:pt>
                <c:pt idx="11">
                  <c:v>1602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50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20"/>
          <c:min val="15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'H19'!$AB$20:$AB$31</c:f>
              <c:numCache>
                <c:formatCode>#,##0;[Red]\-#,##0</c:formatCode>
                <c:ptCount val="12"/>
                <c:pt idx="0">
                  <c:v>2762</c:v>
                </c:pt>
                <c:pt idx="1">
                  <c:v>2763</c:v>
                </c:pt>
                <c:pt idx="2">
                  <c:v>2762</c:v>
                </c:pt>
                <c:pt idx="3">
                  <c:v>2759</c:v>
                </c:pt>
                <c:pt idx="4">
                  <c:v>2756</c:v>
                </c:pt>
                <c:pt idx="5">
                  <c:v>2746</c:v>
                </c:pt>
                <c:pt idx="6">
                  <c:v>2752</c:v>
                </c:pt>
                <c:pt idx="7">
                  <c:v>2748</c:v>
                </c:pt>
                <c:pt idx="8">
                  <c:v>2747</c:v>
                </c:pt>
                <c:pt idx="9">
                  <c:v>2749</c:v>
                </c:pt>
                <c:pt idx="10">
                  <c:v>2756</c:v>
                </c:pt>
                <c:pt idx="11">
                  <c:v>2748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'H19'!$AD$20:$AD$31</c:f>
              <c:numCache>
                <c:formatCode>#,##0;[Red]\-#,##0</c:formatCode>
                <c:ptCount val="12"/>
                <c:pt idx="0">
                  <c:v>793</c:v>
                </c:pt>
                <c:pt idx="1">
                  <c:v>796</c:v>
                </c:pt>
                <c:pt idx="2">
                  <c:v>796</c:v>
                </c:pt>
                <c:pt idx="3">
                  <c:v>794</c:v>
                </c:pt>
                <c:pt idx="4">
                  <c:v>791</c:v>
                </c:pt>
                <c:pt idx="5">
                  <c:v>789</c:v>
                </c:pt>
                <c:pt idx="6">
                  <c:v>789</c:v>
                </c:pt>
                <c:pt idx="7">
                  <c:v>790</c:v>
                </c:pt>
                <c:pt idx="8">
                  <c:v>790</c:v>
                </c:pt>
                <c:pt idx="9">
                  <c:v>790</c:v>
                </c:pt>
                <c:pt idx="10">
                  <c:v>792</c:v>
                </c:pt>
                <c:pt idx="11">
                  <c:v>791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20"/>
          <c:min val="7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'H19'!$AH$20:$AH$31</c:f>
              <c:numCache>
                <c:formatCode>#,##0;[Red]\-#,##0</c:formatCode>
                <c:ptCount val="12"/>
                <c:pt idx="0">
                  <c:v>2000</c:v>
                </c:pt>
                <c:pt idx="1">
                  <c:v>2007</c:v>
                </c:pt>
                <c:pt idx="2">
                  <c:v>2008</c:v>
                </c:pt>
                <c:pt idx="3">
                  <c:v>2007</c:v>
                </c:pt>
                <c:pt idx="4">
                  <c:v>2016</c:v>
                </c:pt>
                <c:pt idx="5">
                  <c:v>2027</c:v>
                </c:pt>
                <c:pt idx="6">
                  <c:v>2031</c:v>
                </c:pt>
                <c:pt idx="7">
                  <c:v>2038</c:v>
                </c:pt>
                <c:pt idx="8">
                  <c:v>2060</c:v>
                </c:pt>
                <c:pt idx="9">
                  <c:v>2069</c:v>
                </c:pt>
                <c:pt idx="10">
                  <c:v>2071</c:v>
                </c:pt>
                <c:pt idx="11">
                  <c:v>2076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'H19'!$AJ$20:$AJ$31</c:f>
              <c:numCache>
                <c:formatCode>#,##0;[Red]\-#,##0</c:formatCode>
                <c:ptCount val="12"/>
                <c:pt idx="0">
                  <c:v>625</c:v>
                </c:pt>
                <c:pt idx="1">
                  <c:v>628</c:v>
                </c:pt>
                <c:pt idx="2">
                  <c:v>628</c:v>
                </c:pt>
                <c:pt idx="3">
                  <c:v>628</c:v>
                </c:pt>
                <c:pt idx="4">
                  <c:v>631</c:v>
                </c:pt>
                <c:pt idx="5">
                  <c:v>635</c:v>
                </c:pt>
                <c:pt idx="6">
                  <c:v>636</c:v>
                </c:pt>
                <c:pt idx="7">
                  <c:v>636</c:v>
                </c:pt>
                <c:pt idx="8">
                  <c:v>647</c:v>
                </c:pt>
                <c:pt idx="9">
                  <c:v>650</c:v>
                </c:pt>
                <c:pt idx="10">
                  <c:v>651</c:v>
                </c:pt>
                <c:pt idx="11">
                  <c:v>654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60"/>
          <c:min val="5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8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4906760250475"/>
          <c:y val="1.763825574434774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7583335790891"/>
          <c:y val="0.12453930100842658"/>
          <c:w val="0.71076548015767693"/>
          <c:h val="0.722991665515494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'H19'!$AS$4:$AS$15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'H19'!$AH$50:$AH$61</c:f>
              <c:numCache>
                <c:formatCode>#,##0;[Red]\-#,##0</c:formatCode>
                <c:ptCount val="12"/>
                <c:pt idx="0">
                  <c:v>49427</c:v>
                </c:pt>
                <c:pt idx="1">
                  <c:v>49448</c:v>
                </c:pt>
                <c:pt idx="2">
                  <c:v>49445</c:v>
                </c:pt>
                <c:pt idx="3">
                  <c:v>49440</c:v>
                </c:pt>
                <c:pt idx="4">
                  <c:v>49431</c:v>
                </c:pt>
                <c:pt idx="5">
                  <c:v>49398</c:v>
                </c:pt>
                <c:pt idx="6">
                  <c:v>49430</c:v>
                </c:pt>
                <c:pt idx="7">
                  <c:v>49432</c:v>
                </c:pt>
                <c:pt idx="8">
                  <c:v>49450</c:v>
                </c:pt>
                <c:pt idx="9">
                  <c:v>49442</c:v>
                </c:pt>
                <c:pt idx="10">
                  <c:v>49442</c:v>
                </c:pt>
                <c:pt idx="11">
                  <c:v>49394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'H19'!$AJ$50:$AJ$61</c:f>
              <c:numCache>
                <c:formatCode>#,##0;[Red]\-#,##0</c:formatCode>
                <c:ptCount val="12"/>
                <c:pt idx="0">
                  <c:v>14827</c:v>
                </c:pt>
                <c:pt idx="1">
                  <c:v>14851</c:v>
                </c:pt>
                <c:pt idx="2">
                  <c:v>14867</c:v>
                </c:pt>
                <c:pt idx="3">
                  <c:v>14875</c:v>
                </c:pt>
                <c:pt idx="4">
                  <c:v>14882</c:v>
                </c:pt>
                <c:pt idx="5">
                  <c:v>14890</c:v>
                </c:pt>
                <c:pt idx="6">
                  <c:v>14926</c:v>
                </c:pt>
                <c:pt idx="7">
                  <c:v>14936</c:v>
                </c:pt>
                <c:pt idx="8">
                  <c:v>14933</c:v>
                </c:pt>
                <c:pt idx="9">
                  <c:v>14934</c:v>
                </c:pt>
                <c:pt idx="10">
                  <c:v>14943</c:v>
                </c:pt>
                <c:pt idx="11">
                  <c:v>14941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50"/>
          <c:min val="49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960"/>
          <c:min val="147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298023140365882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8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160407163126749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'H18'!$D$5:$D$16</c:f>
              <c:numCache>
                <c:formatCode>#,##0;[Red]\-#,##0</c:formatCode>
                <c:ptCount val="12"/>
                <c:pt idx="0">
                  <c:v>7926</c:v>
                </c:pt>
                <c:pt idx="1">
                  <c:v>7930</c:v>
                </c:pt>
                <c:pt idx="2">
                  <c:v>7917</c:v>
                </c:pt>
                <c:pt idx="3">
                  <c:v>7926</c:v>
                </c:pt>
                <c:pt idx="4">
                  <c:v>7943</c:v>
                </c:pt>
                <c:pt idx="5">
                  <c:v>7953</c:v>
                </c:pt>
                <c:pt idx="6">
                  <c:v>7967</c:v>
                </c:pt>
                <c:pt idx="7">
                  <c:v>7955</c:v>
                </c:pt>
                <c:pt idx="8">
                  <c:v>7955</c:v>
                </c:pt>
                <c:pt idx="9">
                  <c:v>7943</c:v>
                </c:pt>
                <c:pt idx="10">
                  <c:v>7924</c:v>
                </c:pt>
                <c:pt idx="11">
                  <c:v>7910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'H18'!$F$5:$F$16</c:f>
              <c:numCache>
                <c:formatCode>#,##0;[Red]\-#,##0</c:formatCode>
                <c:ptCount val="12"/>
                <c:pt idx="0">
                  <c:v>2735</c:v>
                </c:pt>
                <c:pt idx="1">
                  <c:v>2739</c:v>
                </c:pt>
                <c:pt idx="2">
                  <c:v>2737</c:v>
                </c:pt>
                <c:pt idx="3">
                  <c:v>2742</c:v>
                </c:pt>
                <c:pt idx="4">
                  <c:v>2752</c:v>
                </c:pt>
                <c:pt idx="5">
                  <c:v>2765</c:v>
                </c:pt>
                <c:pt idx="6">
                  <c:v>2777</c:v>
                </c:pt>
                <c:pt idx="7">
                  <c:v>2778</c:v>
                </c:pt>
                <c:pt idx="8">
                  <c:v>2776</c:v>
                </c:pt>
                <c:pt idx="9">
                  <c:v>2763</c:v>
                </c:pt>
                <c:pt idx="10">
                  <c:v>2757</c:v>
                </c:pt>
                <c:pt idx="11">
                  <c:v>2762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0"/>
          <c:min val="7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780"/>
          <c:min val="2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27886412722393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75018159630415"/>
          <c:y val="0.14135414489118064"/>
          <c:w val="0.22140221402214022"/>
          <c:h val="0.123893805309734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1033526469568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401108194808982"/>
          <c:w val="0.76471688208785227"/>
          <c:h val="0.7082111402741323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'H29'!$AB$5:$AB$16</c:f>
              <c:numCache>
                <c:formatCode>#,##0;[Red]\-#,##0</c:formatCode>
                <c:ptCount val="12"/>
                <c:pt idx="0">
                  <c:v>1998</c:v>
                </c:pt>
                <c:pt idx="1">
                  <c:v>1994</c:v>
                </c:pt>
                <c:pt idx="2">
                  <c:v>2001</c:v>
                </c:pt>
                <c:pt idx="3">
                  <c:v>1995</c:v>
                </c:pt>
                <c:pt idx="4">
                  <c:v>1990</c:v>
                </c:pt>
                <c:pt idx="5">
                  <c:v>1995</c:v>
                </c:pt>
                <c:pt idx="6">
                  <c:v>1990</c:v>
                </c:pt>
                <c:pt idx="7">
                  <c:v>1993</c:v>
                </c:pt>
                <c:pt idx="8">
                  <c:v>1998</c:v>
                </c:pt>
                <c:pt idx="9">
                  <c:v>1998</c:v>
                </c:pt>
                <c:pt idx="10">
                  <c:v>1998</c:v>
                </c:pt>
                <c:pt idx="11">
                  <c:v>2000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'H29'!$AD$5:$AD$16</c:f>
              <c:numCache>
                <c:formatCode>#,##0;[Red]\-#,##0</c:formatCode>
                <c:ptCount val="12"/>
                <c:pt idx="0">
                  <c:v>638</c:v>
                </c:pt>
                <c:pt idx="1">
                  <c:v>639</c:v>
                </c:pt>
                <c:pt idx="2">
                  <c:v>644</c:v>
                </c:pt>
                <c:pt idx="3">
                  <c:v>639</c:v>
                </c:pt>
                <c:pt idx="4">
                  <c:v>639</c:v>
                </c:pt>
                <c:pt idx="5">
                  <c:v>639</c:v>
                </c:pt>
                <c:pt idx="6">
                  <c:v>639</c:v>
                </c:pt>
                <c:pt idx="7">
                  <c:v>640</c:v>
                </c:pt>
                <c:pt idx="8">
                  <c:v>642</c:v>
                </c:pt>
                <c:pt idx="9">
                  <c:v>643</c:v>
                </c:pt>
                <c:pt idx="10">
                  <c:v>645</c:v>
                </c:pt>
                <c:pt idx="11">
                  <c:v>646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9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'H18'!$J$5:$J$16</c:f>
              <c:numCache>
                <c:formatCode>#,##0;[Red]\-#,##0</c:formatCode>
                <c:ptCount val="12"/>
                <c:pt idx="0">
                  <c:v>2458</c:v>
                </c:pt>
                <c:pt idx="1">
                  <c:v>2452</c:v>
                </c:pt>
                <c:pt idx="2">
                  <c:v>2455</c:v>
                </c:pt>
                <c:pt idx="3">
                  <c:v>2453</c:v>
                </c:pt>
                <c:pt idx="4">
                  <c:v>2474</c:v>
                </c:pt>
                <c:pt idx="5">
                  <c:v>2475</c:v>
                </c:pt>
                <c:pt idx="6">
                  <c:v>2481</c:v>
                </c:pt>
                <c:pt idx="7">
                  <c:v>2474</c:v>
                </c:pt>
                <c:pt idx="8">
                  <c:v>2464</c:v>
                </c:pt>
                <c:pt idx="9">
                  <c:v>2467</c:v>
                </c:pt>
                <c:pt idx="10">
                  <c:v>2477</c:v>
                </c:pt>
                <c:pt idx="11">
                  <c:v>2472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'H18'!$L$5:$L$16</c:f>
              <c:numCache>
                <c:formatCode>#,##0;[Red]\-#,##0</c:formatCode>
                <c:ptCount val="12"/>
                <c:pt idx="0">
                  <c:v>751</c:v>
                </c:pt>
                <c:pt idx="1">
                  <c:v>752</c:v>
                </c:pt>
                <c:pt idx="2">
                  <c:v>756</c:v>
                </c:pt>
                <c:pt idx="3">
                  <c:v>754</c:v>
                </c:pt>
                <c:pt idx="4">
                  <c:v>763</c:v>
                </c:pt>
                <c:pt idx="5">
                  <c:v>765</c:v>
                </c:pt>
                <c:pt idx="6">
                  <c:v>767</c:v>
                </c:pt>
                <c:pt idx="7">
                  <c:v>763</c:v>
                </c:pt>
                <c:pt idx="8">
                  <c:v>759</c:v>
                </c:pt>
                <c:pt idx="9">
                  <c:v>763</c:v>
                </c:pt>
                <c:pt idx="10">
                  <c:v>767</c:v>
                </c:pt>
                <c:pt idx="11">
                  <c:v>771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80"/>
          <c:min val="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'H18'!$P$5:$P$16</c:f>
              <c:numCache>
                <c:formatCode>#,##0;[Red]\-#,##0</c:formatCode>
                <c:ptCount val="12"/>
                <c:pt idx="0">
                  <c:v>1774</c:v>
                </c:pt>
                <c:pt idx="1">
                  <c:v>1773</c:v>
                </c:pt>
                <c:pt idx="2">
                  <c:v>1771</c:v>
                </c:pt>
                <c:pt idx="3">
                  <c:v>1769</c:v>
                </c:pt>
                <c:pt idx="4">
                  <c:v>1758</c:v>
                </c:pt>
                <c:pt idx="5">
                  <c:v>1764</c:v>
                </c:pt>
                <c:pt idx="6">
                  <c:v>1762</c:v>
                </c:pt>
                <c:pt idx="7">
                  <c:v>1766</c:v>
                </c:pt>
                <c:pt idx="8">
                  <c:v>1764</c:v>
                </c:pt>
                <c:pt idx="9">
                  <c:v>1763</c:v>
                </c:pt>
                <c:pt idx="10">
                  <c:v>1761</c:v>
                </c:pt>
                <c:pt idx="11">
                  <c:v>1767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'H18'!$R$5:$R$16</c:f>
              <c:numCache>
                <c:formatCode>#,##0;[Red]\-#,##0</c:formatCode>
                <c:ptCount val="12"/>
                <c:pt idx="0">
                  <c:v>456</c:v>
                </c:pt>
                <c:pt idx="1">
                  <c:v>455</c:v>
                </c:pt>
                <c:pt idx="2">
                  <c:v>455</c:v>
                </c:pt>
                <c:pt idx="3">
                  <c:v>455</c:v>
                </c:pt>
                <c:pt idx="4">
                  <c:v>454</c:v>
                </c:pt>
                <c:pt idx="5">
                  <c:v>455</c:v>
                </c:pt>
                <c:pt idx="6">
                  <c:v>454</c:v>
                </c:pt>
                <c:pt idx="7">
                  <c:v>454</c:v>
                </c:pt>
                <c:pt idx="8">
                  <c:v>456</c:v>
                </c:pt>
                <c:pt idx="9">
                  <c:v>456</c:v>
                </c:pt>
                <c:pt idx="10">
                  <c:v>456</c:v>
                </c:pt>
                <c:pt idx="11">
                  <c:v>458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'H18'!$V$5:$V$16</c:f>
              <c:numCache>
                <c:formatCode>#,##0;[Red]\-#,##0</c:formatCode>
                <c:ptCount val="12"/>
                <c:pt idx="0">
                  <c:v>2056</c:v>
                </c:pt>
                <c:pt idx="1">
                  <c:v>2050</c:v>
                </c:pt>
                <c:pt idx="2">
                  <c:v>2057</c:v>
                </c:pt>
                <c:pt idx="3">
                  <c:v>2052</c:v>
                </c:pt>
                <c:pt idx="4">
                  <c:v>2059</c:v>
                </c:pt>
                <c:pt idx="5">
                  <c:v>2070</c:v>
                </c:pt>
                <c:pt idx="6">
                  <c:v>2062</c:v>
                </c:pt>
                <c:pt idx="7">
                  <c:v>2069</c:v>
                </c:pt>
                <c:pt idx="8">
                  <c:v>2076</c:v>
                </c:pt>
                <c:pt idx="9">
                  <c:v>2087</c:v>
                </c:pt>
                <c:pt idx="10">
                  <c:v>2089</c:v>
                </c:pt>
                <c:pt idx="11">
                  <c:v>2085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'H18'!$X$5:$X$16</c:f>
              <c:numCache>
                <c:formatCode>#,##0;[Red]\-#,##0</c:formatCode>
                <c:ptCount val="12"/>
                <c:pt idx="0">
                  <c:v>552</c:v>
                </c:pt>
                <c:pt idx="1">
                  <c:v>553</c:v>
                </c:pt>
                <c:pt idx="2">
                  <c:v>556</c:v>
                </c:pt>
                <c:pt idx="3">
                  <c:v>556</c:v>
                </c:pt>
                <c:pt idx="4">
                  <c:v>557</c:v>
                </c:pt>
                <c:pt idx="5">
                  <c:v>560</c:v>
                </c:pt>
                <c:pt idx="6">
                  <c:v>561</c:v>
                </c:pt>
                <c:pt idx="7">
                  <c:v>563</c:v>
                </c:pt>
                <c:pt idx="8">
                  <c:v>566</c:v>
                </c:pt>
                <c:pt idx="9">
                  <c:v>568</c:v>
                </c:pt>
                <c:pt idx="10">
                  <c:v>568</c:v>
                </c:pt>
                <c:pt idx="11">
                  <c:v>568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50"/>
          <c:min val="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'H18'!$AB$5:$AB$16</c:f>
              <c:numCache>
                <c:formatCode>#,##0;[Red]\-#,##0</c:formatCode>
                <c:ptCount val="12"/>
                <c:pt idx="0">
                  <c:v>1915</c:v>
                </c:pt>
                <c:pt idx="1">
                  <c:v>1909</c:v>
                </c:pt>
                <c:pt idx="2">
                  <c:v>1910</c:v>
                </c:pt>
                <c:pt idx="3">
                  <c:v>1908</c:v>
                </c:pt>
                <c:pt idx="4">
                  <c:v>1909</c:v>
                </c:pt>
                <c:pt idx="5">
                  <c:v>1908</c:v>
                </c:pt>
                <c:pt idx="6">
                  <c:v>1906</c:v>
                </c:pt>
                <c:pt idx="7">
                  <c:v>1904</c:v>
                </c:pt>
                <c:pt idx="8">
                  <c:v>1900</c:v>
                </c:pt>
                <c:pt idx="9">
                  <c:v>1903</c:v>
                </c:pt>
                <c:pt idx="10">
                  <c:v>1901</c:v>
                </c:pt>
                <c:pt idx="11">
                  <c:v>1903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'H18'!$AD$5:$AD$16</c:f>
              <c:numCache>
                <c:formatCode>#,##0;[Red]\-#,##0</c:formatCode>
                <c:ptCount val="12"/>
                <c:pt idx="0">
                  <c:v>523</c:v>
                </c:pt>
                <c:pt idx="1">
                  <c:v>524</c:v>
                </c:pt>
                <c:pt idx="2">
                  <c:v>525</c:v>
                </c:pt>
                <c:pt idx="3">
                  <c:v>524</c:v>
                </c:pt>
                <c:pt idx="4">
                  <c:v>526</c:v>
                </c:pt>
                <c:pt idx="5">
                  <c:v>528</c:v>
                </c:pt>
                <c:pt idx="6">
                  <c:v>529</c:v>
                </c:pt>
                <c:pt idx="7">
                  <c:v>528</c:v>
                </c:pt>
                <c:pt idx="8">
                  <c:v>524</c:v>
                </c:pt>
                <c:pt idx="9">
                  <c:v>523</c:v>
                </c:pt>
                <c:pt idx="10">
                  <c:v>523</c:v>
                </c:pt>
                <c:pt idx="11">
                  <c:v>524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40"/>
          <c:min val="4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'H18'!$AH$5:$AH$16</c:f>
              <c:numCache>
                <c:formatCode>#,##0;[Red]\-#,##0</c:formatCode>
                <c:ptCount val="12"/>
                <c:pt idx="0">
                  <c:v>3047</c:v>
                </c:pt>
                <c:pt idx="1">
                  <c:v>3049</c:v>
                </c:pt>
                <c:pt idx="2">
                  <c:v>3059</c:v>
                </c:pt>
                <c:pt idx="3">
                  <c:v>3061</c:v>
                </c:pt>
                <c:pt idx="4">
                  <c:v>3061</c:v>
                </c:pt>
                <c:pt idx="5">
                  <c:v>3060</c:v>
                </c:pt>
                <c:pt idx="6">
                  <c:v>3066</c:v>
                </c:pt>
                <c:pt idx="7">
                  <c:v>3074</c:v>
                </c:pt>
                <c:pt idx="8">
                  <c:v>3079</c:v>
                </c:pt>
                <c:pt idx="9">
                  <c:v>3073</c:v>
                </c:pt>
                <c:pt idx="10">
                  <c:v>3069</c:v>
                </c:pt>
                <c:pt idx="11">
                  <c:v>3061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'H18'!$AJ$5:$AJ$16</c:f>
              <c:numCache>
                <c:formatCode>#,##0;[Red]\-#,##0</c:formatCode>
                <c:ptCount val="12"/>
                <c:pt idx="0">
                  <c:v>835</c:v>
                </c:pt>
                <c:pt idx="1">
                  <c:v>836</c:v>
                </c:pt>
                <c:pt idx="2">
                  <c:v>839</c:v>
                </c:pt>
                <c:pt idx="3">
                  <c:v>841</c:v>
                </c:pt>
                <c:pt idx="4">
                  <c:v>843</c:v>
                </c:pt>
                <c:pt idx="5">
                  <c:v>845</c:v>
                </c:pt>
                <c:pt idx="6">
                  <c:v>848</c:v>
                </c:pt>
                <c:pt idx="7">
                  <c:v>851</c:v>
                </c:pt>
                <c:pt idx="8">
                  <c:v>854</c:v>
                </c:pt>
                <c:pt idx="9">
                  <c:v>852</c:v>
                </c:pt>
                <c:pt idx="10">
                  <c:v>853</c:v>
                </c:pt>
                <c:pt idx="11">
                  <c:v>853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60"/>
          <c:min val="7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47487191407347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'H18'!$D$35:$D$46</c:f>
              <c:numCache>
                <c:formatCode>#,##0;[Red]\-#,##0</c:formatCode>
                <c:ptCount val="12"/>
                <c:pt idx="0">
                  <c:v>1702</c:v>
                </c:pt>
                <c:pt idx="1">
                  <c:v>1700</c:v>
                </c:pt>
                <c:pt idx="2">
                  <c:v>1694</c:v>
                </c:pt>
                <c:pt idx="3">
                  <c:v>1695</c:v>
                </c:pt>
                <c:pt idx="4">
                  <c:v>1689</c:v>
                </c:pt>
                <c:pt idx="5">
                  <c:v>1697</c:v>
                </c:pt>
                <c:pt idx="6">
                  <c:v>1698</c:v>
                </c:pt>
                <c:pt idx="7">
                  <c:v>1704</c:v>
                </c:pt>
                <c:pt idx="8">
                  <c:v>1709</c:v>
                </c:pt>
                <c:pt idx="9">
                  <c:v>1711</c:v>
                </c:pt>
                <c:pt idx="10">
                  <c:v>1718</c:v>
                </c:pt>
                <c:pt idx="11">
                  <c:v>1714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'H18'!$F$35:$F$46</c:f>
              <c:numCache>
                <c:formatCode>#,##0;[Red]\-#,##0</c:formatCode>
                <c:ptCount val="12"/>
                <c:pt idx="0">
                  <c:v>451</c:v>
                </c:pt>
                <c:pt idx="1">
                  <c:v>450</c:v>
                </c:pt>
                <c:pt idx="2">
                  <c:v>448</c:v>
                </c:pt>
                <c:pt idx="3">
                  <c:v>449</c:v>
                </c:pt>
                <c:pt idx="4">
                  <c:v>448</c:v>
                </c:pt>
                <c:pt idx="5">
                  <c:v>449</c:v>
                </c:pt>
                <c:pt idx="6">
                  <c:v>449</c:v>
                </c:pt>
                <c:pt idx="7">
                  <c:v>452</c:v>
                </c:pt>
                <c:pt idx="8">
                  <c:v>454</c:v>
                </c:pt>
                <c:pt idx="9">
                  <c:v>454</c:v>
                </c:pt>
                <c:pt idx="10">
                  <c:v>458</c:v>
                </c:pt>
                <c:pt idx="11">
                  <c:v>457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'H18'!$J$35:$J$46</c:f>
              <c:numCache>
                <c:formatCode>#,##0;[Red]\-#,##0</c:formatCode>
                <c:ptCount val="12"/>
                <c:pt idx="0">
                  <c:v>2151</c:v>
                </c:pt>
                <c:pt idx="1">
                  <c:v>2155</c:v>
                </c:pt>
                <c:pt idx="2">
                  <c:v>2155</c:v>
                </c:pt>
                <c:pt idx="3">
                  <c:v>2152</c:v>
                </c:pt>
                <c:pt idx="4">
                  <c:v>2146</c:v>
                </c:pt>
                <c:pt idx="5">
                  <c:v>2143</c:v>
                </c:pt>
                <c:pt idx="6">
                  <c:v>2143</c:v>
                </c:pt>
                <c:pt idx="7">
                  <c:v>2145</c:v>
                </c:pt>
                <c:pt idx="8">
                  <c:v>2147</c:v>
                </c:pt>
                <c:pt idx="9">
                  <c:v>2145</c:v>
                </c:pt>
                <c:pt idx="10">
                  <c:v>2141</c:v>
                </c:pt>
                <c:pt idx="11">
                  <c:v>2133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'H18'!$L$35:$L$46</c:f>
              <c:numCache>
                <c:formatCode>#,##0;[Red]\-#,##0</c:formatCode>
                <c:ptCount val="12"/>
                <c:pt idx="0">
                  <c:v>571</c:v>
                </c:pt>
                <c:pt idx="1">
                  <c:v>573</c:v>
                </c:pt>
                <c:pt idx="2">
                  <c:v>573</c:v>
                </c:pt>
                <c:pt idx="3">
                  <c:v>572</c:v>
                </c:pt>
                <c:pt idx="4">
                  <c:v>572</c:v>
                </c:pt>
                <c:pt idx="5">
                  <c:v>570</c:v>
                </c:pt>
                <c:pt idx="6">
                  <c:v>572</c:v>
                </c:pt>
                <c:pt idx="7">
                  <c:v>573</c:v>
                </c:pt>
                <c:pt idx="8">
                  <c:v>573</c:v>
                </c:pt>
                <c:pt idx="9">
                  <c:v>574</c:v>
                </c:pt>
                <c:pt idx="10">
                  <c:v>574</c:v>
                </c:pt>
                <c:pt idx="11">
                  <c:v>575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'H18'!$P$35:$P$46</c:f>
              <c:numCache>
                <c:formatCode>#,##0;[Red]\-#,##0</c:formatCode>
                <c:ptCount val="12"/>
                <c:pt idx="0">
                  <c:v>1473</c:v>
                </c:pt>
                <c:pt idx="1">
                  <c:v>1481</c:v>
                </c:pt>
                <c:pt idx="2">
                  <c:v>1478</c:v>
                </c:pt>
                <c:pt idx="3">
                  <c:v>1475</c:v>
                </c:pt>
                <c:pt idx="4">
                  <c:v>1473</c:v>
                </c:pt>
                <c:pt idx="5">
                  <c:v>1474</c:v>
                </c:pt>
                <c:pt idx="6">
                  <c:v>1478</c:v>
                </c:pt>
                <c:pt idx="7">
                  <c:v>1481</c:v>
                </c:pt>
                <c:pt idx="8">
                  <c:v>1476</c:v>
                </c:pt>
                <c:pt idx="9">
                  <c:v>1479</c:v>
                </c:pt>
                <c:pt idx="10">
                  <c:v>1478</c:v>
                </c:pt>
                <c:pt idx="11">
                  <c:v>1472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'H18'!$R$35:$R$46</c:f>
              <c:numCache>
                <c:formatCode>#,##0;[Red]\-#,##0</c:formatCode>
                <c:ptCount val="12"/>
                <c:pt idx="0">
                  <c:v>379</c:v>
                </c:pt>
                <c:pt idx="1">
                  <c:v>383</c:v>
                </c:pt>
                <c:pt idx="2">
                  <c:v>382</c:v>
                </c:pt>
                <c:pt idx="3">
                  <c:v>382</c:v>
                </c:pt>
                <c:pt idx="4">
                  <c:v>381</c:v>
                </c:pt>
                <c:pt idx="5">
                  <c:v>381</c:v>
                </c:pt>
                <c:pt idx="6">
                  <c:v>381</c:v>
                </c:pt>
                <c:pt idx="7">
                  <c:v>382</c:v>
                </c:pt>
                <c:pt idx="8">
                  <c:v>380</c:v>
                </c:pt>
                <c:pt idx="9">
                  <c:v>382</c:v>
                </c:pt>
                <c:pt idx="10">
                  <c:v>381</c:v>
                </c:pt>
                <c:pt idx="11">
                  <c:v>382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'H18'!$V$35:$V$46</c:f>
              <c:numCache>
                <c:formatCode>#,##0;[Red]\-#,##0</c:formatCode>
                <c:ptCount val="12"/>
                <c:pt idx="0">
                  <c:v>1471</c:v>
                </c:pt>
                <c:pt idx="1">
                  <c:v>1463</c:v>
                </c:pt>
                <c:pt idx="2">
                  <c:v>1463</c:v>
                </c:pt>
                <c:pt idx="3">
                  <c:v>1469</c:v>
                </c:pt>
                <c:pt idx="4">
                  <c:v>1465</c:v>
                </c:pt>
                <c:pt idx="5">
                  <c:v>1463</c:v>
                </c:pt>
                <c:pt idx="6">
                  <c:v>1467</c:v>
                </c:pt>
                <c:pt idx="7">
                  <c:v>1460</c:v>
                </c:pt>
                <c:pt idx="8">
                  <c:v>1458</c:v>
                </c:pt>
                <c:pt idx="9">
                  <c:v>1458</c:v>
                </c:pt>
                <c:pt idx="10">
                  <c:v>1458</c:v>
                </c:pt>
                <c:pt idx="11">
                  <c:v>1461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'H18'!$X$35:$X$46</c:f>
              <c:numCache>
                <c:formatCode>#,##0;[Red]\-#,##0</c:formatCode>
                <c:ptCount val="12"/>
                <c:pt idx="0">
                  <c:v>377</c:v>
                </c:pt>
                <c:pt idx="1">
                  <c:v>376</c:v>
                </c:pt>
                <c:pt idx="2">
                  <c:v>376</c:v>
                </c:pt>
                <c:pt idx="3">
                  <c:v>378</c:v>
                </c:pt>
                <c:pt idx="4">
                  <c:v>379</c:v>
                </c:pt>
                <c:pt idx="5">
                  <c:v>380</c:v>
                </c:pt>
                <c:pt idx="6">
                  <c:v>382</c:v>
                </c:pt>
                <c:pt idx="7">
                  <c:v>382</c:v>
                </c:pt>
                <c:pt idx="8">
                  <c:v>382</c:v>
                </c:pt>
                <c:pt idx="9">
                  <c:v>383</c:v>
                </c:pt>
                <c:pt idx="10">
                  <c:v>385</c:v>
                </c:pt>
                <c:pt idx="11">
                  <c:v>386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29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1954887218044"/>
          <c:y val="0.1286019557289852"/>
          <c:w val="0.7746768496043258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'H18'!$AB$35:$AB$46</c:f>
              <c:numCache>
                <c:formatCode>#,##0;[Red]\-#,##0</c:formatCode>
                <c:ptCount val="12"/>
                <c:pt idx="0">
                  <c:v>580</c:v>
                </c:pt>
                <c:pt idx="1">
                  <c:v>582</c:v>
                </c:pt>
                <c:pt idx="2">
                  <c:v>583</c:v>
                </c:pt>
                <c:pt idx="3">
                  <c:v>584</c:v>
                </c:pt>
                <c:pt idx="4">
                  <c:v>585</c:v>
                </c:pt>
                <c:pt idx="5">
                  <c:v>586</c:v>
                </c:pt>
                <c:pt idx="6">
                  <c:v>588</c:v>
                </c:pt>
                <c:pt idx="7">
                  <c:v>588</c:v>
                </c:pt>
                <c:pt idx="8">
                  <c:v>590</c:v>
                </c:pt>
                <c:pt idx="9">
                  <c:v>590</c:v>
                </c:pt>
                <c:pt idx="10">
                  <c:v>589</c:v>
                </c:pt>
                <c:pt idx="11">
                  <c:v>583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'H18'!$AD$35:$AD$46</c:f>
              <c:numCache>
                <c:formatCode>#,##0;[Red]\-#,##0</c:formatCode>
                <c:ptCount val="12"/>
                <c:pt idx="0">
                  <c:v>193</c:v>
                </c:pt>
                <c:pt idx="1">
                  <c:v>193</c:v>
                </c:pt>
                <c:pt idx="2">
                  <c:v>193</c:v>
                </c:pt>
                <c:pt idx="3">
                  <c:v>194</c:v>
                </c:pt>
                <c:pt idx="4">
                  <c:v>193</c:v>
                </c:pt>
                <c:pt idx="5">
                  <c:v>195</c:v>
                </c:pt>
                <c:pt idx="6">
                  <c:v>195</c:v>
                </c:pt>
                <c:pt idx="7">
                  <c:v>195</c:v>
                </c:pt>
                <c:pt idx="8">
                  <c:v>197</c:v>
                </c:pt>
                <c:pt idx="9">
                  <c:v>198</c:v>
                </c:pt>
                <c:pt idx="10">
                  <c:v>197</c:v>
                </c:pt>
                <c:pt idx="11">
                  <c:v>196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00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08521303258145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913873684005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'H30'!$A$35:$A$46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'H30'!$P$5:$P$16</c:f>
              <c:numCache>
                <c:formatCode>#,##0;[Red]\-#,##0</c:formatCode>
                <c:ptCount val="12"/>
                <c:pt idx="0">
                  <c:v>1728</c:v>
                </c:pt>
                <c:pt idx="1">
                  <c:v>1727</c:v>
                </c:pt>
                <c:pt idx="2">
                  <c:v>1725</c:v>
                </c:pt>
                <c:pt idx="3">
                  <c:v>1720</c:v>
                </c:pt>
                <c:pt idx="4">
                  <c:v>1718</c:v>
                </c:pt>
                <c:pt idx="5">
                  <c:v>1718</c:v>
                </c:pt>
                <c:pt idx="6">
                  <c:v>1715</c:v>
                </c:pt>
                <c:pt idx="7">
                  <c:v>1718</c:v>
                </c:pt>
                <c:pt idx="8">
                  <c:v>1719</c:v>
                </c:pt>
                <c:pt idx="9">
                  <c:v>1719</c:v>
                </c:pt>
                <c:pt idx="10">
                  <c:v>1717</c:v>
                </c:pt>
                <c:pt idx="11">
                  <c:v>1706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'H30'!$R$5:$R$16</c:f>
              <c:numCache>
                <c:formatCode>#,##0;[Red]\-#,##0</c:formatCode>
                <c:ptCount val="12"/>
                <c:pt idx="0">
                  <c:v>507</c:v>
                </c:pt>
                <c:pt idx="1">
                  <c:v>508</c:v>
                </c:pt>
                <c:pt idx="2">
                  <c:v>506</c:v>
                </c:pt>
                <c:pt idx="3">
                  <c:v>504</c:v>
                </c:pt>
                <c:pt idx="4">
                  <c:v>505</c:v>
                </c:pt>
                <c:pt idx="5">
                  <c:v>505</c:v>
                </c:pt>
                <c:pt idx="6">
                  <c:v>507</c:v>
                </c:pt>
                <c:pt idx="7">
                  <c:v>513</c:v>
                </c:pt>
                <c:pt idx="8">
                  <c:v>515</c:v>
                </c:pt>
                <c:pt idx="9">
                  <c:v>515</c:v>
                </c:pt>
                <c:pt idx="10">
                  <c:v>515</c:v>
                </c:pt>
                <c:pt idx="11">
                  <c:v>512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60259321517394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'H29'!$AH$5:$AH$16</c:f>
              <c:numCache>
                <c:formatCode>#,##0;[Red]\-#,##0</c:formatCode>
                <c:ptCount val="12"/>
                <c:pt idx="0">
                  <c:v>2945</c:v>
                </c:pt>
                <c:pt idx="1">
                  <c:v>2943</c:v>
                </c:pt>
                <c:pt idx="2">
                  <c:v>2939</c:v>
                </c:pt>
                <c:pt idx="3">
                  <c:v>2938</c:v>
                </c:pt>
                <c:pt idx="4">
                  <c:v>2936</c:v>
                </c:pt>
                <c:pt idx="5">
                  <c:v>2931</c:v>
                </c:pt>
                <c:pt idx="6">
                  <c:v>2929</c:v>
                </c:pt>
                <c:pt idx="7">
                  <c:v>2920</c:v>
                </c:pt>
                <c:pt idx="8">
                  <c:v>2914</c:v>
                </c:pt>
                <c:pt idx="9">
                  <c:v>2909</c:v>
                </c:pt>
                <c:pt idx="10">
                  <c:v>2899</c:v>
                </c:pt>
                <c:pt idx="11">
                  <c:v>2905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'H29'!$AJ$5:$AJ$16</c:f>
              <c:numCache>
                <c:formatCode>#,##0;[Red]\-#,##0</c:formatCode>
                <c:ptCount val="12"/>
                <c:pt idx="0">
                  <c:v>923</c:v>
                </c:pt>
                <c:pt idx="1">
                  <c:v>922</c:v>
                </c:pt>
                <c:pt idx="2">
                  <c:v>923</c:v>
                </c:pt>
                <c:pt idx="3">
                  <c:v>924</c:v>
                </c:pt>
                <c:pt idx="4">
                  <c:v>924</c:v>
                </c:pt>
                <c:pt idx="5">
                  <c:v>923</c:v>
                </c:pt>
                <c:pt idx="6">
                  <c:v>921</c:v>
                </c:pt>
                <c:pt idx="7">
                  <c:v>920</c:v>
                </c:pt>
                <c:pt idx="8">
                  <c:v>917</c:v>
                </c:pt>
                <c:pt idx="9">
                  <c:v>914</c:v>
                </c:pt>
                <c:pt idx="10">
                  <c:v>913</c:v>
                </c:pt>
                <c:pt idx="11">
                  <c:v>916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8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50"/>
          <c:min val="2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0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3411290006659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10447761194029"/>
          <c:y val="0.1286019557289852"/>
          <c:w val="0.6632107180632271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'H18'!$AH$35:$AH$46</c:f>
              <c:numCache>
                <c:formatCode>#,##0;[Red]\-#,##0</c:formatCode>
                <c:ptCount val="12"/>
                <c:pt idx="0">
                  <c:v>42381</c:v>
                </c:pt>
                <c:pt idx="1">
                  <c:v>42400</c:v>
                </c:pt>
                <c:pt idx="2">
                  <c:v>42399</c:v>
                </c:pt>
                <c:pt idx="3">
                  <c:v>42409</c:v>
                </c:pt>
                <c:pt idx="4">
                  <c:v>42440</c:v>
                </c:pt>
                <c:pt idx="5">
                  <c:v>42475</c:v>
                </c:pt>
                <c:pt idx="6">
                  <c:v>42517</c:v>
                </c:pt>
                <c:pt idx="7">
                  <c:v>42557</c:v>
                </c:pt>
                <c:pt idx="8">
                  <c:v>42572</c:v>
                </c:pt>
                <c:pt idx="9">
                  <c:v>42565</c:v>
                </c:pt>
                <c:pt idx="10">
                  <c:v>42529</c:v>
                </c:pt>
                <c:pt idx="11">
                  <c:v>42440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'H18'!$AJ$35:$AJ$46</c:f>
              <c:numCache>
                <c:formatCode>#,##0;[Red]\-#,##0</c:formatCode>
                <c:ptCount val="12"/>
                <c:pt idx="0">
                  <c:v>12551</c:v>
                </c:pt>
                <c:pt idx="1">
                  <c:v>12583</c:v>
                </c:pt>
                <c:pt idx="2">
                  <c:v>12598</c:v>
                </c:pt>
                <c:pt idx="3">
                  <c:v>12612</c:v>
                </c:pt>
                <c:pt idx="4">
                  <c:v>12639</c:v>
                </c:pt>
                <c:pt idx="5">
                  <c:v>12663</c:v>
                </c:pt>
                <c:pt idx="6">
                  <c:v>12697</c:v>
                </c:pt>
                <c:pt idx="7">
                  <c:v>12719</c:v>
                </c:pt>
                <c:pt idx="8">
                  <c:v>12729</c:v>
                </c:pt>
                <c:pt idx="9">
                  <c:v>12733</c:v>
                </c:pt>
                <c:pt idx="10">
                  <c:v>12734</c:v>
                </c:pt>
                <c:pt idx="11">
                  <c:v>12743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2"/>
        <c:noMultiLvlLbl val="0"/>
      </c:catAx>
      <c:valAx>
        <c:axId val="2"/>
        <c:scaling>
          <c:orientation val="minMax"/>
          <c:max val="42600"/>
          <c:min val="4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780"/>
          <c:min val="125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9303404238649275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09067224530515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790546556129823"/>
          <c:w val="0.7474871914073471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'H18'!$D$50:$D$61</c:f>
              <c:numCache>
                <c:formatCode>#,##0;[Red]\-#,##0</c:formatCode>
                <c:ptCount val="12"/>
                <c:pt idx="0">
                  <c:v>2469</c:v>
                </c:pt>
                <c:pt idx="1">
                  <c:v>2472</c:v>
                </c:pt>
                <c:pt idx="2">
                  <c:v>2466</c:v>
                </c:pt>
                <c:pt idx="3">
                  <c:v>2474</c:v>
                </c:pt>
                <c:pt idx="4">
                  <c:v>2475</c:v>
                </c:pt>
                <c:pt idx="5">
                  <c:v>2477</c:v>
                </c:pt>
                <c:pt idx="6">
                  <c:v>2485</c:v>
                </c:pt>
                <c:pt idx="7">
                  <c:v>2479</c:v>
                </c:pt>
                <c:pt idx="8">
                  <c:v>2475</c:v>
                </c:pt>
                <c:pt idx="9">
                  <c:v>2478</c:v>
                </c:pt>
                <c:pt idx="10">
                  <c:v>2473</c:v>
                </c:pt>
                <c:pt idx="11">
                  <c:v>2469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'H18'!$F$50:$F$61</c:f>
              <c:numCache>
                <c:formatCode>#,##0;[Red]\-#,##0</c:formatCode>
                <c:ptCount val="12"/>
                <c:pt idx="0">
                  <c:v>750</c:v>
                </c:pt>
                <c:pt idx="1">
                  <c:v>750</c:v>
                </c:pt>
                <c:pt idx="2">
                  <c:v>749</c:v>
                </c:pt>
                <c:pt idx="3">
                  <c:v>752</c:v>
                </c:pt>
                <c:pt idx="4">
                  <c:v>752</c:v>
                </c:pt>
                <c:pt idx="5">
                  <c:v>753</c:v>
                </c:pt>
                <c:pt idx="6">
                  <c:v>755</c:v>
                </c:pt>
                <c:pt idx="7">
                  <c:v>754</c:v>
                </c:pt>
                <c:pt idx="8">
                  <c:v>756</c:v>
                </c:pt>
                <c:pt idx="9">
                  <c:v>754</c:v>
                </c:pt>
                <c:pt idx="10">
                  <c:v>754</c:v>
                </c:pt>
                <c:pt idx="11">
                  <c:v>754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80"/>
          <c:min val="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'H18'!$J$50:$J$61</c:f>
              <c:numCache>
                <c:formatCode>#,##0;[Red]\-#,##0</c:formatCode>
                <c:ptCount val="12"/>
                <c:pt idx="0">
                  <c:v>2323</c:v>
                </c:pt>
                <c:pt idx="1">
                  <c:v>2327</c:v>
                </c:pt>
                <c:pt idx="2">
                  <c:v>2322</c:v>
                </c:pt>
                <c:pt idx="3">
                  <c:v>2311</c:v>
                </c:pt>
                <c:pt idx="4">
                  <c:v>2308</c:v>
                </c:pt>
                <c:pt idx="5">
                  <c:v>2307</c:v>
                </c:pt>
                <c:pt idx="6">
                  <c:v>2307</c:v>
                </c:pt>
                <c:pt idx="7">
                  <c:v>2309</c:v>
                </c:pt>
                <c:pt idx="8">
                  <c:v>2307</c:v>
                </c:pt>
                <c:pt idx="9">
                  <c:v>2312</c:v>
                </c:pt>
                <c:pt idx="10">
                  <c:v>2316</c:v>
                </c:pt>
                <c:pt idx="11">
                  <c:v>2312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'H18'!$L$50:$L$61</c:f>
              <c:numCache>
                <c:formatCode>#,##0;[Red]\-#,##0</c:formatCode>
                <c:ptCount val="12"/>
                <c:pt idx="0">
                  <c:v>694</c:v>
                </c:pt>
                <c:pt idx="1">
                  <c:v>693</c:v>
                </c:pt>
                <c:pt idx="2">
                  <c:v>690</c:v>
                </c:pt>
                <c:pt idx="3">
                  <c:v>689</c:v>
                </c:pt>
                <c:pt idx="4">
                  <c:v>687</c:v>
                </c:pt>
                <c:pt idx="5">
                  <c:v>689</c:v>
                </c:pt>
                <c:pt idx="6">
                  <c:v>688</c:v>
                </c:pt>
                <c:pt idx="7">
                  <c:v>688</c:v>
                </c:pt>
                <c:pt idx="8">
                  <c:v>686</c:v>
                </c:pt>
                <c:pt idx="9">
                  <c:v>689</c:v>
                </c:pt>
                <c:pt idx="10">
                  <c:v>692</c:v>
                </c:pt>
                <c:pt idx="11">
                  <c:v>693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'H18'!$P$50:$P$61</c:f>
              <c:numCache>
                <c:formatCode>#,##0;[Red]\-#,##0</c:formatCode>
                <c:ptCount val="12"/>
                <c:pt idx="0">
                  <c:v>993</c:v>
                </c:pt>
                <c:pt idx="1">
                  <c:v>992</c:v>
                </c:pt>
                <c:pt idx="2">
                  <c:v>985</c:v>
                </c:pt>
                <c:pt idx="3">
                  <c:v>993</c:v>
                </c:pt>
                <c:pt idx="4">
                  <c:v>986</c:v>
                </c:pt>
                <c:pt idx="5">
                  <c:v>984</c:v>
                </c:pt>
                <c:pt idx="6">
                  <c:v>982</c:v>
                </c:pt>
                <c:pt idx="7">
                  <c:v>983</c:v>
                </c:pt>
                <c:pt idx="8">
                  <c:v>980</c:v>
                </c:pt>
                <c:pt idx="9">
                  <c:v>979</c:v>
                </c:pt>
                <c:pt idx="10">
                  <c:v>976</c:v>
                </c:pt>
                <c:pt idx="11">
                  <c:v>970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'H18'!$R$50:$R$61</c:f>
              <c:numCache>
                <c:formatCode>#,##0;[Red]\-#,##0</c:formatCode>
                <c:ptCount val="12"/>
                <c:pt idx="0">
                  <c:v>273</c:v>
                </c:pt>
                <c:pt idx="1">
                  <c:v>274</c:v>
                </c:pt>
                <c:pt idx="2">
                  <c:v>273</c:v>
                </c:pt>
                <c:pt idx="3">
                  <c:v>275</c:v>
                </c:pt>
                <c:pt idx="4">
                  <c:v>273</c:v>
                </c:pt>
                <c:pt idx="5">
                  <c:v>273</c:v>
                </c:pt>
                <c:pt idx="6">
                  <c:v>274</c:v>
                </c:pt>
                <c:pt idx="7">
                  <c:v>274</c:v>
                </c:pt>
                <c:pt idx="8">
                  <c:v>274</c:v>
                </c:pt>
                <c:pt idx="9">
                  <c:v>273</c:v>
                </c:pt>
                <c:pt idx="10">
                  <c:v>273</c:v>
                </c:pt>
                <c:pt idx="11">
                  <c:v>271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'H18'!$V$50:$V$61</c:f>
              <c:numCache>
                <c:formatCode>#,##0;[Red]\-#,##0</c:formatCode>
                <c:ptCount val="12"/>
                <c:pt idx="0">
                  <c:v>1217</c:v>
                </c:pt>
                <c:pt idx="1">
                  <c:v>1216</c:v>
                </c:pt>
                <c:pt idx="2">
                  <c:v>1217</c:v>
                </c:pt>
                <c:pt idx="3">
                  <c:v>1218</c:v>
                </c:pt>
                <c:pt idx="4">
                  <c:v>1220</c:v>
                </c:pt>
                <c:pt idx="5">
                  <c:v>1219</c:v>
                </c:pt>
                <c:pt idx="6">
                  <c:v>1219</c:v>
                </c:pt>
                <c:pt idx="7">
                  <c:v>1214</c:v>
                </c:pt>
                <c:pt idx="8">
                  <c:v>1211</c:v>
                </c:pt>
                <c:pt idx="9">
                  <c:v>1208</c:v>
                </c:pt>
                <c:pt idx="10">
                  <c:v>1204</c:v>
                </c:pt>
                <c:pt idx="11">
                  <c:v>1201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'H18'!$X$50:$X$61</c:f>
              <c:numCache>
                <c:formatCode>#,##0;[Red]\-#,##0</c:formatCode>
                <c:ptCount val="12"/>
                <c:pt idx="0">
                  <c:v>321</c:v>
                </c:pt>
                <c:pt idx="1">
                  <c:v>321</c:v>
                </c:pt>
                <c:pt idx="2">
                  <c:v>321</c:v>
                </c:pt>
                <c:pt idx="3">
                  <c:v>322</c:v>
                </c:pt>
                <c:pt idx="4">
                  <c:v>322</c:v>
                </c:pt>
                <c:pt idx="5">
                  <c:v>322</c:v>
                </c:pt>
                <c:pt idx="6">
                  <c:v>322</c:v>
                </c:pt>
                <c:pt idx="7">
                  <c:v>322</c:v>
                </c:pt>
                <c:pt idx="8">
                  <c:v>322</c:v>
                </c:pt>
                <c:pt idx="9">
                  <c:v>322</c:v>
                </c:pt>
                <c:pt idx="10">
                  <c:v>322</c:v>
                </c:pt>
                <c:pt idx="11">
                  <c:v>322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50"/>
          <c:min val="1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82663351291617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790546556129823"/>
          <c:w val="0.71091745110808513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'H18'!$AB$50:$AB$61</c:f>
              <c:numCache>
                <c:formatCode>#,##0;[Red]\-#,##0</c:formatCode>
                <c:ptCount val="12"/>
                <c:pt idx="0">
                  <c:v>7002</c:v>
                </c:pt>
                <c:pt idx="1">
                  <c:v>7007</c:v>
                </c:pt>
                <c:pt idx="2">
                  <c:v>6990</c:v>
                </c:pt>
                <c:pt idx="3">
                  <c:v>6996</c:v>
                </c:pt>
                <c:pt idx="4">
                  <c:v>6989</c:v>
                </c:pt>
                <c:pt idx="5">
                  <c:v>6987</c:v>
                </c:pt>
                <c:pt idx="6">
                  <c:v>6993</c:v>
                </c:pt>
                <c:pt idx="7">
                  <c:v>6985</c:v>
                </c:pt>
                <c:pt idx="8">
                  <c:v>6973</c:v>
                </c:pt>
                <c:pt idx="9">
                  <c:v>6977</c:v>
                </c:pt>
                <c:pt idx="10">
                  <c:v>6969</c:v>
                </c:pt>
                <c:pt idx="11">
                  <c:v>6952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'H18'!$AD$50:$AD$61</c:f>
              <c:numCache>
                <c:formatCode>#,##0;[Red]\-#,##0</c:formatCode>
                <c:ptCount val="12"/>
                <c:pt idx="0">
                  <c:v>2038</c:v>
                </c:pt>
                <c:pt idx="1">
                  <c:v>2038</c:v>
                </c:pt>
                <c:pt idx="2">
                  <c:v>2033</c:v>
                </c:pt>
                <c:pt idx="3">
                  <c:v>2038</c:v>
                </c:pt>
                <c:pt idx="4">
                  <c:v>2034</c:v>
                </c:pt>
                <c:pt idx="5">
                  <c:v>2037</c:v>
                </c:pt>
                <c:pt idx="6">
                  <c:v>2039</c:v>
                </c:pt>
                <c:pt idx="7">
                  <c:v>2038</c:v>
                </c:pt>
                <c:pt idx="8">
                  <c:v>2038</c:v>
                </c:pt>
                <c:pt idx="9">
                  <c:v>2038</c:v>
                </c:pt>
                <c:pt idx="10">
                  <c:v>2041</c:v>
                </c:pt>
                <c:pt idx="11">
                  <c:v>2040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100"/>
          <c:min val="6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60"/>
          <c:min val="19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652528960195765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906106736657919"/>
          <c:w val="0.747487191407347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'H18'!$D$20:$D$31</c:f>
              <c:numCache>
                <c:formatCode>#,##0;[Red]\-#,##0</c:formatCode>
                <c:ptCount val="12"/>
                <c:pt idx="0">
                  <c:v>873</c:v>
                </c:pt>
                <c:pt idx="1">
                  <c:v>872</c:v>
                </c:pt>
                <c:pt idx="2">
                  <c:v>870</c:v>
                </c:pt>
                <c:pt idx="3">
                  <c:v>870</c:v>
                </c:pt>
                <c:pt idx="4">
                  <c:v>869</c:v>
                </c:pt>
                <c:pt idx="5">
                  <c:v>872</c:v>
                </c:pt>
                <c:pt idx="6">
                  <c:v>871</c:v>
                </c:pt>
                <c:pt idx="7">
                  <c:v>875</c:v>
                </c:pt>
                <c:pt idx="8">
                  <c:v>875</c:v>
                </c:pt>
                <c:pt idx="9">
                  <c:v>874</c:v>
                </c:pt>
                <c:pt idx="10">
                  <c:v>877</c:v>
                </c:pt>
                <c:pt idx="11">
                  <c:v>874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'H18'!$F$20:$F$31</c:f>
              <c:numCache>
                <c:formatCode>#,##0;[Red]\-#,##0</c:formatCode>
                <c:ptCount val="12"/>
                <c:pt idx="0">
                  <c:v>208</c:v>
                </c:pt>
                <c:pt idx="1">
                  <c:v>208</c:v>
                </c:pt>
                <c:pt idx="2">
                  <c:v>207</c:v>
                </c:pt>
                <c:pt idx="3">
                  <c:v>207</c:v>
                </c:pt>
                <c:pt idx="4">
                  <c:v>208</c:v>
                </c:pt>
                <c:pt idx="5">
                  <c:v>211</c:v>
                </c:pt>
                <c:pt idx="6">
                  <c:v>211</c:v>
                </c:pt>
                <c:pt idx="7">
                  <c:v>212</c:v>
                </c:pt>
                <c:pt idx="8">
                  <c:v>210</c:v>
                </c:pt>
                <c:pt idx="9">
                  <c:v>211</c:v>
                </c:pt>
                <c:pt idx="10">
                  <c:v>211</c:v>
                </c:pt>
                <c:pt idx="11">
                  <c:v>211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721687566831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'H18'!$J$20:$J$31</c:f>
              <c:numCache>
                <c:formatCode>#,##0;[Red]\-#,##0</c:formatCode>
                <c:ptCount val="12"/>
                <c:pt idx="0">
                  <c:v>3883</c:v>
                </c:pt>
                <c:pt idx="1">
                  <c:v>3904</c:v>
                </c:pt>
                <c:pt idx="2">
                  <c:v>3921</c:v>
                </c:pt>
                <c:pt idx="3">
                  <c:v>3919</c:v>
                </c:pt>
                <c:pt idx="4">
                  <c:v>3921</c:v>
                </c:pt>
                <c:pt idx="5">
                  <c:v>3919</c:v>
                </c:pt>
                <c:pt idx="6">
                  <c:v>3931</c:v>
                </c:pt>
                <c:pt idx="7">
                  <c:v>3937</c:v>
                </c:pt>
                <c:pt idx="8">
                  <c:v>3949</c:v>
                </c:pt>
                <c:pt idx="9">
                  <c:v>3948</c:v>
                </c:pt>
                <c:pt idx="10">
                  <c:v>3936</c:v>
                </c:pt>
                <c:pt idx="11">
                  <c:v>3952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'H18'!$L$20:$L$31</c:f>
              <c:numCache>
                <c:formatCode>#,##0;[Red]\-#,##0</c:formatCode>
                <c:ptCount val="12"/>
                <c:pt idx="0">
                  <c:v>1132</c:v>
                </c:pt>
                <c:pt idx="1">
                  <c:v>1142</c:v>
                </c:pt>
                <c:pt idx="2">
                  <c:v>1149</c:v>
                </c:pt>
                <c:pt idx="3">
                  <c:v>1148</c:v>
                </c:pt>
                <c:pt idx="4">
                  <c:v>1146</c:v>
                </c:pt>
                <c:pt idx="5">
                  <c:v>1146</c:v>
                </c:pt>
                <c:pt idx="6">
                  <c:v>1153</c:v>
                </c:pt>
                <c:pt idx="7">
                  <c:v>1158</c:v>
                </c:pt>
                <c:pt idx="8">
                  <c:v>1167</c:v>
                </c:pt>
                <c:pt idx="9">
                  <c:v>1172</c:v>
                </c:pt>
                <c:pt idx="10">
                  <c:v>1170</c:v>
                </c:pt>
                <c:pt idx="11">
                  <c:v>1180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000"/>
          <c:min val="3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180"/>
          <c:min val="10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4668533100029166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'H18'!$P$20:$P$31</c:f>
              <c:numCache>
                <c:formatCode>#,##0;[Red]\-#,##0</c:formatCode>
                <c:ptCount val="12"/>
                <c:pt idx="0">
                  <c:v>1629</c:v>
                </c:pt>
                <c:pt idx="1">
                  <c:v>1627</c:v>
                </c:pt>
                <c:pt idx="2">
                  <c:v>1627</c:v>
                </c:pt>
                <c:pt idx="3">
                  <c:v>1627</c:v>
                </c:pt>
                <c:pt idx="4">
                  <c:v>1623</c:v>
                </c:pt>
                <c:pt idx="5">
                  <c:v>1628</c:v>
                </c:pt>
                <c:pt idx="6">
                  <c:v>1626</c:v>
                </c:pt>
                <c:pt idx="7">
                  <c:v>1623</c:v>
                </c:pt>
                <c:pt idx="8">
                  <c:v>1624</c:v>
                </c:pt>
                <c:pt idx="9">
                  <c:v>1624</c:v>
                </c:pt>
                <c:pt idx="10">
                  <c:v>1616</c:v>
                </c:pt>
                <c:pt idx="11">
                  <c:v>1615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'H18'!$R$20:$R$31</c:f>
              <c:numCache>
                <c:formatCode>#,##0;[Red]\-#,##0</c:formatCode>
                <c:ptCount val="12"/>
                <c:pt idx="0">
                  <c:v>413</c:v>
                </c:pt>
                <c:pt idx="1">
                  <c:v>413</c:v>
                </c:pt>
                <c:pt idx="2">
                  <c:v>413</c:v>
                </c:pt>
                <c:pt idx="3">
                  <c:v>414</c:v>
                </c:pt>
                <c:pt idx="4">
                  <c:v>413</c:v>
                </c:pt>
                <c:pt idx="5">
                  <c:v>412</c:v>
                </c:pt>
                <c:pt idx="6">
                  <c:v>412</c:v>
                </c:pt>
                <c:pt idx="7">
                  <c:v>411</c:v>
                </c:pt>
                <c:pt idx="8">
                  <c:v>411</c:v>
                </c:pt>
                <c:pt idx="9">
                  <c:v>411</c:v>
                </c:pt>
                <c:pt idx="10">
                  <c:v>411</c:v>
                </c:pt>
                <c:pt idx="11">
                  <c:v>413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0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'H18'!$V$20:$V$31</c:f>
              <c:numCache>
                <c:formatCode>#,##0;[Red]\-#,##0</c:formatCode>
                <c:ptCount val="12"/>
                <c:pt idx="0">
                  <c:v>4719</c:v>
                </c:pt>
                <c:pt idx="1">
                  <c:v>4726</c:v>
                </c:pt>
                <c:pt idx="2">
                  <c:v>4713</c:v>
                </c:pt>
                <c:pt idx="3">
                  <c:v>4718</c:v>
                </c:pt>
                <c:pt idx="4">
                  <c:v>4713</c:v>
                </c:pt>
                <c:pt idx="5">
                  <c:v>4706</c:v>
                </c:pt>
                <c:pt idx="6">
                  <c:v>4701</c:v>
                </c:pt>
                <c:pt idx="7">
                  <c:v>4725</c:v>
                </c:pt>
                <c:pt idx="8">
                  <c:v>4737</c:v>
                </c:pt>
                <c:pt idx="9">
                  <c:v>4743</c:v>
                </c:pt>
                <c:pt idx="10">
                  <c:v>4728</c:v>
                </c:pt>
                <c:pt idx="11">
                  <c:v>4693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'H18'!$X$20:$X$31</c:f>
              <c:numCache>
                <c:formatCode>#,##0;[Red]\-#,##0</c:formatCode>
                <c:ptCount val="12"/>
                <c:pt idx="0">
                  <c:v>1579</c:v>
                </c:pt>
                <c:pt idx="1">
                  <c:v>1587</c:v>
                </c:pt>
                <c:pt idx="2">
                  <c:v>1587</c:v>
                </c:pt>
                <c:pt idx="3">
                  <c:v>1589</c:v>
                </c:pt>
                <c:pt idx="4">
                  <c:v>1591</c:v>
                </c:pt>
                <c:pt idx="5">
                  <c:v>1592</c:v>
                </c:pt>
                <c:pt idx="6">
                  <c:v>1592</c:v>
                </c:pt>
                <c:pt idx="7">
                  <c:v>1599</c:v>
                </c:pt>
                <c:pt idx="8">
                  <c:v>1604</c:v>
                </c:pt>
                <c:pt idx="9">
                  <c:v>1608</c:v>
                </c:pt>
                <c:pt idx="10">
                  <c:v>1602</c:v>
                </c:pt>
                <c:pt idx="11">
                  <c:v>1595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00"/>
          <c:min val="4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20"/>
          <c:min val="15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21664236414892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684444444444445"/>
          <c:w val="0.740740740740740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'H29'!$D$35:$D$46</c:f>
              <c:numCache>
                <c:formatCode>#,##0;[Red]\-#,##0</c:formatCode>
                <c:ptCount val="12"/>
                <c:pt idx="0">
                  <c:v>1567</c:v>
                </c:pt>
                <c:pt idx="1">
                  <c:v>1567</c:v>
                </c:pt>
                <c:pt idx="2">
                  <c:v>1565</c:v>
                </c:pt>
                <c:pt idx="3">
                  <c:v>1565</c:v>
                </c:pt>
                <c:pt idx="4">
                  <c:v>1565</c:v>
                </c:pt>
                <c:pt idx="5">
                  <c:v>1570</c:v>
                </c:pt>
                <c:pt idx="6">
                  <c:v>1568</c:v>
                </c:pt>
                <c:pt idx="7">
                  <c:v>1572</c:v>
                </c:pt>
                <c:pt idx="8">
                  <c:v>1573</c:v>
                </c:pt>
                <c:pt idx="9">
                  <c:v>1572</c:v>
                </c:pt>
                <c:pt idx="10">
                  <c:v>1572</c:v>
                </c:pt>
                <c:pt idx="11">
                  <c:v>1568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'H29'!$F$35:$F$46</c:f>
              <c:numCache>
                <c:formatCode>#,##0;[Red]\-#,##0</c:formatCode>
                <c:ptCount val="12"/>
                <c:pt idx="0">
                  <c:v>482</c:v>
                </c:pt>
                <c:pt idx="1">
                  <c:v>480</c:v>
                </c:pt>
                <c:pt idx="2">
                  <c:v>480</c:v>
                </c:pt>
                <c:pt idx="3">
                  <c:v>481</c:v>
                </c:pt>
                <c:pt idx="4">
                  <c:v>481</c:v>
                </c:pt>
                <c:pt idx="5">
                  <c:v>482</c:v>
                </c:pt>
                <c:pt idx="6">
                  <c:v>481</c:v>
                </c:pt>
                <c:pt idx="7">
                  <c:v>482</c:v>
                </c:pt>
                <c:pt idx="8">
                  <c:v>484</c:v>
                </c:pt>
                <c:pt idx="9">
                  <c:v>484</c:v>
                </c:pt>
                <c:pt idx="10">
                  <c:v>483</c:v>
                </c:pt>
                <c:pt idx="11">
                  <c:v>484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'H18'!$AB$20:$AB$31</c:f>
              <c:numCache>
                <c:formatCode>#,##0;[Red]\-#,##0</c:formatCode>
                <c:ptCount val="12"/>
                <c:pt idx="0">
                  <c:v>2746</c:v>
                </c:pt>
                <c:pt idx="1">
                  <c:v>2748</c:v>
                </c:pt>
                <c:pt idx="2">
                  <c:v>2758</c:v>
                </c:pt>
                <c:pt idx="3">
                  <c:v>2765</c:v>
                </c:pt>
                <c:pt idx="4">
                  <c:v>2782</c:v>
                </c:pt>
                <c:pt idx="5">
                  <c:v>2782</c:v>
                </c:pt>
                <c:pt idx="6">
                  <c:v>2791</c:v>
                </c:pt>
                <c:pt idx="7">
                  <c:v>2800</c:v>
                </c:pt>
                <c:pt idx="8">
                  <c:v>2794</c:v>
                </c:pt>
                <c:pt idx="9">
                  <c:v>2778</c:v>
                </c:pt>
                <c:pt idx="10">
                  <c:v>2781</c:v>
                </c:pt>
                <c:pt idx="11">
                  <c:v>2766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'H18'!$AD$20:$AD$31</c:f>
              <c:numCache>
                <c:formatCode>#,##0;[Red]\-#,##0</c:formatCode>
                <c:ptCount val="12"/>
                <c:pt idx="0">
                  <c:v>787</c:v>
                </c:pt>
                <c:pt idx="1">
                  <c:v>789</c:v>
                </c:pt>
                <c:pt idx="2">
                  <c:v>792</c:v>
                </c:pt>
                <c:pt idx="3">
                  <c:v>796</c:v>
                </c:pt>
                <c:pt idx="4">
                  <c:v>802</c:v>
                </c:pt>
                <c:pt idx="5">
                  <c:v>797</c:v>
                </c:pt>
                <c:pt idx="6">
                  <c:v>798</c:v>
                </c:pt>
                <c:pt idx="7">
                  <c:v>801</c:v>
                </c:pt>
                <c:pt idx="8">
                  <c:v>800</c:v>
                </c:pt>
                <c:pt idx="9">
                  <c:v>799</c:v>
                </c:pt>
                <c:pt idx="10">
                  <c:v>801</c:v>
                </c:pt>
                <c:pt idx="11">
                  <c:v>796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20"/>
          <c:min val="7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'H18'!$AH$20:$AH$31</c:f>
              <c:numCache>
                <c:formatCode>#,##0;[Red]\-#,##0</c:formatCode>
                <c:ptCount val="12"/>
                <c:pt idx="0">
                  <c:v>1978</c:v>
                </c:pt>
                <c:pt idx="1">
                  <c:v>1979</c:v>
                </c:pt>
                <c:pt idx="2">
                  <c:v>1968</c:v>
                </c:pt>
                <c:pt idx="3">
                  <c:v>1966</c:v>
                </c:pt>
                <c:pt idx="4">
                  <c:v>1970</c:v>
                </c:pt>
                <c:pt idx="5">
                  <c:v>1975</c:v>
                </c:pt>
                <c:pt idx="6">
                  <c:v>1979</c:v>
                </c:pt>
                <c:pt idx="7">
                  <c:v>1977</c:v>
                </c:pt>
                <c:pt idx="8">
                  <c:v>1975</c:v>
                </c:pt>
                <c:pt idx="9">
                  <c:v>1979</c:v>
                </c:pt>
                <c:pt idx="10">
                  <c:v>1986</c:v>
                </c:pt>
                <c:pt idx="11">
                  <c:v>1979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'H18'!$AJ$20:$AJ$31</c:f>
              <c:numCache>
                <c:formatCode>#,##0;[Red]\-#,##0</c:formatCode>
                <c:ptCount val="12"/>
                <c:pt idx="0">
                  <c:v>609</c:v>
                </c:pt>
                <c:pt idx="1">
                  <c:v>610</c:v>
                </c:pt>
                <c:pt idx="2">
                  <c:v>610</c:v>
                </c:pt>
                <c:pt idx="3">
                  <c:v>611</c:v>
                </c:pt>
                <c:pt idx="4">
                  <c:v>611</c:v>
                </c:pt>
                <c:pt idx="5">
                  <c:v>612</c:v>
                </c:pt>
                <c:pt idx="6">
                  <c:v>616</c:v>
                </c:pt>
                <c:pt idx="7">
                  <c:v>617</c:v>
                </c:pt>
                <c:pt idx="8">
                  <c:v>616</c:v>
                </c:pt>
                <c:pt idx="9">
                  <c:v>616</c:v>
                </c:pt>
                <c:pt idx="10">
                  <c:v>620</c:v>
                </c:pt>
                <c:pt idx="11">
                  <c:v>616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40"/>
          <c:min val="5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4906760250475"/>
          <c:y val="1.763825574434774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7583335790891"/>
          <c:y val="0.12453930100842658"/>
          <c:w val="0.71076548015767693"/>
          <c:h val="0.722991665515494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'H18'!$AS$4:$AS$15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'H18'!$AH$50:$AH$61</c:f>
              <c:numCache>
                <c:formatCode>#,##0;[Red]\-#,##0</c:formatCode>
                <c:ptCount val="12"/>
                <c:pt idx="0">
                  <c:v>49383</c:v>
                </c:pt>
                <c:pt idx="1">
                  <c:v>49407</c:v>
                </c:pt>
                <c:pt idx="2">
                  <c:v>49389</c:v>
                </c:pt>
                <c:pt idx="3">
                  <c:v>49405</c:v>
                </c:pt>
                <c:pt idx="4">
                  <c:v>49429</c:v>
                </c:pt>
                <c:pt idx="5">
                  <c:v>49462</c:v>
                </c:pt>
                <c:pt idx="6">
                  <c:v>49510</c:v>
                </c:pt>
                <c:pt idx="7">
                  <c:v>49542</c:v>
                </c:pt>
                <c:pt idx="8">
                  <c:v>49545</c:v>
                </c:pt>
                <c:pt idx="9">
                  <c:v>49542</c:v>
                </c:pt>
                <c:pt idx="10">
                  <c:v>49498</c:v>
                </c:pt>
                <c:pt idx="11">
                  <c:v>49392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'H18'!$AJ$50:$AJ$61</c:f>
              <c:numCache>
                <c:formatCode>#,##0;[Red]\-#,##0</c:formatCode>
                <c:ptCount val="12"/>
                <c:pt idx="0">
                  <c:v>14589</c:v>
                </c:pt>
                <c:pt idx="1">
                  <c:v>14621</c:v>
                </c:pt>
                <c:pt idx="2">
                  <c:v>14631</c:v>
                </c:pt>
                <c:pt idx="3">
                  <c:v>14650</c:v>
                </c:pt>
                <c:pt idx="4">
                  <c:v>14673</c:v>
                </c:pt>
                <c:pt idx="5">
                  <c:v>14700</c:v>
                </c:pt>
                <c:pt idx="6">
                  <c:v>14736</c:v>
                </c:pt>
                <c:pt idx="7">
                  <c:v>14757</c:v>
                </c:pt>
                <c:pt idx="8">
                  <c:v>14767</c:v>
                </c:pt>
                <c:pt idx="9">
                  <c:v>14771</c:v>
                </c:pt>
                <c:pt idx="10">
                  <c:v>14775</c:v>
                </c:pt>
                <c:pt idx="11">
                  <c:v>14783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50"/>
          <c:min val="49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800"/>
          <c:min val="145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298023140365882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1604071631267496"/>
          <c:h val="0.737917450584163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'H17'!$D$5:$D$16</c:f>
              <c:numCache>
                <c:formatCode>#,##0;[Red]\-#,##0</c:formatCode>
                <c:ptCount val="12"/>
                <c:pt idx="0">
                  <c:v>7797</c:v>
                </c:pt>
                <c:pt idx="1">
                  <c:v>7825</c:v>
                </c:pt>
                <c:pt idx="2">
                  <c:v>7824</c:v>
                </c:pt>
                <c:pt idx="3">
                  <c:v>7839</c:v>
                </c:pt>
                <c:pt idx="4">
                  <c:v>7862</c:v>
                </c:pt>
                <c:pt idx="5">
                  <c:v>7868</c:v>
                </c:pt>
                <c:pt idx="6">
                  <c:v>7891</c:v>
                </c:pt>
                <c:pt idx="7">
                  <c:v>7883</c:v>
                </c:pt>
                <c:pt idx="8">
                  <c:v>7856</c:v>
                </c:pt>
                <c:pt idx="9">
                  <c:v>7862</c:v>
                </c:pt>
                <c:pt idx="10">
                  <c:v>7868</c:v>
                </c:pt>
                <c:pt idx="11">
                  <c:v>7855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'H17'!$F$5:$F$16</c:f>
              <c:numCache>
                <c:formatCode>#,##0;[Red]\-#,##0</c:formatCode>
                <c:ptCount val="12"/>
                <c:pt idx="0">
                  <c:v>2643</c:v>
                </c:pt>
                <c:pt idx="1">
                  <c:v>2651</c:v>
                </c:pt>
                <c:pt idx="2">
                  <c:v>2653</c:v>
                </c:pt>
                <c:pt idx="3">
                  <c:v>2653</c:v>
                </c:pt>
                <c:pt idx="4">
                  <c:v>2670</c:v>
                </c:pt>
                <c:pt idx="5">
                  <c:v>2672</c:v>
                </c:pt>
                <c:pt idx="6">
                  <c:v>2694</c:v>
                </c:pt>
                <c:pt idx="7">
                  <c:v>2691</c:v>
                </c:pt>
                <c:pt idx="8">
                  <c:v>2685</c:v>
                </c:pt>
                <c:pt idx="9">
                  <c:v>2694</c:v>
                </c:pt>
                <c:pt idx="10">
                  <c:v>2695</c:v>
                </c:pt>
                <c:pt idx="11">
                  <c:v>2697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5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950"/>
          <c:min val="7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8587787146075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700"/>
          <c:min val="26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27886412722393"/>
              <c:y val="1.98587787146075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36157519055507"/>
          <c:y val="0.14589366594662392"/>
          <c:w val="0.22140221402214022"/>
          <c:h val="0.123893805309734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'H17'!$J$5:$J$16</c:f>
              <c:numCache>
                <c:formatCode>#,##0;[Red]\-#,##0</c:formatCode>
                <c:ptCount val="12"/>
                <c:pt idx="0">
                  <c:v>2423</c:v>
                </c:pt>
                <c:pt idx="1">
                  <c:v>2429</c:v>
                </c:pt>
                <c:pt idx="2">
                  <c:v>2431</c:v>
                </c:pt>
                <c:pt idx="3">
                  <c:v>2444</c:v>
                </c:pt>
                <c:pt idx="4">
                  <c:v>2443</c:v>
                </c:pt>
                <c:pt idx="5">
                  <c:v>2456</c:v>
                </c:pt>
                <c:pt idx="6">
                  <c:v>2461</c:v>
                </c:pt>
                <c:pt idx="7">
                  <c:v>2453</c:v>
                </c:pt>
                <c:pt idx="8">
                  <c:v>2452</c:v>
                </c:pt>
                <c:pt idx="9">
                  <c:v>2468</c:v>
                </c:pt>
                <c:pt idx="10">
                  <c:v>2466</c:v>
                </c:pt>
                <c:pt idx="11">
                  <c:v>2465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'H17'!$L$5:$L$16</c:f>
              <c:numCache>
                <c:formatCode>#,##0;[Red]\-#,##0</c:formatCode>
                <c:ptCount val="12"/>
                <c:pt idx="0">
                  <c:v>730</c:v>
                </c:pt>
                <c:pt idx="1">
                  <c:v>732</c:v>
                </c:pt>
                <c:pt idx="2">
                  <c:v>733</c:v>
                </c:pt>
                <c:pt idx="3">
                  <c:v>737</c:v>
                </c:pt>
                <c:pt idx="4">
                  <c:v>738</c:v>
                </c:pt>
                <c:pt idx="5">
                  <c:v>744</c:v>
                </c:pt>
                <c:pt idx="6">
                  <c:v>748</c:v>
                </c:pt>
                <c:pt idx="7">
                  <c:v>746</c:v>
                </c:pt>
                <c:pt idx="8">
                  <c:v>748</c:v>
                </c:pt>
                <c:pt idx="9">
                  <c:v>754</c:v>
                </c:pt>
                <c:pt idx="10">
                  <c:v>757</c:v>
                </c:pt>
                <c:pt idx="11">
                  <c:v>754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60"/>
          <c:min val="6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'H17'!$P$5:$P$16</c:f>
              <c:numCache>
                <c:formatCode>#,##0;[Red]\-#,##0</c:formatCode>
                <c:ptCount val="12"/>
                <c:pt idx="0">
                  <c:v>1770</c:v>
                </c:pt>
                <c:pt idx="1">
                  <c:v>1766</c:v>
                </c:pt>
                <c:pt idx="2">
                  <c:v>1766</c:v>
                </c:pt>
                <c:pt idx="3">
                  <c:v>1774</c:v>
                </c:pt>
                <c:pt idx="4">
                  <c:v>1774</c:v>
                </c:pt>
                <c:pt idx="5">
                  <c:v>1771</c:v>
                </c:pt>
                <c:pt idx="6">
                  <c:v>1776</c:v>
                </c:pt>
                <c:pt idx="7">
                  <c:v>1777</c:v>
                </c:pt>
                <c:pt idx="8">
                  <c:v>1777</c:v>
                </c:pt>
                <c:pt idx="9">
                  <c:v>1776</c:v>
                </c:pt>
                <c:pt idx="10">
                  <c:v>1771</c:v>
                </c:pt>
                <c:pt idx="11">
                  <c:v>1769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'H17'!$R$5:$R$16</c:f>
              <c:numCache>
                <c:formatCode>#,##0;[Red]\-#,##0</c:formatCode>
                <c:ptCount val="12"/>
                <c:pt idx="0">
                  <c:v>449</c:v>
                </c:pt>
                <c:pt idx="1">
                  <c:v>449</c:v>
                </c:pt>
                <c:pt idx="2">
                  <c:v>449</c:v>
                </c:pt>
                <c:pt idx="3">
                  <c:v>451</c:v>
                </c:pt>
                <c:pt idx="4">
                  <c:v>451</c:v>
                </c:pt>
                <c:pt idx="5">
                  <c:v>452</c:v>
                </c:pt>
                <c:pt idx="6">
                  <c:v>454</c:v>
                </c:pt>
                <c:pt idx="7">
                  <c:v>453</c:v>
                </c:pt>
                <c:pt idx="8">
                  <c:v>454</c:v>
                </c:pt>
                <c:pt idx="9">
                  <c:v>454</c:v>
                </c:pt>
                <c:pt idx="10">
                  <c:v>454</c:v>
                </c:pt>
                <c:pt idx="11">
                  <c:v>455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'H17'!$V$5:$V$16</c:f>
              <c:numCache>
                <c:formatCode>#,##0;[Red]\-#,##0</c:formatCode>
                <c:ptCount val="12"/>
                <c:pt idx="0">
                  <c:v>1989</c:v>
                </c:pt>
                <c:pt idx="1">
                  <c:v>1991</c:v>
                </c:pt>
                <c:pt idx="2">
                  <c:v>1987</c:v>
                </c:pt>
                <c:pt idx="3">
                  <c:v>2004</c:v>
                </c:pt>
                <c:pt idx="4">
                  <c:v>2012</c:v>
                </c:pt>
                <c:pt idx="5">
                  <c:v>2014</c:v>
                </c:pt>
                <c:pt idx="6">
                  <c:v>2021</c:v>
                </c:pt>
                <c:pt idx="7">
                  <c:v>2035</c:v>
                </c:pt>
                <c:pt idx="8">
                  <c:v>2035</c:v>
                </c:pt>
                <c:pt idx="9">
                  <c:v>2031</c:v>
                </c:pt>
                <c:pt idx="10">
                  <c:v>2035</c:v>
                </c:pt>
                <c:pt idx="11">
                  <c:v>2046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'H17'!$X$5:$X$16</c:f>
              <c:numCache>
                <c:formatCode>#,##0;[Red]\-#,##0</c:formatCode>
                <c:ptCount val="12"/>
                <c:pt idx="0">
                  <c:v>531</c:v>
                </c:pt>
                <c:pt idx="1">
                  <c:v>531</c:v>
                </c:pt>
                <c:pt idx="2">
                  <c:v>531</c:v>
                </c:pt>
                <c:pt idx="3">
                  <c:v>534</c:v>
                </c:pt>
                <c:pt idx="4">
                  <c:v>536</c:v>
                </c:pt>
                <c:pt idx="5">
                  <c:v>537</c:v>
                </c:pt>
                <c:pt idx="6">
                  <c:v>540</c:v>
                </c:pt>
                <c:pt idx="7">
                  <c:v>546</c:v>
                </c:pt>
                <c:pt idx="8">
                  <c:v>546</c:v>
                </c:pt>
                <c:pt idx="9">
                  <c:v>544</c:v>
                </c:pt>
                <c:pt idx="10">
                  <c:v>545</c:v>
                </c:pt>
                <c:pt idx="11">
                  <c:v>551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60"/>
          <c:min val="4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'H17'!$AB$5:$AB$16</c:f>
              <c:numCache>
                <c:formatCode>#,##0;[Red]\-#,##0</c:formatCode>
                <c:ptCount val="12"/>
                <c:pt idx="0">
                  <c:v>1893</c:v>
                </c:pt>
                <c:pt idx="1">
                  <c:v>1896</c:v>
                </c:pt>
                <c:pt idx="2">
                  <c:v>1898</c:v>
                </c:pt>
                <c:pt idx="3">
                  <c:v>1894</c:v>
                </c:pt>
                <c:pt idx="4">
                  <c:v>1892</c:v>
                </c:pt>
                <c:pt idx="5">
                  <c:v>1894</c:v>
                </c:pt>
                <c:pt idx="6">
                  <c:v>1895</c:v>
                </c:pt>
                <c:pt idx="7">
                  <c:v>1893</c:v>
                </c:pt>
                <c:pt idx="8">
                  <c:v>1908</c:v>
                </c:pt>
                <c:pt idx="9">
                  <c:v>1905</c:v>
                </c:pt>
                <c:pt idx="10">
                  <c:v>1906</c:v>
                </c:pt>
                <c:pt idx="11">
                  <c:v>1906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'H17'!$AD$5:$AD$16</c:f>
              <c:numCache>
                <c:formatCode>#,##0;[Red]\-#,##0</c:formatCode>
                <c:ptCount val="12"/>
                <c:pt idx="0">
                  <c:v>502</c:v>
                </c:pt>
                <c:pt idx="1">
                  <c:v>502</c:v>
                </c:pt>
                <c:pt idx="2">
                  <c:v>501</c:v>
                </c:pt>
                <c:pt idx="3">
                  <c:v>501</c:v>
                </c:pt>
                <c:pt idx="4">
                  <c:v>503</c:v>
                </c:pt>
                <c:pt idx="5">
                  <c:v>505</c:v>
                </c:pt>
                <c:pt idx="6">
                  <c:v>506</c:v>
                </c:pt>
                <c:pt idx="7">
                  <c:v>506</c:v>
                </c:pt>
                <c:pt idx="8">
                  <c:v>510</c:v>
                </c:pt>
                <c:pt idx="9">
                  <c:v>511</c:v>
                </c:pt>
                <c:pt idx="10">
                  <c:v>512</c:v>
                </c:pt>
                <c:pt idx="11">
                  <c:v>519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'H17'!$AH$5:$AH$16</c:f>
              <c:numCache>
                <c:formatCode>#,##0;[Red]\-#,##0</c:formatCode>
                <c:ptCount val="12"/>
                <c:pt idx="0">
                  <c:v>3061</c:v>
                </c:pt>
                <c:pt idx="1">
                  <c:v>3059</c:v>
                </c:pt>
                <c:pt idx="2">
                  <c:v>3070</c:v>
                </c:pt>
                <c:pt idx="3">
                  <c:v>3065</c:v>
                </c:pt>
                <c:pt idx="4">
                  <c:v>3072</c:v>
                </c:pt>
                <c:pt idx="5">
                  <c:v>3070</c:v>
                </c:pt>
                <c:pt idx="6">
                  <c:v>3079</c:v>
                </c:pt>
                <c:pt idx="7">
                  <c:v>3083</c:v>
                </c:pt>
                <c:pt idx="8">
                  <c:v>3084</c:v>
                </c:pt>
                <c:pt idx="9">
                  <c:v>3085</c:v>
                </c:pt>
                <c:pt idx="10">
                  <c:v>3077</c:v>
                </c:pt>
                <c:pt idx="11">
                  <c:v>3062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'H17'!$AJ$5:$AJ$16</c:f>
              <c:numCache>
                <c:formatCode>#,##0;[Red]\-#,##0</c:formatCode>
                <c:ptCount val="12"/>
                <c:pt idx="0">
                  <c:v>828</c:v>
                </c:pt>
                <c:pt idx="1">
                  <c:v>830</c:v>
                </c:pt>
                <c:pt idx="2">
                  <c:v>833</c:v>
                </c:pt>
                <c:pt idx="3">
                  <c:v>831</c:v>
                </c:pt>
                <c:pt idx="4">
                  <c:v>834</c:v>
                </c:pt>
                <c:pt idx="5">
                  <c:v>835</c:v>
                </c:pt>
                <c:pt idx="6">
                  <c:v>839</c:v>
                </c:pt>
                <c:pt idx="7">
                  <c:v>841</c:v>
                </c:pt>
                <c:pt idx="8">
                  <c:v>840</c:v>
                </c:pt>
                <c:pt idx="9">
                  <c:v>842</c:v>
                </c:pt>
                <c:pt idx="10">
                  <c:v>842</c:v>
                </c:pt>
                <c:pt idx="11">
                  <c:v>838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60"/>
          <c:min val="7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86019557289852"/>
          <c:w val="0.747487191407347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'H17'!$D$35:$D$46</c:f>
              <c:numCache>
                <c:formatCode>#,##0;[Red]\-#,##0</c:formatCode>
                <c:ptCount val="12"/>
                <c:pt idx="0">
                  <c:v>1720</c:v>
                </c:pt>
                <c:pt idx="1">
                  <c:v>1719</c:v>
                </c:pt>
                <c:pt idx="2">
                  <c:v>1717</c:v>
                </c:pt>
                <c:pt idx="3">
                  <c:v>1715</c:v>
                </c:pt>
                <c:pt idx="4">
                  <c:v>1707</c:v>
                </c:pt>
                <c:pt idx="5">
                  <c:v>1705</c:v>
                </c:pt>
                <c:pt idx="6">
                  <c:v>1702</c:v>
                </c:pt>
                <c:pt idx="7">
                  <c:v>1707</c:v>
                </c:pt>
                <c:pt idx="8">
                  <c:v>1708</c:v>
                </c:pt>
                <c:pt idx="9">
                  <c:v>1709</c:v>
                </c:pt>
                <c:pt idx="10">
                  <c:v>1708</c:v>
                </c:pt>
                <c:pt idx="11">
                  <c:v>1703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'H17'!$F$35:$F$46</c:f>
              <c:numCache>
                <c:formatCode>#,##0;[Red]\-#,##0</c:formatCode>
                <c:ptCount val="12"/>
                <c:pt idx="0">
                  <c:v>456</c:v>
                </c:pt>
                <c:pt idx="1">
                  <c:v>458</c:v>
                </c:pt>
                <c:pt idx="2">
                  <c:v>457</c:v>
                </c:pt>
                <c:pt idx="3">
                  <c:v>454</c:v>
                </c:pt>
                <c:pt idx="4">
                  <c:v>451</c:v>
                </c:pt>
                <c:pt idx="5">
                  <c:v>452</c:v>
                </c:pt>
                <c:pt idx="6">
                  <c:v>453</c:v>
                </c:pt>
                <c:pt idx="7">
                  <c:v>454</c:v>
                </c:pt>
                <c:pt idx="8">
                  <c:v>453</c:v>
                </c:pt>
                <c:pt idx="9">
                  <c:v>452</c:v>
                </c:pt>
                <c:pt idx="10">
                  <c:v>452</c:v>
                </c:pt>
                <c:pt idx="11">
                  <c:v>452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83124042580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'H29'!$J$35:$J$46</c:f>
              <c:numCache>
                <c:formatCode>#,##0;[Red]\-#,##0</c:formatCode>
                <c:ptCount val="12"/>
                <c:pt idx="0">
                  <c:v>1880</c:v>
                </c:pt>
                <c:pt idx="1">
                  <c:v>1873</c:v>
                </c:pt>
                <c:pt idx="2">
                  <c:v>1868</c:v>
                </c:pt>
                <c:pt idx="3">
                  <c:v>1863</c:v>
                </c:pt>
                <c:pt idx="4">
                  <c:v>1864</c:v>
                </c:pt>
                <c:pt idx="5">
                  <c:v>1860</c:v>
                </c:pt>
                <c:pt idx="6">
                  <c:v>1863</c:v>
                </c:pt>
                <c:pt idx="7">
                  <c:v>1846</c:v>
                </c:pt>
                <c:pt idx="8">
                  <c:v>1843</c:v>
                </c:pt>
                <c:pt idx="9">
                  <c:v>1836</c:v>
                </c:pt>
                <c:pt idx="10">
                  <c:v>1834</c:v>
                </c:pt>
                <c:pt idx="11">
                  <c:v>1822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'H29'!$L$35:$L$46</c:f>
              <c:numCache>
                <c:formatCode>#,##0;[Red]\-#,##0</c:formatCode>
                <c:ptCount val="12"/>
                <c:pt idx="0">
                  <c:v>586</c:v>
                </c:pt>
                <c:pt idx="1">
                  <c:v>584</c:v>
                </c:pt>
                <c:pt idx="2">
                  <c:v>584</c:v>
                </c:pt>
                <c:pt idx="3">
                  <c:v>581</c:v>
                </c:pt>
                <c:pt idx="4">
                  <c:v>582</c:v>
                </c:pt>
                <c:pt idx="5">
                  <c:v>584</c:v>
                </c:pt>
                <c:pt idx="6">
                  <c:v>585</c:v>
                </c:pt>
                <c:pt idx="7">
                  <c:v>581</c:v>
                </c:pt>
                <c:pt idx="8">
                  <c:v>582</c:v>
                </c:pt>
                <c:pt idx="9">
                  <c:v>583</c:v>
                </c:pt>
                <c:pt idx="10">
                  <c:v>583</c:v>
                </c:pt>
                <c:pt idx="11">
                  <c:v>581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'H17'!$J$35:$J$46</c:f>
              <c:numCache>
                <c:formatCode>#,##0;[Red]\-#,##0</c:formatCode>
                <c:ptCount val="12"/>
                <c:pt idx="0">
                  <c:v>2183</c:v>
                </c:pt>
                <c:pt idx="1">
                  <c:v>2177</c:v>
                </c:pt>
                <c:pt idx="2">
                  <c:v>2172</c:v>
                </c:pt>
                <c:pt idx="3">
                  <c:v>2175</c:v>
                </c:pt>
                <c:pt idx="4">
                  <c:v>2174</c:v>
                </c:pt>
                <c:pt idx="5">
                  <c:v>2176</c:v>
                </c:pt>
                <c:pt idx="6">
                  <c:v>2177</c:v>
                </c:pt>
                <c:pt idx="7">
                  <c:v>2175</c:v>
                </c:pt>
                <c:pt idx="8">
                  <c:v>2168</c:v>
                </c:pt>
                <c:pt idx="9">
                  <c:v>2162</c:v>
                </c:pt>
                <c:pt idx="10">
                  <c:v>2159</c:v>
                </c:pt>
                <c:pt idx="11">
                  <c:v>2155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'H17'!$L$35:$L$46</c:f>
              <c:numCache>
                <c:formatCode>#,##0;[Red]\-#,##0</c:formatCode>
                <c:ptCount val="12"/>
                <c:pt idx="0">
                  <c:v>566</c:v>
                </c:pt>
                <c:pt idx="1">
                  <c:v>566</c:v>
                </c:pt>
                <c:pt idx="2">
                  <c:v>565</c:v>
                </c:pt>
                <c:pt idx="3">
                  <c:v>567</c:v>
                </c:pt>
                <c:pt idx="4">
                  <c:v>567</c:v>
                </c:pt>
                <c:pt idx="5">
                  <c:v>569</c:v>
                </c:pt>
                <c:pt idx="6">
                  <c:v>568</c:v>
                </c:pt>
                <c:pt idx="7">
                  <c:v>569</c:v>
                </c:pt>
                <c:pt idx="8">
                  <c:v>570</c:v>
                </c:pt>
                <c:pt idx="9">
                  <c:v>569</c:v>
                </c:pt>
                <c:pt idx="10">
                  <c:v>568</c:v>
                </c:pt>
                <c:pt idx="11">
                  <c:v>570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'H17'!$P$35:$P$46</c:f>
              <c:numCache>
                <c:formatCode>#,##0;[Red]\-#,##0</c:formatCode>
                <c:ptCount val="12"/>
                <c:pt idx="0">
                  <c:v>1446</c:v>
                </c:pt>
                <c:pt idx="1">
                  <c:v>1455</c:v>
                </c:pt>
                <c:pt idx="2">
                  <c:v>1459</c:v>
                </c:pt>
                <c:pt idx="3">
                  <c:v>1462</c:v>
                </c:pt>
                <c:pt idx="4">
                  <c:v>1464</c:v>
                </c:pt>
                <c:pt idx="5">
                  <c:v>1462</c:v>
                </c:pt>
                <c:pt idx="6">
                  <c:v>1458</c:v>
                </c:pt>
                <c:pt idx="7">
                  <c:v>1467</c:v>
                </c:pt>
                <c:pt idx="8">
                  <c:v>1471</c:v>
                </c:pt>
                <c:pt idx="9">
                  <c:v>1473</c:v>
                </c:pt>
                <c:pt idx="10">
                  <c:v>1469</c:v>
                </c:pt>
                <c:pt idx="11">
                  <c:v>1472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'H17'!$R$35:$R$46</c:f>
              <c:numCache>
                <c:formatCode>#,##0;[Red]\-#,##0</c:formatCode>
                <c:ptCount val="12"/>
                <c:pt idx="0">
                  <c:v>363</c:v>
                </c:pt>
                <c:pt idx="1">
                  <c:v>367</c:v>
                </c:pt>
                <c:pt idx="2">
                  <c:v>368</c:v>
                </c:pt>
                <c:pt idx="3">
                  <c:v>369</c:v>
                </c:pt>
                <c:pt idx="4">
                  <c:v>369</c:v>
                </c:pt>
                <c:pt idx="5">
                  <c:v>372</c:v>
                </c:pt>
                <c:pt idx="6">
                  <c:v>373</c:v>
                </c:pt>
                <c:pt idx="7">
                  <c:v>377</c:v>
                </c:pt>
                <c:pt idx="8">
                  <c:v>379</c:v>
                </c:pt>
                <c:pt idx="9">
                  <c:v>377</c:v>
                </c:pt>
                <c:pt idx="10">
                  <c:v>377</c:v>
                </c:pt>
                <c:pt idx="11">
                  <c:v>378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86019557289852"/>
          <c:w val="0.74668533100029166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'H17'!$V$35:$V$46</c:f>
              <c:numCache>
                <c:formatCode>#,##0;[Red]\-#,##0</c:formatCode>
                <c:ptCount val="12"/>
                <c:pt idx="0">
                  <c:v>1493</c:v>
                </c:pt>
                <c:pt idx="1">
                  <c:v>1495</c:v>
                </c:pt>
                <c:pt idx="2">
                  <c:v>1492</c:v>
                </c:pt>
                <c:pt idx="3">
                  <c:v>1493</c:v>
                </c:pt>
                <c:pt idx="4">
                  <c:v>1493</c:v>
                </c:pt>
                <c:pt idx="5">
                  <c:v>1488</c:v>
                </c:pt>
                <c:pt idx="6">
                  <c:v>1485</c:v>
                </c:pt>
                <c:pt idx="7">
                  <c:v>1484</c:v>
                </c:pt>
                <c:pt idx="8">
                  <c:v>1482</c:v>
                </c:pt>
                <c:pt idx="9">
                  <c:v>1482</c:v>
                </c:pt>
                <c:pt idx="10">
                  <c:v>1476</c:v>
                </c:pt>
                <c:pt idx="11">
                  <c:v>1474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'H17'!$X$35:$X$46</c:f>
              <c:numCache>
                <c:formatCode>#,##0;[Red]\-#,##0</c:formatCode>
                <c:ptCount val="12"/>
                <c:pt idx="0">
                  <c:v>377</c:v>
                </c:pt>
                <c:pt idx="1">
                  <c:v>378</c:v>
                </c:pt>
                <c:pt idx="2">
                  <c:v>378</c:v>
                </c:pt>
                <c:pt idx="3">
                  <c:v>378</c:v>
                </c:pt>
                <c:pt idx="4">
                  <c:v>378</c:v>
                </c:pt>
                <c:pt idx="5">
                  <c:v>377</c:v>
                </c:pt>
                <c:pt idx="6">
                  <c:v>377</c:v>
                </c:pt>
                <c:pt idx="7">
                  <c:v>377</c:v>
                </c:pt>
                <c:pt idx="8">
                  <c:v>377</c:v>
                </c:pt>
                <c:pt idx="9">
                  <c:v>377</c:v>
                </c:pt>
                <c:pt idx="10">
                  <c:v>377</c:v>
                </c:pt>
                <c:pt idx="11">
                  <c:v>377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1954887218044"/>
          <c:y val="0.1286019557289852"/>
          <c:w val="0.77467684960432581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'H17'!$AB$35:$AB$46</c:f>
              <c:numCache>
                <c:formatCode>#,##0;[Red]\-#,##0</c:formatCode>
                <c:ptCount val="12"/>
                <c:pt idx="0">
                  <c:v>598</c:v>
                </c:pt>
                <c:pt idx="1">
                  <c:v>595</c:v>
                </c:pt>
                <c:pt idx="2">
                  <c:v>594</c:v>
                </c:pt>
                <c:pt idx="3">
                  <c:v>595</c:v>
                </c:pt>
                <c:pt idx="4">
                  <c:v>595</c:v>
                </c:pt>
                <c:pt idx="5">
                  <c:v>592</c:v>
                </c:pt>
                <c:pt idx="6">
                  <c:v>590</c:v>
                </c:pt>
                <c:pt idx="7">
                  <c:v>591</c:v>
                </c:pt>
                <c:pt idx="8">
                  <c:v>593</c:v>
                </c:pt>
                <c:pt idx="9">
                  <c:v>588</c:v>
                </c:pt>
                <c:pt idx="10">
                  <c:v>584</c:v>
                </c:pt>
                <c:pt idx="11">
                  <c:v>580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'H17'!$AD$35:$AD$46</c:f>
              <c:numCache>
                <c:formatCode>#,##0;[Red]\-#,##0</c:formatCode>
                <c:ptCount val="12"/>
                <c:pt idx="0">
                  <c:v>197</c:v>
                </c:pt>
                <c:pt idx="1">
                  <c:v>197</c:v>
                </c:pt>
                <c:pt idx="2">
                  <c:v>197</c:v>
                </c:pt>
                <c:pt idx="3">
                  <c:v>198</c:v>
                </c:pt>
                <c:pt idx="4">
                  <c:v>198</c:v>
                </c:pt>
                <c:pt idx="5">
                  <c:v>197</c:v>
                </c:pt>
                <c:pt idx="6">
                  <c:v>197</c:v>
                </c:pt>
                <c:pt idx="7">
                  <c:v>197</c:v>
                </c:pt>
                <c:pt idx="8">
                  <c:v>197</c:v>
                </c:pt>
                <c:pt idx="9">
                  <c:v>195</c:v>
                </c:pt>
                <c:pt idx="10">
                  <c:v>195</c:v>
                </c:pt>
                <c:pt idx="11">
                  <c:v>193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00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08521303258145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3411290006659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10447761194029"/>
          <c:y val="0.1286019557289852"/>
          <c:w val="0.6632107180632271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'H17'!$AH$35:$AH$46</c:f>
              <c:numCache>
                <c:formatCode>#,##0;[Red]\-#,##0</c:formatCode>
                <c:ptCount val="12"/>
                <c:pt idx="0">
                  <c:v>42078</c:v>
                </c:pt>
                <c:pt idx="1">
                  <c:v>42122</c:v>
                </c:pt>
                <c:pt idx="2">
                  <c:v>42126</c:v>
                </c:pt>
                <c:pt idx="3">
                  <c:v>42183</c:v>
                </c:pt>
                <c:pt idx="4">
                  <c:v>42232</c:v>
                </c:pt>
                <c:pt idx="5">
                  <c:v>42275</c:v>
                </c:pt>
                <c:pt idx="6">
                  <c:v>42326</c:v>
                </c:pt>
                <c:pt idx="7">
                  <c:v>42357</c:v>
                </c:pt>
                <c:pt idx="8">
                  <c:v>42342</c:v>
                </c:pt>
                <c:pt idx="9">
                  <c:v>42348</c:v>
                </c:pt>
                <c:pt idx="10">
                  <c:v>42334</c:v>
                </c:pt>
                <c:pt idx="11">
                  <c:v>42310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'H17'!$AJ$35:$AJ$46</c:f>
              <c:numCache>
                <c:formatCode>#,##0;[Red]\-#,##0</c:formatCode>
                <c:ptCount val="12"/>
                <c:pt idx="0">
                  <c:v>12263</c:v>
                </c:pt>
                <c:pt idx="1">
                  <c:v>12281</c:v>
                </c:pt>
                <c:pt idx="2">
                  <c:v>12295</c:v>
                </c:pt>
                <c:pt idx="3">
                  <c:v>12309</c:v>
                </c:pt>
                <c:pt idx="4">
                  <c:v>12349</c:v>
                </c:pt>
                <c:pt idx="5">
                  <c:v>12382</c:v>
                </c:pt>
                <c:pt idx="6">
                  <c:v>12429</c:v>
                </c:pt>
                <c:pt idx="7">
                  <c:v>12449</c:v>
                </c:pt>
                <c:pt idx="8">
                  <c:v>12452</c:v>
                </c:pt>
                <c:pt idx="9">
                  <c:v>12475</c:v>
                </c:pt>
                <c:pt idx="10">
                  <c:v>12478</c:v>
                </c:pt>
                <c:pt idx="11">
                  <c:v>12504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2"/>
        <c:noMultiLvlLbl val="0"/>
      </c:catAx>
      <c:valAx>
        <c:axId val="2"/>
        <c:scaling>
          <c:orientation val="minMax"/>
          <c:max val="42400"/>
          <c:min val="4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520"/>
          <c:min val="12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9303404238649275"/>
              <c:y val="1.953127540473369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09067224530515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790546556129823"/>
          <c:w val="0.7474871914073471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'H17'!$D$50:$D$61</c:f>
              <c:numCache>
                <c:formatCode>#,##0;[Red]\-#,##0</c:formatCode>
                <c:ptCount val="12"/>
                <c:pt idx="0">
                  <c:v>2547</c:v>
                </c:pt>
                <c:pt idx="1">
                  <c:v>2541</c:v>
                </c:pt>
                <c:pt idx="2">
                  <c:v>2539</c:v>
                </c:pt>
                <c:pt idx="3">
                  <c:v>2542</c:v>
                </c:pt>
                <c:pt idx="4">
                  <c:v>2543</c:v>
                </c:pt>
                <c:pt idx="5">
                  <c:v>2538</c:v>
                </c:pt>
                <c:pt idx="6">
                  <c:v>2533</c:v>
                </c:pt>
                <c:pt idx="7">
                  <c:v>2528</c:v>
                </c:pt>
                <c:pt idx="8">
                  <c:v>2519</c:v>
                </c:pt>
                <c:pt idx="9">
                  <c:v>2523</c:v>
                </c:pt>
                <c:pt idx="10">
                  <c:v>2518</c:v>
                </c:pt>
                <c:pt idx="11">
                  <c:v>2486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'H17'!$F$50:$F$61</c:f>
              <c:numCache>
                <c:formatCode>#,##0;[Red]\-#,##0</c:formatCode>
                <c:ptCount val="12"/>
                <c:pt idx="0">
                  <c:v>761</c:v>
                </c:pt>
                <c:pt idx="1">
                  <c:v>758</c:v>
                </c:pt>
                <c:pt idx="2">
                  <c:v>758</c:v>
                </c:pt>
                <c:pt idx="3">
                  <c:v>760</c:v>
                </c:pt>
                <c:pt idx="4">
                  <c:v>759</c:v>
                </c:pt>
                <c:pt idx="5">
                  <c:v>757</c:v>
                </c:pt>
                <c:pt idx="6">
                  <c:v>758</c:v>
                </c:pt>
                <c:pt idx="7">
                  <c:v>761</c:v>
                </c:pt>
                <c:pt idx="8">
                  <c:v>759</c:v>
                </c:pt>
                <c:pt idx="9">
                  <c:v>759</c:v>
                </c:pt>
                <c:pt idx="10">
                  <c:v>758</c:v>
                </c:pt>
                <c:pt idx="11">
                  <c:v>751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600"/>
          <c:min val="2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80"/>
          <c:min val="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3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'H17'!$J$50:$J$61</c:f>
              <c:numCache>
                <c:formatCode>#,##0;[Red]\-#,##0</c:formatCode>
                <c:ptCount val="12"/>
                <c:pt idx="0">
                  <c:v>2340</c:v>
                </c:pt>
                <c:pt idx="1">
                  <c:v>2336</c:v>
                </c:pt>
                <c:pt idx="2">
                  <c:v>2332</c:v>
                </c:pt>
                <c:pt idx="3">
                  <c:v>2333</c:v>
                </c:pt>
                <c:pt idx="4">
                  <c:v>2345</c:v>
                </c:pt>
                <c:pt idx="5">
                  <c:v>2345</c:v>
                </c:pt>
                <c:pt idx="6">
                  <c:v>2339</c:v>
                </c:pt>
                <c:pt idx="7">
                  <c:v>2333</c:v>
                </c:pt>
                <c:pt idx="8">
                  <c:v>2333</c:v>
                </c:pt>
                <c:pt idx="9">
                  <c:v>2329</c:v>
                </c:pt>
                <c:pt idx="10">
                  <c:v>2331</c:v>
                </c:pt>
                <c:pt idx="11">
                  <c:v>2326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'H17'!$L$50:$L$61</c:f>
              <c:numCache>
                <c:formatCode>#,##0;[Red]\-#,##0</c:formatCode>
                <c:ptCount val="12"/>
                <c:pt idx="0">
                  <c:v>698</c:v>
                </c:pt>
                <c:pt idx="1">
                  <c:v>696</c:v>
                </c:pt>
                <c:pt idx="2">
                  <c:v>694</c:v>
                </c:pt>
                <c:pt idx="3">
                  <c:v>694</c:v>
                </c:pt>
                <c:pt idx="4">
                  <c:v>698</c:v>
                </c:pt>
                <c:pt idx="5">
                  <c:v>699</c:v>
                </c:pt>
                <c:pt idx="6">
                  <c:v>693</c:v>
                </c:pt>
                <c:pt idx="7">
                  <c:v>693</c:v>
                </c:pt>
                <c:pt idx="8">
                  <c:v>694</c:v>
                </c:pt>
                <c:pt idx="9">
                  <c:v>694</c:v>
                </c:pt>
                <c:pt idx="10">
                  <c:v>696</c:v>
                </c:pt>
                <c:pt idx="11">
                  <c:v>695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50"/>
          <c:min val="2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'H17'!$P$50:$P$61</c:f>
              <c:numCache>
                <c:formatCode>#,##0;[Red]\-#,##0</c:formatCode>
                <c:ptCount val="12"/>
                <c:pt idx="0">
                  <c:v>1007</c:v>
                </c:pt>
                <c:pt idx="1">
                  <c:v>1006</c:v>
                </c:pt>
                <c:pt idx="2">
                  <c:v>1006</c:v>
                </c:pt>
                <c:pt idx="3">
                  <c:v>1006</c:v>
                </c:pt>
                <c:pt idx="4">
                  <c:v>1003</c:v>
                </c:pt>
                <c:pt idx="5">
                  <c:v>1004</c:v>
                </c:pt>
                <c:pt idx="6">
                  <c:v>1000</c:v>
                </c:pt>
                <c:pt idx="7">
                  <c:v>998</c:v>
                </c:pt>
                <c:pt idx="8">
                  <c:v>998</c:v>
                </c:pt>
                <c:pt idx="9">
                  <c:v>999</c:v>
                </c:pt>
                <c:pt idx="10">
                  <c:v>994</c:v>
                </c:pt>
                <c:pt idx="11">
                  <c:v>989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'H17'!$R$50:$R$61</c:f>
              <c:numCache>
                <c:formatCode>#,##0;[Red]\-#,##0</c:formatCode>
                <c:ptCount val="12"/>
                <c:pt idx="0">
                  <c:v>273</c:v>
                </c:pt>
                <c:pt idx="1">
                  <c:v>271</c:v>
                </c:pt>
                <c:pt idx="2">
                  <c:v>272</c:v>
                </c:pt>
                <c:pt idx="3">
                  <c:v>273</c:v>
                </c:pt>
                <c:pt idx="4">
                  <c:v>273</c:v>
                </c:pt>
                <c:pt idx="5">
                  <c:v>273</c:v>
                </c:pt>
                <c:pt idx="6">
                  <c:v>274</c:v>
                </c:pt>
                <c:pt idx="7">
                  <c:v>274</c:v>
                </c:pt>
                <c:pt idx="8">
                  <c:v>274</c:v>
                </c:pt>
                <c:pt idx="9">
                  <c:v>274</c:v>
                </c:pt>
                <c:pt idx="10">
                  <c:v>273</c:v>
                </c:pt>
                <c:pt idx="11">
                  <c:v>272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50"/>
          <c:min val="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790546556129823"/>
          <c:w val="0.74668533100029166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'H17'!$V$50:$V$61</c:f>
              <c:numCache>
                <c:formatCode>#,##0;[Red]\-#,##0</c:formatCode>
                <c:ptCount val="12"/>
                <c:pt idx="0">
                  <c:v>1228</c:v>
                </c:pt>
                <c:pt idx="1">
                  <c:v>1225</c:v>
                </c:pt>
                <c:pt idx="2">
                  <c:v>1224</c:v>
                </c:pt>
                <c:pt idx="3">
                  <c:v>1225</c:v>
                </c:pt>
                <c:pt idx="4">
                  <c:v>1227</c:v>
                </c:pt>
                <c:pt idx="5">
                  <c:v>1223</c:v>
                </c:pt>
                <c:pt idx="6">
                  <c:v>1223</c:v>
                </c:pt>
                <c:pt idx="7">
                  <c:v>1218</c:v>
                </c:pt>
                <c:pt idx="8">
                  <c:v>1217</c:v>
                </c:pt>
                <c:pt idx="9">
                  <c:v>1218</c:v>
                </c:pt>
                <c:pt idx="10">
                  <c:v>1216</c:v>
                </c:pt>
                <c:pt idx="11">
                  <c:v>1217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'H17'!$X$50:$X$61</c:f>
              <c:numCache>
                <c:formatCode>#,##0;[Red]\-#,##0</c:formatCode>
                <c:ptCount val="12"/>
                <c:pt idx="0">
                  <c:v>321</c:v>
                </c:pt>
                <c:pt idx="1">
                  <c:v>320</c:v>
                </c:pt>
                <c:pt idx="2">
                  <c:v>321</c:v>
                </c:pt>
                <c:pt idx="3">
                  <c:v>321</c:v>
                </c:pt>
                <c:pt idx="4">
                  <c:v>321</c:v>
                </c:pt>
                <c:pt idx="5">
                  <c:v>321</c:v>
                </c:pt>
                <c:pt idx="6">
                  <c:v>322</c:v>
                </c:pt>
                <c:pt idx="7">
                  <c:v>322</c:v>
                </c:pt>
                <c:pt idx="8">
                  <c:v>322</c:v>
                </c:pt>
                <c:pt idx="9">
                  <c:v>322</c:v>
                </c:pt>
                <c:pt idx="10">
                  <c:v>321</c:v>
                </c:pt>
                <c:pt idx="11">
                  <c:v>321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50"/>
          <c:min val="1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388000508746979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82663351291617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790546556129823"/>
          <c:w val="0.71091745110808513"/>
          <c:h val="0.718969093621006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'H17'!$AB$50:$AB$61</c:f>
              <c:numCache>
                <c:formatCode>#,##0;[Red]\-#,##0</c:formatCode>
                <c:ptCount val="12"/>
                <c:pt idx="0">
                  <c:v>7122</c:v>
                </c:pt>
                <c:pt idx="1">
                  <c:v>7108</c:v>
                </c:pt>
                <c:pt idx="2">
                  <c:v>7101</c:v>
                </c:pt>
                <c:pt idx="3">
                  <c:v>7106</c:v>
                </c:pt>
                <c:pt idx="4">
                  <c:v>7118</c:v>
                </c:pt>
                <c:pt idx="5">
                  <c:v>7110</c:v>
                </c:pt>
                <c:pt idx="6">
                  <c:v>7095</c:v>
                </c:pt>
                <c:pt idx="7">
                  <c:v>7077</c:v>
                </c:pt>
                <c:pt idx="8">
                  <c:v>7067</c:v>
                </c:pt>
                <c:pt idx="9">
                  <c:v>7069</c:v>
                </c:pt>
                <c:pt idx="10">
                  <c:v>7059</c:v>
                </c:pt>
                <c:pt idx="11">
                  <c:v>7018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'H17'!$AD$50:$AD$61</c:f>
              <c:numCache>
                <c:formatCode>#,##0;[Red]\-#,##0</c:formatCode>
                <c:ptCount val="12"/>
                <c:pt idx="0">
                  <c:v>2053</c:v>
                </c:pt>
                <c:pt idx="1">
                  <c:v>2045</c:v>
                </c:pt>
                <c:pt idx="2">
                  <c:v>2045</c:v>
                </c:pt>
                <c:pt idx="3">
                  <c:v>2048</c:v>
                </c:pt>
                <c:pt idx="4">
                  <c:v>2051</c:v>
                </c:pt>
                <c:pt idx="5">
                  <c:v>2050</c:v>
                </c:pt>
                <c:pt idx="6">
                  <c:v>2047</c:v>
                </c:pt>
                <c:pt idx="7">
                  <c:v>2050</c:v>
                </c:pt>
                <c:pt idx="8">
                  <c:v>2049</c:v>
                </c:pt>
                <c:pt idx="9">
                  <c:v>2049</c:v>
                </c:pt>
                <c:pt idx="10">
                  <c:v>2048</c:v>
                </c:pt>
                <c:pt idx="11">
                  <c:v>2039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00"/>
          <c:min val="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60"/>
          <c:min val="19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652528960195765"/>
              <c:y val="1.747453374495588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14337148376898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'H29'!$P$35:$P$46</c:f>
              <c:numCache>
                <c:formatCode>#,##0;[Red]\-#,##0</c:formatCode>
                <c:ptCount val="12"/>
                <c:pt idx="0">
                  <c:v>1364</c:v>
                </c:pt>
                <c:pt idx="1">
                  <c:v>1361</c:v>
                </c:pt>
                <c:pt idx="2">
                  <c:v>1364</c:v>
                </c:pt>
                <c:pt idx="3">
                  <c:v>1361</c:v>
                </c:pt>
                <c:pt idx="4">
                  <c:v>1366</c:v>
                </c:pt>
                <c:pt idx="5">
                  <c:v>1368</c:v>
                </c:pt>
                <c:pt idx="6">
                  <c:v>1370</c:v>
                </c:pt>
                <c:pt idx="7">
                  <c:v>1371</c:v>
                </c:pt>
                <c:pt idx="8">
                  <c:v>1372</c:v>
                </c:pt>
                <c:pt idx="9">
                  <c:v>1369</c:v>
                </c:pt>
                <c:pt idx="10">
                  <c:v>1371</c:v>
                </c:pt>
                <c:pt idx="11">
                  <c:v>1373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'H29'!$R$35:$R$46</c:f>
              <c:numCache>
                <c:formatCode>#,##0;[Red]\-#,##0</c:formatCode>
                <c:ptCount val="12"/>
                <c:pt idx="0">
                  <c:v>415</c:v>
                </c:pt>
                <c:pt idx="1">
                  <c:v>415</c:v>
                </c:pt>
                <c:pt idx="2">
                  <c:v>417</c:v>
                </c:pt>
                <c:pt idx="3">
                  <c:v>418</c:v>
                </c:pt>
                <c:pt idx="4">
                  <c:v>423</c:v>
                </c:pt>
                <c:pt idx="5">
                  <c:v>423</c:v>
                </c:pt>
                <c:pt idx="6">
                  <c:v>423</c:v>
                </c:pt>
                <c:pt idx="7">
                  <c:v>424</c:v>
                </c:pt>
                <c:pt idx="8">
                  <c:v>425</c:v>
                </c:pt>
                <c:pt idx="9">
                  <c:v>426</c:v>
                </c:pt>
                <c:pt idx="10">
                  <c:v>427</c:v>
                </c:pt>
                <c:pt idx="11">
                  <c:v>428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906106736657919"/>
          <c:w val="0.747487191407347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'H17'!$D$20:$D$31</c:f>
              <c:numCache>
                <c:formatCode>#,##0;[Red]\-#,##0</c:formatCode>
                <c:ptCount val="12"/>
                <c:pt idx="0">
                  <c:v>888</c:v>
                </c:pt>
                <c:pt idx="1">
                  <c:v>885</c:v>
                </c:pt>
                <c:pt idx="2">
                  <c:v>883</c:v>
                </c:pt>
                <c:pt idx="3">
                  <c:v>882</c:v>
                </c:pt>
                <c:pt idx="4">
                  <c:v>882</c:v>
                </c:pt>
                <c:pt idx="5">
                  <c:v>882</c:v>
                </c:pt>
                <c:pt idx="6">
                  <c:v>882</c:v>
                </c:pt>
                <c:pt idx="7">
                  <c:v>884</c:v>
                </c:pt>
                <c:pt idx="8">
                  <c:v>882</c:v>
                </c:pt>
                <c:pt idx="9">
                  <c:v>880</c:v>
                </c:pt>
                <c:pt idx="10">
                  <c:v>878</c:v>
                </c:pt>
                <c:pt idx="11">
                  <c:v>874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'H17'!$F$20:$F$31</c:f>
              <c:numCache>
                <c:formatCode>#,##0;[Red]\-#,##0</c:formatCode>
                <c:ptCount val="12"/>
                <c:pt idx="0">
                  <c:v>209</c:v>
                </c:pt>
                <c:pt idx="1">
                  <c:v>208</c:v>
                </c:pt>
                <c:pt idx="2">
                  <c:v>208</c:v>
                </c:pt>
                <c:pt idx="3">
                  <c:v>207</c:v>
                </c:pt>
                <c:pt idx="4">
                  <c:v>208</c:v>
                </c:pt>
                <c:pt idx="5">
                  <c:v>208</c:v>
                </c:pt>
                <c:pt idx="6">
                  <c:v>208</c:v>
                </c:pt>
                <c:pt idx="7">
                  <c:v>209</c:v>
                </c:pt>
                <c:pt idx="8">
                  <c:v>208</c:v>
                </c:pt>
                <c:pt idx="9">
                  <c:v>208</c:v>
                </c:pt>
                <c:pt idx="10">
                  <c:v>207</c:v>
                </c:pt>
                <c:pt idx="11">
                  <c:v>207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016648749164658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721687566831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'H17'!$J$20:$J$31</c:f>
              <c:numCache>
                <c:formatCode>#,##0;[Red]\-#,##0</c:formatCode>
                <c:ptCount val="12"/>
                <c:pt idx="0">
                  <c:v>3861</c:v>
                </c:pt>
                <c:pt idx="1">
                  <c:v>3852</c:v>
                </c:pt>
                <c:pt idx="2">
                  <c:v>3841</c:v>
                </c:pt>
                <c:pt idx="3">
                  <c:v>3857</c:v>
                </c:pt>
                <c:pt idx="4">
                  <c:v>3858</c:v>
                </c:pt>
                <c:pt idx="5">
                  <c:v>3873</c:v>
                </c:pt>
                <c:pt idx="6">
                  <c:v>3876</c:v>
                </c:pt>
                <c:pt idx="7">
                  <c:v>3888</c:v>
                </c:pt>
                <c:pt idx="8">
                  <c:v>3882</c:v>
                </c:pt>
                <c:pt idx="9">
                  <c:v>3887</c:v>
                </c:pt>
                <c:pt idx="10">
                  <c:v>3876</c:v>
                </c:pt>
                <c:pt idx="11">
                  <c:v>3881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'H17'!$L$20:$L$31</c:f>
              <c:numCache>
                <c:formatCode>#,##0;[Red]\-#,##0</c:formatCode>
                <c:ptCount val="12"/>
                <c:pt idx="0">
                  <c:v>1126</c:v>
                </c:pt>
                <c:pt idx="1">
                  <c:v>1123</c:v>
                </c:pt>
                <c:pt idx="2">
                  <c:v>1116</c:v>
                </c:pt>
                <c:pt idx="3">
                  <c:v>1119</c:v>
                </c:pt>
                <c:pt idx="4">
                  <c:v>1123</c:v>
                </c:pt>
                <c:pt idx="5">
                  <c:v>1126</c:v>
                </c:pt>
                <c:pt idx="6">
                  <c:v>1125</c:v>
                </c:pt>
                <c:pt idx="7">
                  <c:v>1130</c:v>
                </c:pt>
                <c:pt idx="8">
                  <c:v>1126</c:v>
                </c:pt>
                <c:pt idx="9">
                  <c:v>1129</c:v>
                </c:pt>
                <c:pt idx="10">
                  <c:v>1124</c:v>
                </c:pt>
                <c:pt idx="11">
                  <c:v>1129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950"/>
          <c:min val="3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140"/>
          <c:min val="10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4668533100029166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'H17'!$P$20:$P$31</c:f>
              <c:numCache>
                <c:formatCode>#,##0;[Red]\-#,##0</c:formatCode>
                <c:ptCount val="12"/>
                <c:pt idx="0">
                  <c:v>1633</c:v>
                </c:pt>
                <c:pt idx="1">
                  <c:v>1632</c:v>
                </c:pt>
                <c:pt idx="2">
                  <c:v>1630</c:v>
                </c:pt>
                <c:pt idx="3">
                  <c:v>1627</c:v>
                </c:pt>
                <c:pt idx="4">
                  <c:v>1631</c:v>
                </c:pt>
                <c:pt idx="5">
                  <c:v>1625</c:v>
                </c:pt>
                <c:pt idx="6">
                  <c:v>1625</c:v>
                </c:pt>
                <c:pt idx="7">
                  <c:v>1625</c:v>
                </c:pt>
                <c:pt idx="8">
                  <c:v>1622</c:v>
                </c:pt>
                <c:pt idx="9">
                  <c:v>1621</c:v>
                </c:pt>
                <c:pt idx="10">
                  <c:v>1623</c:v>
                </c:pt>
                <c:pt idx="11">
                  <c:v>1628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'H17'!$R$20:$R$31</c:f>
              <c:numCache>
                <c:formatCode>#,##0;[Red]\-#,##0</c:formatCode>
                <c:ptCount val="12"/>
                <c:pt idx="0">
                  <c:v>407</c:v>
                </c:pt>
                <c:pt idx="1">
                  <c:v>407</c:v>
                </c:pt>
                <c:pt idx="2">
                  <c:v>407</c:v>
                </c:pt>
                <c:pt idx="3">
                  <c:v>408</c:v>
                </c:pt>
                <c:pt idx="4">
                  <c:v>409</c:v>
                </c:pt>
                <c:pt idx="5">
                  <c:v>408</c:v>
                </c:pt>
                <c:pt idx="6">
                  <c:v>410</c:v>
                </c:pt>
                <c:pt idx="7">
                  <c:v>411</c:v>
                </c:pt>
                <c:pt idx="8">
                  <c:v>411</c:v>
                </c:pt>
                <c:pt idx="9">
                  <c:v>412</c:v>
                </c:pt>
                <c:pt idx="10">
                  <c:v>412</c:v>
                </c:pt>
                <c:pt idx="11">
                  <c:v>413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113560804899385"/>
              <c:y val="1.850102070574511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906106736657919"/>
          <c:w val="0.7151297754447361"/>
          <c:h val="0.71648317293671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'H17'!$V$20:$V$31</c:f>
              <c:numCache>
                <c:formatCode>#,##0;[Red]\-#,##0</c:formatCode>
                <c:ptCount val="12"/>
                <c:pt idx="0">
                  <c:v>4592</c:v>
                </c:pt>
                <c:pt idx="1">
                  <c:v>4613</c:v>
                </c:pt>
                <c:pt idx="2">
                  <c:v>4634</c:v>
                </c:pt>
                <c:pt idx="3">
                  <c:v>4624</c:v>
                </c:pt>
                <c:pt idx="4">
                  <c:v>4632</c:v>
                </c:pt>
                <c:pt idx="5">
                  <c:v>4655</c:v>
                </c:pt>
                <c:pt idx="6">
                  <c:v>4660</c:v>
                </c:pt>
                <c:pt idx="7">
                  <c:v>4666</c:v>
                </c:pt>
                <c:pt idx="8">
                  <c:v>4683</c:v>
                </c:pt>
                <c:pt idx="9">
                  <c:v>4690</c:v>
                </c:pt>
                <c:pt idx="10">
                  <c:v>4705</c:v>
                </c:pt>
                <c:pt idx="11">
                  <c:v>4703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'H17'!$X$20:$X$31</c:f>
              <c:numCache>
                <c:formatCode>#,##0;[Red]\-#,##0</c:formatCode>
                <c:ptCount val="12"/>
                <c:pt idx="0">
                  <c:v>1503</c:v>
                </c:pt>
                <c:pt idx="1">
                  <c:v>1507</c:v>
                </c:pt>
                <c:pt idx="2">
                  <c:v>1525</c:v>
                </c:pt>
                <c:pt idx="3">
                  <c:v>1525</c:v>
                </c:pt>
                <c:pt idx="4">
                  <c:v>1530</c:v>
                </c:pt>
                <c:pt idx="5">
                  <c:v>1542</c:v>
                </c:pt>
                <c:pt idx="6">
                  <c:v>1546</c:v>
                </c:pt>
                <c:pt idx="7">
                  <c:v>1550</c:v>
                </c:pt>
                <c:pt idx="8">
                  <c:v>1560</c:v>
                </c:pt>
                <c:pt idx="9">
                  <c:v>1570</c:v>
                </c:pt>
                <c:pt idx="10">
                  <c:v>1571</c:v>
                </c:pt>
                <c:pt idx="11">
                  <c:v>1572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50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80"/>
          <c:min val="14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928686691941286"/>
              <c:y val="2.208317293671624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286019557289852"/>
          <c:w val="0.74267677066682458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'H17'!$AB$20:$AB$31</c:f>
              <c:numCache>
                <c:formatCode>#,##0;[Red]\-#,##0</c:formatCode>
                <c:ptCount val="12"/>
                <c:pt idx="0">
                  <c:v>2741</c:v>
                </c:pt>
                <c:pt idx="1">
                  <c:v>2743</c:v>
                </c:pt>
                <c:pt idx="2">
                  <c:v>2741</c:v>
                </c:pt>
                <c:pt idx="3">
                  <c:v>2743</c:v>
                </c:pt>
                <c:pt idx="4">
                  <c:v>2749</c:v>
                </c:pt>
                <c:pt idx="5">
                  <c:v>2752</c:v>
                </c:pt>
                <c:pt idx="6">
                  <c:v>2756</c:v>
                </c:pt>
                <c:pt idx="7">
                  <c:v>2753</c:v>
                </c:pt>
                <c:pt idx="8">
                  <c:v>2747</c:v>
                </c:pt>
                <c:pt idx="9">
                  <c:v>2741</c:v>
                </c:pt>
                <c:pt idx="10">
                  <c:v>2748</c:v>
                </c:pt>
                <c:pt idx="11">
                  <c:v>2755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'H17'!$AD$20:$AD$31</c:f>
              <c:numCache>
                <c:formatCode>#,##0;[Red]\-#,##0</c:formatCode>
                <c:ptCount val="12"/>
                <c:pt idx="0">
                  <c:v>763</c:v>
                </c:pt>
                <c:pt idx="1">
                  <c:v>762</c:v>
                </c:pt>
                <c:pt idx="2">
                  <c:v>762</c:v>
                </c:pt>
                <c:pt idx="3">
                  <c:v>764</c:v>
                </c:pt>
                <c:pt idx="4">
                  <c:v>770</c:v>
                </c:pt>
                <c:pt idx="5">
                  <c:v>772</c:v>
                </c:pt>
                <c:pt idx="6">
                  <c:v>777</c:v>
                </c:pt>
                <c:pt idx="7">
                  <c:v>777</c:v>
                </c:pt>
                <c:pt idx="8">
                  <c:v>775</c:v>
                </c:pt>
                <c:pt idx="9">
                  <c:v>777</c:v>
                </c:pt>
                <c:pt idx="10">
                  <c:v>779</c:v>
                </c:pt>
                <c:pt idx="11">
                  <c:v>787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764963590077559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286019557289852"/>
          <c:w val="0.74481725232107177"/>
          <c:h val="0.7178496272036791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'H17'!$AH$20:$AH$31</c:f>
              <c:numCache>
                <c:formatCode>#,##0;[Red]\-#,##0</c:formatCode>
                <c:ptCount val="12"/>
                <c:pt idx="0">
                  <c:v>1990</c:v>
                </c:pt>
                <c:pt idx="1">
                  <c:v>1990</c:v>
                </c:pt>
                <c:pt idx="2">
                  <c:v>1987</c:v>
                </c:pt>
                <c:pt idx="3">
                  <c:v>1990</c:v>
                </c:pt>
                <c:pt idx="4">
                  <c:v>1992</c:v>
                </c:pt>
                <c:pt idx="5">
                  <c:v>1992</c:v>
                </c:pt>
                <c:pt idx="6">
                  <c:v>1992</c:v>
                </c:pt>
                <c:pt idx="7">
                  <c:v>1993</c:v>
                </c:pt>
                <c:pt idx="8">
                  <c:v>1992</c:v>
                </c:pt>
                <c:pt idx="9">
                  <c:v>1988</c:v>
                </c:pt>
                <c:pt idx="10">
                  <c:v>1985</c:v>
                </c:pt>
                <c:pt idx="11">
                  <c:v>1982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'H17'!$AJ$20:$AJ$31</c:f>
              <c:numCache>
                <c:formatCode>#,##0;[Red]\-#,##0</c:formatCode>
                <c:ptCount val="12"/>
                <c:pt idx="0">
                  <c:v>613</c:v>
                </c:pt>
                <c:pt idx="1">
                  <c:v>613</c:v>
                </c:pt>
                <c:pt idx="2">
                  <c:v>612</c:v>
                </c:pt>
                <c:pt idx="3">
                  <c:v>613</c:v>
                </c:pt>
                <c:pt idx="4">
                  <c:v>614</c:v>
                </c:pt>
                <c:pt idx="5">
                  <c:v>614</c:v>
                </c:pt>
                <c:pt idx="6">
                  <c:v>614</c:v>
                </c:pt>
                <c:pt idx="7">
                  <c:v>615</c:v>
                </c:pt>
                <c:pt idx="8">
                  <c:v>613</c:v>
                </c:pt>
                <c:pt idx="9">
                  <c:v>610</c:v>
                </c:pt>
                <c:pt idx="10">
                  <c:v>611</c:v>
                </c:pt>
                <c:pt idx="11">
                  <c:v>612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40"/>
          <c:min val="5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5389705018216006"/>
              <c:y val="1.594174621977562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4906760250475"/>
          <c:y val="1.763825574434774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7583335790891"/>
          <c:y val="0.12453930100842658"/>
          <c:w val="0.71076548015767693"/>
          <c:h val="0.722991665515494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'H17'!$AS$3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'H17'!$AS$4:$AS$15</c:f>
              <c:strCache>
                <c:ptCount val="12"/>
                <c:pt idx="0">
                  <c:v>H17.4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'H17'!$AH$50:$AH$61</c:f>
              <c:numCache>
                <c:formatCode>#,##0;[Red]\-#,##0</c:formatCode>
                <c:ptCount val="12"/>
                <c:pt idx="0">
                  <c:v>49200</c:v>
                </c:pt>
                <c:pt idx="1">
                  <c:v>49230</c:v>
                </c:pt>
                <c:pt idx="2">
                  <c:v>49227</c:v>
                </c:pt>
                <c:pt idx="3">
                  <c:v>49289</c:v>
                </c:pt>
                <c:pt idx="4">
                  <c:v>49350</c:v>
                </c:pt>
                <c:pt idx="5">
                  <c:v>49385</c:v>
                </c:pt>
                <c:pt idx="6">
                  <c:v>49421</c:v>
                </c:pt>
                <c:pt idx="7">
                  <c:v>49434</c:v>
                </c:pt>
                <c:pt idx="8">
                  <c:v>49409</c:v>
                </c:pt>
                <c:pt idx="9">
                  <c:v>49417</c:v>
                </c:pt>
                <c:pt idx="10">
                  <c:v>49393</c:v>
                </c:pt>
                <c:pt idx="11">
                  <c:v>49328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'H17'!$AJ$50:$AJ$61</c:f>
              <c:numCache>
                <c:formatCode>#,##0;[Red]\-#,##0</c:formatCode>
                <c:ptCount val="12"/>
                <c:pt idx="0">
                  <c:v>14316</c:v>
                </c:pt>
                <c:pt idx="1">
                  <c:v>14326</c:v>
                </c:pt>
                <c:pt idx="2">
                  <c:v>14340</c:v>
                </c:pt>
                <c:pt idx="3">
                  <c:v>14357</c:v>
                </c:pt>
                <c:pt idx="4">
                  <c:v>14400</c:v>
                </c:pt>
                <c:pt idx="5">
                  <c:v>14432</c:v>
                </c:pt>
                <c:pt idx="6">
                  <c:v>14476</c:v>
                </c:pt>
                <c:pt idx="7">
                  <c:v>14499</c:v>
                </c:pt>
                <c:pt idx="8">
                  <c:v>14501</c:v>
                </c:pt>
                <c:pt idx="9">
                  <c:v>14524</c:v>
                </c:pt>
                <c:pt idx="10">
                  <c:v>14526</c:v>
                </c:pt>
                <c:pt idx="11">
                  <c:v>14543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450"/>
          <c:min val="49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550"/>
          <c:min val="14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298023140365882"/>
              <c:y val="1.896486623382603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3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1976122453719834"/>
          <c:w val="0.69003690036900367"/>
          <c:h val="0.716521961303509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'H16～'!$D$5:$D$16</c:f>
              <c:numCache>
                <c:formatCode>#,##0;[Red]\-#,##0</c:formatCode>
                <c:ptCount val="12"/>
                <c:pt idx="7">
                  <c:v>7816</c:v>
                </c:pt>
                <c:pt idx="8">
                  <c:v>7832</c:v>
                </c:pt>
                <c:pt idx="9">
                  <c:v>7838</c:v>
                </c:pt>
                <c:pt idx="10">
                  <c:v>7814</c:v>
                </c:pt>
                <c:pt idx="11">
                  <c:v>7789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'H16～'!$F$5:$F$16</c:f>
              <c:numCache>
                <c:formatCode>#,##0;[Red]\-#,##0</c:formatCode>
                <c:ptCount val="12"/>
                <c:pt idx="7">
                  <c:v>2646</c:v>
                </c:pt>
                <c:pt idx="8">
                  <c:v>2657</c:v>
                </c:pt>
                <c:pt idx="9">
                  <c:v>2670</c:v>
                </c:pt>
                <c:pt idx="10">
                  <c:v>2654</c:v>
                </c:pt>
                <c:pt idx="11">
                  <c:v>2630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900"/>
          <c:min val="7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481592455810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680"/>
          <c:min val="25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3353478416673932"/>
              <c:y val="1.22481592455810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073239000106536"/>
          <c:y val="0.14637168141592921"/>
          <c:w val="0.22140221402214022"/>
          <c:h val="0.123893805309734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3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'H16～'!$J$5:$J$16</c:f>
              <c:numCache>
                <c:formatCode>#,##0;[Red]\-#,##0</c:formatCode>
                <c:ptCount val="12"/>
                <c:pt idx="7">
                  <c:v>2419</c:v>
                </c:pt>
                <c:pt idx="8">
                  <c:v>2422</c:v>
                </c:pt>
                <c:pt idx="9">
                  <c:v>2415</c:v>
                </c:pt>
                <c:pt idx="10">
                  <c:v>2427</c:v>
                </c:pt>
                <c:pt idx="11">
                  <c:v>2418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'H16～'!$L$5:$L$16</c:f>
              <c:numCache>
                <c:formatCode>#,##0;[Red]\-#,##0</c:formatCode>
                <c:ptCount val="12"/>
                <c:pt idx="7">
                  <c:v>729</c:v>
                </c:pt>
                <c:pt idx="8">
                  <c:v>730</c:v>
                </c:pt>
                <c:pt idx="9">
                  <c:v>728</c:v>
                </c:pt>
                <c:pt idx="10">
                  <c:v>730</c:v>
                </c:pt>
                <c:pt idx="11">
                  <c:v>726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00"/>
          <c:min val="2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'H16～'!$P$5:$P$16</c:f>
              <c:numCache>
                <c:formatCode>#,##0;[Red]\-#,##0</c:formatCode>
                <c:ptCount val="12"/>
                <c:pt idx="7">
                  <c:v>1752</c:v>
                </c:pt>
                <c:pt idx="8">
                  <c:v>1753</c:v>
                </c:pt>
                <c:pt idx="9">
                  <c:v>1761</c:v>
                </c:pt>
                <c:pt idx="10">
                  <c:v>1760</c:v>
                </c:pt>
                <c:pt idx="11">
                  <c:v>1759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'H16～'!$R$5:$R$16</c:f>
              <c:numCache>
                <c:formatCode>#,##0;[Red]\-#,##0</c:formatCode>
                <c:ptCount val="12"/>
                <c:pt idx="7">
                  <c:v>443</c:v>
                </c:pt>
                <c:pt idx="8">
                  <c:v>443</c:v>
                </c:pt>
                <c:pt idx="9">
                  <c:v>444</c:v>
                </c:pt>
                <c:pt idx="10">
                  <c:v>445</c:v>
                </c:pt>
                <c:pt idx="11">
                  <c:v>447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16656421664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'H29'!$V$35:$V$46</c:f>
              <c:numCache>
                <c:formatCode>#,##0;[Red]\-#,##0</c:formatCode>
                <c:ptCount val="12"/>
                <c:pt idx="0">
                  <c:v>1214</c:v>
                </c:pt>
                <c:pt idx="1">
                  <c:v>1213</c:v>
                </c:pt>
                <c:pt idx="2">
                  <c:v>1213</c:v>
                </c:pt>
                <c:pt idx="3">
                  <c:v>1210</c:v>
                </c:pt>
                <c:pt idx="4">
                  <c:v>1210</c:v>
                </c:pt>
                <c:pt idx="5">
                  <c:v>1207</c:v>
                </c:pt>
                <c:pt idx="6">
                  <c:v>1206</c:v>
                </c:pt>
                <c:pt idx="7">
                  <c:v>1208</c:v>
                </c:pt>
                <c:pt idx="8">
                  <c:v>1204</c:v>
                </c:pt>
                <c:pt idx="9">
                  <c:v>1200</c:v>
                </c:pt>
                <c:pt idx="10">
                  <c:v>1199</c:v>
                </c:pt>
                <c:pt idx="11">
                  <c:v>1188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'H29'!$X$35:$X$46</c:f>
              <c:numCache>
                <c:formatCode>#,##0;[Red]\-#,##0</c:formatCode>
                <c:ptCount val="12"/>
                <c:pt idx="0">
                  <c:v>377</c:v>
                </c:pt>
                <c:pt idx="1">
                  <c:v>377</c:v>
                </c:pt>
                <c:pt idx="2">
                  <c:v>377</c:v>
                </c:pt>
                <c:pt idx="3">
                  <c:v>377</c:v>
                </c:pt>
                <c:pt idx="4">
                  <c:v>379</c:v>
                </c:pt>
                <c:pt idx="5">
                  <c:v>378</c:v>
                </c:pt>
                <c:pt idx="6">
                  <c:v>377</c:v>
                </c:pt>
                <c:pt idx="7">
                  <c:v>377</c:v>
                </c:pt>
                <c:pt idx="8">
                  <c:v>376</c:v>
                </c:pt>
                <c:pt idx="9">
                  <c:v>375</c:v>
                </c:pt>
                <c:pt idx="10">
                  <c:v>377</c:v>
                </c:pt>
                <c:pt idx="11">
                  <c:v>375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'H16～'!$V$5:$V$16</c:f>
              <c:numCache>
                <c:formatCode>#,##0;[Red]\-#,##0</c:formatCode>
                <c:ptCount val="12"/>
                <c:pt idx="7">
                  <c:v>1955</c:v>
                </c:pt>
                <c:pt idx="8">
                  <c:v>1967</c:v>
                </c:pt>
                <c:pt idx="9">
                  <c:v>1977</c:v>
                </c:pt>
                <c:pt idx="10">
                  <c:v>1990</c:v>
                </c:pt>
                <c:pt idx="11">
                  <c:v>1982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'H16～'!$X$5:$X$16</c:f>
              <c:numCache>
                <c:formatCode>#,##0;[Red]\-#,##0</c:formatCode>
                <c:ptCount val="12"/>
                <c:pt idx="7">
                  <c:v>517</c:v>
                </c:pt>
                <c:pt idx="8">
                  <c:v>522</c:v>
                </c:pt>
                <c:pt idx="9">
                  <c:v>525</c:v>
                </c:pt>
                <c:pt idx="10">
                  <c:v>530</c:v>
                </c:pt>
                <c:pt idx="11">
                  <c:v>530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60"/>
          <c:min val="4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1952198453069472"/>
          <c:w val="0.7142857142857143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'H16～'!$AB$5:$AB$16</c:f>
              <c:numCache>
                <c:formatCode>#,##0;[Red]\-#,##0</c:formatCode>
                <c:ptCount val="12"/>
                <c:pt idx="7">
                  <c:v>1912</c:v>
                </c:pt>
                <c:pt idx="8">
                  <c:v>1903</c:v>
                </c:pt>
                <c:pt idx="9">
                  <c:v>1907</c:v>
                </c:pt>
                <c:pt idx="10">
                  <c:v>1905</c:v>
                </c:pt>
                <c:pt idx="11">
                  <c:v>1893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'H16～'!$AD$5:$AD$16</c:f>
              <c:numCache>
                <c:formatCode>#,##0;[Red]\-#,##0</c:formatCode>
                <c:ptCount val="12"/>
                <c:pt idx="7">
                  <c:v>504</c:v>
                </c:pt>
                <c:pt idx="8">
                  <c:v>502</c:v>
                </c:pt>
                <c:pt idx="9">
                  <c:v>505</c:v>
                </c:pt>
                <c:pt idx="10">
                  <c:v>505</c:v>
                </c:pt>
                <c:pt idx="11">
                  <c:v>501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99350739052355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1952198453069472"/>
          <c:w val="0.71641791044776115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'H16～'!$AH$5:$AH$16</c:f>
              <c:numCache>
                <c:formatCode>#,##0;[Red]\-#,##0</c:formatCode>
                <c:ptCount val="12"/>
                <c:pt idx="7">
                  <c:v>3055</c:v>
                </c:pt>
                <c:pt idx="8">
                  <c:v>3054</c:v>
                </c:pt>
                <c:pt idx="9">
                  <c:v>3062</c:v>
                </c:pt>
                <c:pt idx="10">
                  <c:v>3069</c:v>
                </c:pt>
                <c:pt idx="11">
                  <c:v>3073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'H16～'!$AJ$5:$AJ$16</c:f>
              <c:numCache>
                <c:formatCode>#,##0;[Red]\-#,##0</c:formatCode>
                <c:ptCount val="12"/>
                <c:pt idx="7">
                  <c:v>825</c:v>
                </c:pt>
                <c:pt idx="8">
                  <c:v>825</c:v>
                </c:pt>
                <c:pt idx="9">
                  <c:v>828</c:v>
                </c:pt>
                <c:pt idx="10">
                  <c:v>829</c:v>
                </c:pt>
                <c:pt idx="11">
                  <c:v>831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50"/>
          <c:min val="2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60"/>
          <c:min val="7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709914991969286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1952198453069472"/>
          <c:w val="0.71955719557195574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'H16～'!$D$35:$D$46</c:f>
              <c:numCache>
                <c:formatCode>#,##0;[Red]\-#,##0</c:formatCode>
                <c:ptCount val="12"/>
                <c:pt idx="7">
                  <c:v>1707</c:v>
                </c:pt>
                <c:pt idx="8">
                  <c:v>1709</c:v>
                </c:pt>
                <c:pt idx="9">
                  <c:v>1704</c:v>
                </c:pt>
                <c:pt idx="10">
                  <c:v>1703</c:v>
                </c:pt>
                <c:pt idx="11">
                  <c:v>1718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'H16～'!$F$35:$F$46</c:f>
              <c:numCache>
                <c:formatCode>#,##0;[Red]\-#,##0</c:formatCode>
                <c:ptCount val="12"/>
                <c:pt idx="7">
                  <c:v>442</c:v>
                </c:pt>
                <c:pt idx="8">
                  <c:v>443</c:v>
                </c:pt>
                <c:pt idx="9">
                  <c:v>444</c:v>
                </c:pt>
                <c:pt idx="10">
                  <c:v>444</c:v>
                </c:pt>
                <c:pt idx="11">
                  <c:v>453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80"/>
          <c:min val="3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2476295629098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'H16～'!$J$35:$J$46</c:f>
              <c:numCache>
                <c:formatCode>#,##0;[Red]\-#,##0</c:formatCode>
                <c:ptCount val="12"/>
                <c:pt idx="7">
                  <c:v>2197</c:v>
                </c:pt>
                <c:pt idx="8">
                  <c:v>2190</c:v>
                </c:pt>
                <c:pt idx="9">
                  <c:v>2191</c:v>
                </c:pt>
                <c:pt idx="10">
                  <c:v>2182</c:v>
                </c:pt>
                <c:pt idx="11">
                  <c:v>2186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'H16～'!$L$35:$L$46</c:f>
              <c:numCache>
                <c:formatCode>#,##0;[Red]\-#,##0</c:formatCode>
                <c:ptCount val="12"/>
                <c:pt idx="7">
                  <c:v>567</c:v>
                </c:pt>
                <c:pt idx="8">
                  <c:v>565</c:v>
                </c:pt>
                <c:pt idx="9">
                  <c:v>563</c:v>
                </c:pt>
                <c:pt idx="10">
                  <c:v>564</c:v>
                </c:pt>
                <c:pt idx="11">
                  <c:v>565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580"/>
          <c:min val="4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'H16～'!$P$35:$P$46</c:f>
              <c:numCache>
                <c:formatCode>#,##0;[Red]\-#,##0</c:formatCode>
                <c:ptCount val="12"/>
                <c:pt idx="7">
                  <c:v>1460</c:v>
                </c:pt>
                <c:pt idx="8">
                  <c:v>1460</c:v>
                </c:pt>
                <c:pt idx="9">
                  <c:v>1460</c:v>
                </c:pt>
                <c:pt idx="10">
                  <c:v>1456</c:v>
                </c:pt>
                <c:pt idx="11">
                  <c:v>1451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'H16～'!$R$35:$R$46</c:f>
              <c:numCache>
                <c:formatCode>#,##0;[Red]\-#,##0</c:formatCode>
                <c:ptCount val="12"/>
                <c:pt idx="7">
                  <c:v>361</c:v>
                </c:pt>
                <c:pt idx="8">
                  <c:v>362</c:v>
                </c:pt>
                <c:pt idx="9">
                  <c:v>363</c:v>
                </c:pt>
                <c:pt idx="10">
                  <c:v>363</c:v>
                </c:pt>
                <c:pt idx="11">
                  <c:v>362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80"/>
          <c:min val="2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2198453069472"/>
          <c:w val="0.71851851851851856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'H16～'!$V$35:$V$46</c:f>
              <c:numCache>
                <c:formatCode>#,##0;[Red]\-#,##0</c:formatCode>
                <c:ptCount val="12"/>
                <c:pt idx="7">
                  <c:v>1498</c:v>
                </c:pt>
                <c:pt idx="8">
                  <c:v>1497</c:v>
                </c:pt>
                <c:pt idx="9">
                  <c:v>1497</c:v>
                </c:pt>
                <c:pt idx="10">
                  <c:v>1496</c:v>
                </c:pt>
                <c:pt idx="11">
                  <c:v>1498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'H16～'!$X$35:$X$46</c:f>
              <c:numCache>
                <c:formatCode>#,##0;[Red]\-#,##0</c:formatCode>
                <c:ptCount val="12"/>
                <c:pt idx="7">
                  <c:v>377</c:v>
                </c:pt>
                <c:pt idx="8">
                  <c:v>378</c:v>
                </c:pt>
                <c:pt idx="9">
                  <c:v>378</c:v>
                </c:pt>
                <c:pt idx="10">
                  <c:v>378</c:v>
                </c:pt>
                <c:pt idx="11">
                  <c:v>378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1954887218044"/>
          <c:y val="0.11952198453069472"/>
          <c:w val="0.74436090225563911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'H16～'!$AB$35:$AB$46</c:f>
              <c:numCache>
                <c:formatCode>#,##0;[Red]\-#,##0</c:formatCode>
                <c:ptCount val="12"/>
                <c:pt idx="7">
                  <c:v>606</c:v>
                </c:pt>
                <c:pt idx="8">
                  <c:v>606</c:v>
                </c:pt>
                <c:pt idx="9">
                  <c:v>605</c:v>
                </c:pt>
                <c:pt idx="10">
                  <c:v>606</c:v>
                </c:pt>
                <c:pt idx="11">
                  <c:v>599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'H16～'!$AD$35:$AD$46</c:f>
              <c:numCache>
                <c:formatCode>#,##0;[Red]\-#,##0</c:formatCode>
                <c:ptCount val="12"/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197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00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"/>
          <c:min val="1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29212045862688218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旧砺波市地区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3411290006659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10447761194029"/>
          <c:y val="0.11976122453719834"/>
          <c:w val="0.64179104477611937"/>
          <c:h val="0.760769748914129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'H16～'!$AH$35:$AH$46</c:f>
              <c:numCache>
                <c:formatCode>#,##0;[Red]\-#,##0</c:formatCode>
                <c:ptCount val="12"/>
                <c:pt idx="7">
                  <c:v>42021</c:v>
                </c:pt>
                <c:pt idx="8">
                  <c:v>42057</c:v>
                </c:pt>
                <c:pt idx="9">
                  <c:v>42076</c:v>
                </c:pt>
                <c:pt idx="10">
                  <c:v>42090</c:v>
                </c:pt>
                <c:pt idx="11">
                  <c:v>42045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'H16～'!$AJ$35:$AJ$46</c:f>
              <c:numCache>
                <c:formatCode>#,##0;[Red]\-#,##0</c:formatCode>
                <c:ptCount val="12"/>
                <c:pt idx="7">
                  <c:v>12200</c:v>
                </c:pt>
                <c:pt idx="8">
                  <c:v>12216</c:v>
                </c:pt>
                <c:pt idx="9">
                  <c:v>12235</c:v>
                </c:pt>
                <c:pt idx="10">
                  <c:v>12238</c:v>
                </c:pt>
                <c:pt idx="11">
                  <c:v>12233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2"/>
        <c:noMultiLvlLbl val="0"/>
      </c:catAx>
      <c:valAx>
        <c:axId val="2"/>
        <c:scaling>
          <c:orientation val="minMax"/>
          <c:max val="42150"/>
          <c:min val="41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17736278540403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240"/>
          <c:min val="12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7304618639088022"/>
              <c:y val="8.17736278540403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3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09067224530515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190629805635529"/>
          <c:w val="0.71955719557195574"/>
          <c:h val="0.71794142472279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'H16～'!$D$50:$D$61</c:f>
              <c:numCache>
                <c:formatCode>#,##0;[Red]\-#,##0</c:formatCode>
                <c:ptCount val="12"/>
                <c:pt idx="7">
                  <c:v>2545</c:v>
                </c:pt>
                <c:pt idx="8">
                  <c:v>2541</c:v>
                </c:pt>
                <c:pt idx="9">
                  <c:v>2546</c:v>
                </c:pt>
                <c:pt idx="10">
                  <c:v>2545</c:v>
                </c:pt>
                <c:pt idx="11">
                  <c:v>2543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'H16～'!$F$50:$F$61</c:f>
              <c:numCache>
                <c:formatCode>#,##0;[Red]\-#,##0</c:formatCode>
                <c:ptCount val="12"/>
                <c:pt idx="7">
                  <c:v>762</c:v>
                </c:pt>
                <c:pt idx="8">
                  <c:v>761</c:v>
                </c:pt>
                <c:pt idx="9">
                  <c:v>762</c:v>
                </c:pt>
                <c:pt idx="10">
                  <c:v>760</c:v>
                </c:pt>
                <c:pt idx="11">
                  <c:v>763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600"/>
          <c:min val="2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16661463572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80"/>
          <c:min val="68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247629562909802"/>
              <c:y val="1.016661463572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47777942851483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811320754717"/>
          <c:y val="0.10684444444444445"/>
          <c:w val="0.76603773584905666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'H29'!$AB$35:$AB$46</c:f>
              <c:numCache>
                <c:formatCode>#,##0;[Red]\-#,##0</c:formatCode>
                <c:ptCount val="12"/>
                <c:pt idx="0">
                  <c:v>417</c:v>
                </c:pt>
                <c:pt idx="1">
                  <c:v>417</c:v>
                </c:pt>
                <c:pt idx="2">
                  <c:v>416</c:v>
                </c:pt>
                <c:pt idx="3">
                  <c:v>414</c:v>
                </c:pt>
                <c:pt idx="4">
                  <c:v>415</c:v>
                </c:pt>
                <c:pt idx="5">
                  <c:v>413</c:v>
                </c:pt>
                <c:pt idx="6">
                  <c:v>415</c:v>
                </c:pt>
                <c:pt idx="7">
                  <c:v>413</c:v>
                </c:pt>
                <c:pt idx="8">
                  <c:v>413</c:v>
                </c:pt>
                <c:pt idx="9">
                  <c:v>412</c:v>
                </c:pt>
                <c:pt idx="10">
                  <c:v>411</c:v>
                </c:pt>
                <c:pt idx="11">
                  <c:v>407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'H29'!$AD$35:$AD$46</c:f>
              <c:numCache>
                <c:formatCode>#,##0;[Red]\-#,##0</c:formatCode>
                <c:ptCount val="12"/>
                <c:pt idx="0">
                  <c:v>162</c:v>
                </c:pt>
                <c:pt idx="1">
                  <c:v>162</c:v>
                </c:pt>
                <c:pt idx="2">
                  <c:v>161</c:v>
                </c:pt>
                <c:pt idx="3">
                  <c:v>161</c:v>
                </c:pt>
                <c:pt idx="4">
                  <c:v>161</c:v>
                </c:pt>
                <c:pt idx="5">
                  <c:v>161</c:v>
                </c:pt>
                <c:pt idx="6">
                  <c:v>162</c:v>
                </c:pt>
                <c:pt idx="7">
                  <c:v>162</c:v>
                </c:pt>
                <c:pt idx="8">
                  <c:v>162</c:v>
                </c:pt>
                <c:pt idx="9">
                  <c:v>162</c:v>
                </c:pt>
                <c:pt idx="10">
                  <c:v>162</c:v>
                </c:pt>
                <c:pt idx="11">
                  <c:v>161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858475840299698"/>
          <c:w val="0.71851851851851856"/>
          <c:h val="0.718419646883346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'H16～'!$J$50:$J$61</c:f>
              <c:numCache>
                <c:formatCode>#,##0;[Red]\-#,##0</c:formatCode>
                <c:ptCount val="12"/>
                <c:pt idx="7">
                  <c:v>2364</c:v>
                </c:pt>
                <c:pt idx="8">
                  <c:v>2357</c:v>
                </c:pt>
                <c:pt idx="9">
                  <c:v>2353</c:v>
                </c:pt>
                <c:pt idx="10">
                  <c:v>2355</c:v>
                </c:pt>
                <c:pt idx="11">
                  <c:v>2346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'H16～'!$L$50:$L$61</c:f>
              <c:numCache>
                <c:formatCode>#,##0;[Red]\-#,##0</c:formatCode>
                <c:ptCount val="12"/>
                <c:pt idx="7">
                  <c:v>698</c:v>
                </c:pt>
                <c:pt idx="8">
                  <c:v>697</c:v>
                </c:pt>
                <c:pt idx="9">
                  <c:v>695</c:v>
                </c:pt>
                <c:pt idx="10">
                  <c:v>694</c:v>
                </c:pt>
                <c:pt idx="11">
                  <c:v>694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50"/>
          <c:min val="2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643530241539190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9.643530241539190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0629805635529"/>
          <c:w val="0.71851851851851856"/>
          <c:h val="0.71794142472279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'H16～'!$P$50:$P$61</c:f>
              <c:numCache>
                <c:formatCode>#,##0;[Red]\-#,##0</c:formatCode>
                <c:ptCount val="12"/>
                <c:pt idx="7">
                  <c:v>1028</c:v>
                </c:pt>
                <c:pt idx="8">
                  <c:v>1027</c:v>
                </c:pt>
                <c:pt idx="9">
                  <c:v>1023</c:v>
                </c:pt>
                <c:pt idx="10">
                  <c:v>1020</c:v>
                </c:pt>
                <c:pt idx="11">
                  <c:v>1014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'H16～'!$R$50:$R$61</c:f>
              <c:numCache>
                <c:formatCode>#,##0;[Red]\-#,##0</c:formatCode>
                <c:ptCount val="12"/>
                <c:pt idx="7">
                  <c:v>274</c:v>
                </c:pt>
                <c:pt idx="8">
                  <c:v>274</c:v>
                </c:pt>
                <c:pt idx="9">
                  <c:v>274</c:v>
                </c:pt>
                <c:pt idx="10">
                  <c:v>273</c:v>
                </c:pt>
                <c:pt idx="11">
                  <c:v>274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50"/>
          <c:min val="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16661463572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166614635725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858475840299698"/>
          <c:w val="0.71851851851851856"/>
          <c:h val="0.718419646883346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'H16～'!$V$50:$V$61</c:f>
              <c:numCache>
                <c:formatCode>#,##0;[Red]\-#,##0</c:formatCode>
                <c:ptCount val="12"/>
                <c:pt idx="7">
                  <c:v>1234</c:v>
                </c:pt>
                <c:pt idx="8">
                  <c:v>1229</c:v>
                </c:pt>
                <c:pt idx="9">
                  <c:v>1230</c:v>
                </c:pt>
                <c:pt idx="10">
                  <c:v>1227</c:v>
                </c:pt>
                <c:pt idx="11">
                  <c:v>1227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'H16～'!$X$50:$X$61</c:f>
              <c:numCache>
                <c:formatCode>#,##0;[Red]\-#,##0</c:formatCode>
                <c:ptCount val="12"/>
                <c:pt idx="7">
                  <c:v>320</c:v>
                </c:pt>
                <c:pt idx="8">
                  <c:v>320</c:v>
                </c:pt>
                <c:pt idx="9">
                  <c:v>319</c:v>
                </c:pt>
                <c:pt idx="10">
                  <c:v>319</c:v>
                </c:pt>
                <c:pt idx="11">
                  <c:v>320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50"/>
          <c:min val="1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643530241539190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40"/>
          <c:min val="2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9.643530241539190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旧庄川町地区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82663351291617"/>
          <c:y val="1.75573207534080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1858475840299698"/>
          <c:w val="0.68421052631578949"/>
          <c:h val="0.718419646883346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'H16～'!$AB$50:$AB$61</c:f>
              <c:numCache>
                <c:formatCode>#,##0;[Red]\-#,##0</c:formatCode>
                <c:ptCount val="12"/>
                <c:pt idx="7">
                  <c:v>7171</c:v>
                </c:pt>
                <c:pt idx="8">
                  <c:v>7154</c:v>
                </c:pt>
                <c:pt idx="9">
                  <c:v>7152</c:v>
                </c:pt>
                <c:pt idx="10">
                  <c:v>7147</c:v>
                </c:pt>
                <c:pt idx="11">
                  <c:v>7130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'H16～'!$AD$50:$AD$61</c:f>
              <c:numCache>
                <c:formatCode>#,##0;[Red]\-#,##0</c:formatCode>
                <c:ptCount val="12"/>
                <c:pt idx="7">
                  <c:v>2054</c:v>
                </c:pt>
                <c:pt idx="8">
                  <c:v>2052</c:v>
                </c:pt>
                <c:pt idx="9">
                  <c:v>2050</c:v>
                </c:pt>
                <c:pt idx="10">
                  <c:v>2046</c:v>
                </c:pt>
                <c:pt idx="11">
                  <c:v>2051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50"/>
          <c:min val="7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25272006197462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60"/>
          <c:min val="196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4141258658457169"/>
              <c:y val="8.925272006197462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6109674482571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98154981549817"/>
          <c:y val="0.12022210557013707"/>
          <c:w val="0.71955719557195574"/>
          <c:h val="0.71533344998541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'H16～'!$D$20:$D$31</c:f>
              <c:numCache>
                <c:formatCode>#,##0;[Red]\-#,##0</c:formatCode>
                <c:ptCount val="12"/>
                <c:pt idx="7">
                  <c:v>896</c:v>
                </c:pt>
                <c:pt idx="8">
                  <c:v>896</c:v>
                </c:pt>
                <c:pt idx="9">
                  <c:v>895</c:v>
                </c:pt>
                <c:pt idx="10">
                  <c:v>896</c:v>
                </c:pt>
                <c:pt idx="11">
                  <c:v>893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'H16～'!$F$20:$F$31</c:f>
              <c:numCache>
                <c:formatCode>#,##0;[Red]\-#,##0</c:formatCode>
                <c:ptCount val="12"/>
                <c:pt idx="7">
                  <c:v>211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4874890638670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247629562909802"/>
              <c:y val="1.04874890638670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721687566831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0539515893846"/>
          <c:w val="0.68888888888888888"/>
          <c:h val="0.716050160396617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'H16～'!$J$20:$J$31</c:f>
              <c:numCache>
                <c:formatCode>#,##0;[Red]\-#,##0</c:formatCode>
                <c:ptCount val="12"/>
                <c:pt idx="7">
                  <c:v>3853</c:v>
                </c:pt>
                <c:pt idx="8">
                  <c:v>3859</c:v>
                </c:pt>
                <c:pt idx="9">
                  <c:v>3857</c:v>
                </c:pt>
                <c:pt idx="10">
                  <c:v>3855</c:v>
                </c:pt>
                <c:pt idx="11">
                  <c:v>3849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'H16～'!$L$20:$L$31</c:f>
              <c:numCache>
                <c:formatCode>#,##0;[Red]\-#,##0</c:formatCode>
                <c:ptCount val="12"/>
                <c:pt idx="7">
                  <c:v>1117</c:v>
                </c:pt>
                <c:pt idx="8">
                  <c:v>1116</c:v>
                </c:pt>
                <c:pt idx="9">
                  <c:v>1116</c:v>
                </c:pt>
                <c:pt idx="10">
                  <c:v>1118</c:v>
                </c:pt>
                <c:pt idx="11">
                  <c:v>1125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950"/>
          <c:min val="3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8687664041994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140"/>
          <c:min val="10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3455351414406531"/>
              <c:y val="8.98687664041994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2022210557013707"/>
          <c:w val="0.71851851851851856"/>
          <c:h val="0.71533344998541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'H16～'!$P$20:$P$31</c:f>
              <c:numCache>
                <c:formatCode>#,##0;[Red]\-#,##0</c:formatCode>
                <c:ptCount val="12"/>
                <c:pt idx="7">
                  <c:v>1632</c:v>
                </c:pt>
                <c:pt idx="8">
                  <c:v>1632</c:v>
                </c:pt>
                <c:pt idx="9">
                  <c:v>1631</c:v>
                </c:pt>
                <c:pt idx="10">
                  <c:v>1628</c:v>
                </c:pt>
                <c:pt idx="11">
                  <c:v>1622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'H16～'!$R$20:$R$31</c:f>
              <c:numCache>
                <c:formatCode>#,##0;[Red]\-#,##0</c:formatCode>
                <c:ptCount val="12"/>
                <c:pt idx="7">
                  <c:v>405</c:v>
                </c:pt>
                <c:pt idx="8">
                  <c:v>405</c:v>
                </c:pt>
                <c:pt idx="9">
                  <c:v>405</c:v>
                </c:pt>
                <c:pt idx="10">
                  <c:v>404</c:v>
                </c:pt>
                <c:pt idx="11">
                  <c:v>405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4874890638670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338718771264702"/>
              <c:y val="1.04874890638670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70920579372022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950539515893846"/>
          <c:w val="0.68888888888888888"/>
          <c:h val="0.716050160396617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'H16～'!$V$20:$V$31</c:f>
              <c:numCache>
                <c:formatCode>#,##0;[Red]\-#,##0</c:formatCode>
                <c:ptCount val="12"/>
                <c:pt idx="7">
                  <c:v>4533</c:v>
                </c:pt>
                <c:pt idx="8">
                  <c:v>4552</c:v>
                </c:pt>
                <c:pt idx="9">
                  <c:v>4547</c:v>
                </c:pt>
                <c:pt idx="10">
                  <c:v>4567</c:v>
                </c:pt>
                <c:pt idx="11">
                  <c:v>4579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'H16～'!$X$20:$X$31</c:f>
              <c:numCache>
                <c:formatCode>#,##0;[Red]\-#,##0</c:formatCode>
                <c:ptCount val="12"/>
                <c:pt idx="7">
                  <c:v>1485</c:v>
                </c:pt>
                <c:pt idx="8">
                  <c:v>1489</c:v>
                </c:pt>
                <c:pt idx="9">
                  <c:v>1485</c:v>
                </c:pt>
                <c:pt idx="10">
                  <c:v>1491</c:v>
                </c:pt>
                <c:pt idx="11">
                  <c:v>1495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650"/>
          <c:min val="4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98687664041994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20"/>
          <c:min val="142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3455351414406531"/>
              <c:y val="8.986876640419947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901821482840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89473684210525"/>
          <c:y val="0.11952198453069472"/>
          <c:w val="0.7142857142857143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'H16～'!$AB$20:$AB$31</c:f>
              <c:numCache>
                <c:formatCode>#,##0;[Red]\-#,##0</c:formatCode>
                <c:ptCount val="12"/>
                <c:pt idx="7">
                  <c:v>2752</c:v>
                </c:pt>
                <c:pt idx="8">
                  <c:v>2744</c:v>
                </c:pt>
                <c:pt idx="9">
                  <c:v>2744</c:v>
                </c:pt>
                <c:pt idx="10">
                  <c:v>2751</c:v>
                </c:pt>
                <c:pt idx="11">
                  <c:v>2749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'H16～'!$AD$20:$AD$31</c:f>
              <c:numCache>
                <c:formatCode>#,##0;[Red]\-#,##0</c:formatCode>
                <c:ptCount val="12"/>
                <c:pt idx="7">
                  <c:v>766</c:v>
                </c:pt>
                <c:pt idx="8">
                  <c:v>761</c:v>
                </c:pt>
                <c:pt idx="9">
                  <c:v>763</c:v>
                </c:pt>
                <c:pt idx="10">
                  <c:v>765</c:v>
                </c:pt>
                <c:pt idx="11">
                  <c:v>766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7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993507390523552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0426215379794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71641791044777"/>
          <c:y val="0.11952198453069472"/>
          <c:w val="0.71641791044776115"/>
          <c:h val="0.7167612013100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'H16～'!$AH$20:$AH$31</c:f>
              <c:numCache>
                <c:formatCode>#,##0;[Red]\-#,##0</c:formatCode>
                <c:ptCount val="12"/>
                <c:pt idx="7">
                  <c:v>1978</c:v>
                </c:pt>
                <c:pt idx="8">
                  <c:v>1981</c:v>
                </c:pt>
                <c:pt idx="9">
                  <c:v>1985</c:v>
                </c:pt>
                <c:pt idx="10">
                  <c:v>1985</c:v>
                </c:pt>
                <c:pt idx="11">
                  <c:v>1987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'H16～'!$AJ$20:$AJ$31</c:f>
              <c:numCache>
                <c:formatCode>#,##0;[Red]\-#,##0</c:formatCode>
                <c:ptCount val="12"/>
                <c:pt idx="7">
                  <c:v>605</c:v>
                </c:pt>
                <c:pt idx="8">
                  <c:v>608</c:v>
                </c:pt>
                <c:pt idx="9">
                  <c:v>608</c:v>
                </c:pt>
                <c:pt idx="10">
                  <c:v>608</c:v>
                </c:pt>
                <c:pt idx="11">
                  <c:v>612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640"/>
          <c:min val="54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2709914991969286"/>
              <c:y val="8.403595568253083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9400749063669"/>
          <c:y val="0.10636663750364538"/>
          <c:w val="0.67041198501872656"/>
          <c:h val="0.71585558471857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'H29'!$AH$35:$AH$46</c:f>
              <c:numCache>
                <c:formatCode>#,##0;[Red]\-#,##0</c:formatCode>
                <c:ptCount val="12"/>
                <c:pt idx="0">
                  <c:v>42938</c:v>
                </c:pt>
                <c:pt idx="1">
                  <c:v>42884</c:v>
                </c:pt>
                <c:pt idx="2">
                  <c:v>42904</c:v>
                </c:pt>
                <c:pt idx="3">
                  <c:v>42901</c:v>
                </c:pt>
                <c:pt idx="4">
                  <c:v>42840</c:v>
                </c:pt>
                <c:pt idx="5">
                  <c:v>42873</c:v>
                </c:pt>
                <c:pt idx="6">
                  <c:v>42847</c:v>
                </c:pt>
                <c:pt idx="7">
                  <c:v>42870</c:v>
                </c:pt>
                <c:pt idx="8">
                  <c:v>42845</c:v>
                </c:pt>
                <c:pt idx="9">
                  <c:v>42738</c:v>
                </c:pt>
                <c:pt idx="10">
                  <c:v>42734</c:v>
                </c:pt>
                <c:pt idx="11">
                  <c:v>42697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'H29'!$AJ$35:$AJ$46</c:f>
              <c:numCache>
                <c:formatCode>#,##0;[Red]\-#,##0</c:formatCode>
                <c:ptCount val="12"/>
                <c:pt idx="0">
                  <c:v>14698</c:v>
                </c:pt>
                <c:pt idx="1">
                  <c:v>14669</c:v>
                </c:pt>
                <c:pt idx="2">
                  <c:v>14714</c:v>
                </c:pt>
                <c:pt idx="3">
                  <c:v>14729</c:v>
                </c:pt>
                <c:pt idx="4">
                  <c:v>14701</c:v>
                </c:pt>
                <c:pt idx="5">
                  <c:v>14744</c:v>
                </c:pt>
                <c:pt idx="6">
                  <c:v>14725</c:v>
                </c:pt>
                <c:pt idx="7">
                  <c:v>14784</c:v>
                </c:pt>
                <c:pt idx="8">
                  <c:v>14784</c:v>
                </c:pt>
                <c:pt idx="9">
                  <c:v>14722</c:v>
                </c:pt>
                <c:pt idx="10">
                  <c:v>14734</c:v>
                </c:pt>
                <c:pt idx="11">
                  <c:v>14741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4906760250475"/>
          <c:y val="1.763825574434774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7583335790891"/>
          <c:y val="0.11593406087396971"/>
          <c:w val="0.68164833328418217"/>
          <c:h val="0.721785237371644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'H16～'!$AS$3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'H16～'!$AS$5:$AS$16</c:f>
              <c:strCache>
                <c:ptCount val="12"/>
                <c:pt idx="7">
                  <c:v>H16.11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'H16～'!$AH$50:$AH$61</c:f>
              <c:numCache>
                <c:formatCode>#,##0;[Red]\-#,##0</c:formatCode>
                <c:ptCount val="12"/>
                <c:pt idx="7">
                  <c:v>49192</c:v>
                </c:pt>
                <c:pt idx="8">
                  <c:v>49211</c:v>
                </c:pt>
                <c:pt idx="9">
                  <c:v>49228</c:v>
                </c:pt>
                <c:pt idx="10">
                  <c:v>49237</c:v>
                </c:pt>
                <c:pt idx="11">
                  <c:v>49175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'H16～'!$F$4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'H16～'!$AJ$50:$AJ$61</c:f>
              <c:numCache>
                <c:formatCode>#,##0;[Red]\-#,##0</c:formatCode>
                <c:ptCount val="12"/>
                <c:pt idx="7">
                  <c:v>14254</c:v>
                </c:pt>
                <c:pt idx="8">
                  <c:v>14268</c:v>
                </c:pt>
                <c:pt idx="9">
                  <c:v>14285</c:v>
                </c:pt>
                <c:pt idx="10">
                  <c:v>14284</c:v>
                </c:pt>
                <c:pt idx="11">
                  <c:v>14284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300"/>
          <c:min val="4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85822166965971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300"/>
          <c:min val="14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34529357987554926"/>
              <c:y val="6.85822166965971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94628171478565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9.1566209091120246e-002"/>
          <c:w val="0.74050004860503549"/>
          <c:h val="0.722123893805309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'H29'!$D$50:$D$61</c:f>
              <c:numCache>
                <c:formatCode>#,##0;[Red]\-#,##0</c:formatCode>
                <c:ptCount val="12"/>
                <c:pt idx="0">
                  <c:v>2035</c:v>
                </c:pt>
                <c:pt idx="1">
                  <c:v>2029</c:v>
                </c:pt>
                <c:pt idx="2">
                  <c:v>2025</c:v>
                </c:pt>
                <c:pt idx="3">
                  <c:v>2014</c:v>
                </c:pt>
                <c:pt idx="4">
                  <c:v>2010</c:v>
                </c:pt>
                <c:pt idx="5">
                  <c:v>2008</c:v>
                </c:pt>
                <c:pt idx="6">
                  <c:v>2000</c:v>
                </c:pt>
                <c:pt idx="7">
                  <c:v>1999</c:v>
                </c:pt>
                <c:pt idx="8">
                  <c:v>2002</c:v>
                </c:pt>
                <c:pt idx="9">
                  <c:v>1999</c:v>
                </c:pt>
                <c:pt idx="10">
                  <c:v>1994</c:v>
                </c:pt>
                <c:pt idx="11">
                  <c:v>1981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'H29'!$F$50:$F$61</c:f>
              <c:numCache>
                <c:formatCode>#,##0;[Red]\-#,##0</c:formatCode>
                <c:ptCount val="12"/>
                <c:pt idx="0">
                  <c:v>703</c:v>
                </c:pt>
                <c:pt idx="1">
                  <c:v>701</c:v>
                </c:pt>
                <c:pt idx="2">
                  <c:v>701</c:v>
                </c:pt>
                <c:pt idx="3">
                  <c:v>699</c:v>
                </c:pt>
                <c:pt idx="4">
                  <c:v>699</c:v>
                </c:pt>
                <c:pt idx="5">
                  <c:v>697</c:v>
                </c:pt>
                <c:pt idx="6">
                  <c:v>695</c:v>
                </c:pt>
                <c:pt idx="7">
                  <c:v>694</c:v>
                </c:pt>
                <c:pt idx="8">
                  <c:v>695</c:v>
                </c:pt>
                <c:pt idx="9">
                  <c:v>696</c:v>
                </c:pt>
                <c:pt idx="10">
                  <c:v>697</c:v>
                </c:pt>
                <c:pt idx="11">
                  <c:v>694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776434544194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'H29'!$J$50:$J$61</c:f>
              <c:numCache>
                <c:formatCode>#,##0;[Red]\-#,##0</c:formatCode>
                <c:ptCount val="12"/>
                <c:pt idx="0">
                  <c:v>2020</c:v>
                </c:pt>
                <c:pt idx="1">
                  <c:v>2022</c:v>
                </c:pt>
                <c:pt idx="2">
                  <c:v>2031</c:v>
                </c:pt>
                <c:pt idx="3">
                  <c:v>2031</c:v>
                </c:pt>
                <c:pt idx="4">
                  <c:v>2030</c:v>
                </c:pt>
                <c:pt idx="5">
                  <c:v>2030</c:v>
                </c:pt>
                <c:pt idx="6">
                  <c:v>2028</c:v>
                </c:pt>
                <c:pt idx="7">
                  <c:v>2021</c:v>
                </c:pt>
                <c:pt idx="8">
                  <c:v>2013</c:v>
                </c:pt>
                <c:pt idx="9">
                  <c:v>2009</c:v>
                </c:pt>
                <c:pt idx="10">
                  <c:v>2005</c:v>
                </c:pt>
                <c:pt idx="11">
                  <c:v>2003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'H29'!$L$50:$L$61</c:f>
              <c:numCache>
                <c:formatCode>#,##0;[Red]\-#,##0</c:formatCode>
                <c:ptCount val="12"/>
                <c:pt idx="0">
                  <c:v>691</c:v>
                </c:pt>
                <c:pt idx="1">
                  <c:v>690</c:v>
                </c:pt>
                <c:pt idx="2">
                  <c:v>691</c:v>
                </c:pt>
                <c:pt idx="3">
                  <c:v>693</c:v>
                </c:pt>
                <c:pt idx="4">
                  <c:v>693</c:v>
                </c:pt>
                <c:pt idx="5">
                  <c:v>694</c:v>
                </c:pt>
                <c:pt idx="6">
                  <c:v>695</c:v>
                </c:pt>
                <c:pt idx="7">
                  <c:v>694</c:v>
                </c:pt>
                <c:pt idx="8">
                  <c:v>695</c:v>
                </c:pt>
                <c:pt idx="9">
                  <c:v>695</c:v>
                </c:pt>
                <c:pt idx="10">
                  <c:v>692</c:v>
                </c:pt>
                <c:pt idx="11">
                  <c:v>697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997502170964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99135948714375"/>
          <c:w val="0.7397769516728625"/>
          <c:h val="0.719017490070378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'H29'!$P$50:$P$61</c:f>
              <c:numCache>
                <c:formatCode>#,##0;[Red]\-#,##0</c:formatCode>
                <c:ptCount val="12"/>
                <c:pt idx="0">
                  <c:v>870</c:v>
                </c:pt>
                <c:pt idx="1">
                  <c:v>865</c:v>
                </c:pt>
                <c:pt idx="2">
                  <c:v>862</c:v>
                </c:pt>
                <c:pt idx="3">
                  <c:v>864</c:v>
                </c:pt>
                <c:pt idx="4">
                  <c:v>862</c:v>
                </c:pt>
                <c:pt idx="5">
                  <c:v>862</c:v>
                </c:pt>
                <c:pt idx="6">
                  <c:v>868</c:v>
                </c:pt>
                <c:pt idx="7">
                  <c:v>864</c:v>
                </c:pt>
                <c:pt idx="8">
                  <c:v>863</c:v>
                </c:pt>
                <c:pt idx="9">
                  <c:v>862</c:v>
                </c:pt>
                <c:pt idx="10">
                  <c:v>863</c:v>
                </c:pt>
                <c:pt idx="11">
                  <c:v>864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'H29'!$R$50:$R$61</c:f>
              <c:numCache>
                <c:formatCode>#,##0;[Red]\-#,##0</c:formatCode>
                <c:ptCount val="12"/>
                <c:pt idx="0">
                  <c:v>272</c:v>
                </c:pt>
                <c:pt idx="1">
                  <c:v>271</c:v>
                </c:pt>
                <c:pt idx="2">
                  <c:v>271</c:v>
                </c:pt>
                <c:pt idx="3">
                  <c:v>271</c:v>
                </c:pt>
                <c:pt idx="4">
                  <c:v>270</c:v>
                </c:pt>
                <c:pt idx="5">
                  <c:v>270</c:v>
                </c:pt>
                <c:pt idx="6">
                  <c:v>271</c:v>
                </c:pt>
                <c:pt idx="7">
                  <c:v>272</c:v>
                </c:pt>
                <c:pt idx="8">
                  <c:v>272</c:v>
                </c:pt>
                <c:pt idx="9">
                  <c:v>272</c:v>
                </c:pt>
                <c:pt idx="10">
                  <c:v>272</c:v>
                </c:pt>
                <c:pt idx="11">
                  <c:v>274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5553571602806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'H30'!$V$5:$V$16</c:f>
              <c:numCache>
                <c:formatCode>#,##0;[Red]\-#,##0</c:formatCode>
                <c:ptCount val="12"/>
                <c:pt idx="0">
                  <c:v>2188</c:v>
                </c:pt>
                <c:pt idx="1">
                  <c:v>2184</c:v>
                </c:pt>
                <c:pt idx="2">
                  <c:v>2187</c:v>
                </c:pt>
                <c:pt idx="3">
                  <c:v>2186</c:v>
                </c:pt>
                <c:pt idx="4">
                  <c:v>2185</c:v>
                </c:pt>
                <c:pt idx="5">
                  <c:v>2184</c:v>
                </c:pt>
                <c:pt idx="6">
                  <c:v>2178</c:v>
                </c:pt>
                <c:pt idx="7">
                  <c:v>2174</c:v>
                </c:pt>
                <c:pt idx="8">
                  <c:v>2172</c:v>
                </c:pt>
                <c:pt idx="9">
                  <c:v>2166</c:v>
                </c:pt>
                <c:pt idx="10">
                  <c:v>2159</c:v>
                </c:pt>
                <c:pt idx="11">
                  <c:v>2150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'H30'!$X$5:$X$16</c:f>
              <c:numCache>
                <c:formatCode>#,##0;[Red]\-#,##0</c:formatCode>
                <c:ptCount val="12"/>
                <c:pt idx="0">
                  <c:v>692</c:v>
                </c:pt>
                <c:pt idx="1">
                  <c:v>687</c:v>
                </c:pt>
                <c:pt idx="2">
                  <c:v>690</c:v>
                </c:pt>
                <c:pt idx="3">
                  <c:v>689</c:v>
                </c:pt>
                <c:pt idx="4">
                  <c:v>691</c:v>
                </c:pt>
                <c:pt idx="5">
                  <c:v>691</c:v>
                </c:pt>
                <c:pt idx="6">
                  <c:v>684</c:v>
                </c:pt>
                <c:pt idx="7">
                  <c:v>679</c:v>
                </c:pt>
                <c:pt idx="8">
                  <c:v>678</c:v>
                </c:pt>
                <c:pt idx="9">
                  <c:v>676</c:v>
                </c:pt>
                <c:pt idx="10">
                  <c:v>675</c:v>
                </c:pt>
                <c:pt idx="11">
                  <c:v>677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3869683575798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'H29'!$V$50:$V$61</c:f>
              <c:numCache>
                <c:formatCode>#,##0;[Red]\-#,##0</c:formatCode>
                <c:ptCount val="12"/>
                <c:pt idx="0">
                  <c:v>1140</c:v>
                </c:pt>
                <c:pt idx="1">
                  <c:v>1135</c:v>
                </c:pt>
                <c:pt idx="2">
                  <c:v>1133</c:v>
                </c:pt>
                <c:pt idx="3">
                  <c:v>1134</c:v>
                </c:pt>
                <c:pt idx="4">
                  <c:v>1128</c:v>
                </c:pt>
                <c:pt idx="5">
                  <c:v>1124</c:v>
                </c:pt>
                <c:pt idx="6">
                  <c:v>1120</c:v>
                </c:pt>
                <c:pt idx="7">
                  <c:v>1121</c:v>
                </c:pt>
                <c:pt idx="8">
                  <c:v>1117</c:v>
                </c:pt>
                <c:pt idx="9">
                  <c:v>1115</c:v>
                </c:pt>
                <c:pt idx="10">
                  <c:v>1115</c:v>
                </c:pt>
                <c:pt idx="11">
                  <c:v>1114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'H29'!$X$50:$X$61</c:f>
              <c:numCache>
                <c:formatCode>#,##0;[Red]\-#,##0</c:formatCode>
                <c:ptCount val="12"/>
                <c:pt idx="0">
                  <c:v>332</c:v>
                </c:pt>
                <c:pt idx="1">
                  <c:v>332</c:v>
                </c:pt>
                <c:pt idx="2">
                  <c:v>332</c:v>
                </c:pt>
                <c:pt idx="3">
                  <c:v>334</c:v>
                </c:pt>
                <c:pt idx="4">
                  <c:v>335</c:v>
                </c:pt>
                <c:pt idx="5">
                  <c:v>334</c:v>
                </c:pt>
                <c:pt idx="6">
                  <c:v>333</c:v>
                </c:pt>
                <c:pt idx="7">
                  <c:v>333</c:v>
                </c:pt>
                <c:pt idx="8">
                  <c:v>333</c:v>
                </c:pt>
                <c:pt idx="9">
                  <c:v>333</c:v>
                </c:pt>
                <c:pt idx="10">
                  <c:v>333</c:v>
                </c:pt>
                <c:pt idx="11">
                  <c:v>333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50"/>
          <c:min val="1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231853761642627"/>
          <c:w val="0.70566037735849052"/>
          <c:h val="0.720690311941095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'H29'!$AB$50:$AB$61</c:f>
              <c:numCache>
                <c:formatCode>#,##0;[Red]\-#,##0</c:formatCode>
                <c:ptCount val="12"/>
                <c:pt idx="0">
                  <c:v>6065</c:v>
                </c:pt>
                <c:pt idx="1">
                  <c:v>6051</c:v>
                </c:pt>
                <c:pt idx="2">
                  <c:v>6051</c:v>
                </c:pt>
                <c:pt idx="3">
                  <c:v>6043</c:v>
                </c:pt>
                <c:pt idx="4">
                  <c:v>6030</c:v>
                </c:pt>
                <c:pt idx="5">
                  <c:v>6024</c:v>
                </c:pt>
                <c:pt idx="6">
                  <c:v>6016</c:v>
                </c:pt>
                <c:pt idx="7">
                  <c:v>6005</c:v>
                </c:pt>
                <c:pt idx="8">
                  <c:v>5995</c:v>
                </c:pt>
                <c:pt idx="9">
                  <c:v>5985</c:v>
                </c:pt>
                <c:pt idx="10">
                  <c:v>5977</c:v>
                </c:pt>
                <c:pt idx="11">
                  <c:v>5962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'H29'!$AD$50:$AD$61</c:f>
              <c:numCache>
                <c:formatCode>#,##0;[Red]\-#,##0</c:formatCode>
                <c:ptCount val="12"/>
                <c:pt idx="0">
                  <c:v>1998</c:v>
                </c:pt>
                <c:pt idx="1">
                  <c:v>1994</c:v>
                </c:pt>
                <c:pt idx="2">
                  <c:v>1995</c:v>
                </c:pt>
                <c:pt idx="3">
                  <c:v>1997</c:v>
                </c:pt>
                <c:pt idx="4">
                  <c:v>1997</c:v>
                </c:pt>
                <c:pt idx="5">
                  <c:v>1995</c:v>
                </c:pt>
                <c:pt idx="6">
                  <c:v>1994</c:v>
                </c:pt>
                <c:pt idx="7">
                  <c:v>1993</c:v>
                </c:pt>
                <c:pt idx="8">
                  <c:v>1995</c:v>
                </c:pt>
                <c:pt idx="9">
                  <c:v>1996</c:v>
                </c:pt>
                <c:pt idx="10">
                  <c:v>1994</c:v>
                </c:pt>
                <c:pt idx="11">
                  <c:v>1998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400"/>
          <c:min val="5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6847477398658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1481481481481"/>
          <c:y val="0.10707161604799401"/>
          <c:w val="0.77037037037037037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'H29'!$D$20:$D$31</c:f>
              <c:numCache>
                <c:formatCode>#,##0;[Red]\-#,##0</c:formatCode>
                <c:ptCount val="12"/>
                <c:pt idx="0">
                  <c:v>770</c:v>
                </c:pt>
                <c:pt idx="1">
                  <c:v>769</c:v>
                </c:pt>
                <c:pt idx="2">
                  <c:v>769</c:v>
                </c:pt>
                <c:pt idx="3">
                  <c:v>769</c:v>
                </c:pt>
                <c:pt idx="4">
                  <c:v>769</c:v>
                </c:pt>
                <c:pt idx="5">
                  <c:v>770</c:v>
                </c:pt>
                <c:pt idx="6">
                  <c:v>767</c:v>
                </c:pt>
                <c:pt idx="7">
                  <c:v>764</c:v>
                </c:pt>
                <c:pt idx="8">
                  <c:v>758</c:v>
                </c:pt>
                <c:pt idx="9">
                  <c:v>757</c:v>
                </c:pt>
                <c:pt idx="10">
                  <c:v>753</c:v>
                </c:pt>
                <c:pt idx="11">
                  <c:v>753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'H29'!$F$20:$F$31</c:f>
              <c:numCache>
                <c:formatCode>#,##0;[Red]\-#,##0</c:formatCode>
                <c:ptCount val="12"/>
                <c:pt idx="0">
                  <c:v>225</c:v>
                </c:pt>
                <c:pt idx="1">
                  <c:v>225</c:v>
                </c:pt>
                <c:pt idx="2">
                  <c:v>226</c:v>
                </c:pt>
                <c:pt idx="3">
                  <c:v>226</c:v>
                </c:pt>
                <c:pt idx="4">
                  <c:v>225</c:v>
                </c:pt>
                <c:pt idx="5">
                  <c:v>225</c:v>
                </c:pt>
                <c:pt idx="6">
                  <c:v>224</c:v>
                </c:pt>
                <c:pt idx="7">
                  <c:v>224</c:v>
                </c:pt>
                <c:pt idx="8">
                  <c:v>223</c:v>
                </c:pt>
                <c:pt idx="9">
                  <c:v>223</c:v>
                </c:pt>
                <c:pt idx="10">
                  <c:v>222</c:v>
                </c:pt>
                <c:pt idx="11">
                  <c:v>221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7870015318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420556805399325"/>
          <c:w val="0.73675574939749633"/>
          <c:h val="0.717223003374578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'H29'!$J$20:$J$31</c:f>
              <c:numCache>
                <c:formatCode>#,##0;[Red]\-#,##0</c:formatCode>
                <c:ptCount val="12"/>
                <c:pt idx="0">
                  <c:v>4495</c:v>
                </c:pt>
                <c:pt idx="1">
                  <c:v>4500</c:v>
                </c:pt>
                <c:pt idx="2">
                  <c:v>4517</c:v>
                </c:pt>
                <c:pt idx="3">
                  <c:v>4526</c:v>
                </c:pt>
                <c:pt idx="4">
                  <c:v>4537</c:v>
                </c:pt>
                <c:pt idx="5">
                  <c:v>4540</c:v>
                </c:pt>
                <c:pt idx="6">
                  <c:v>4531</c:v>
                </c:pt>
                <c:pt idx="7">
                  <c:v>4533</c:v>
                </c:pt>
                <c:pt idx="8">
                  <c:v>4548</c:v>
                </c:pt>
                <c:pt idx="9">
                  <c:v>4544</c:v>
                </c:pt>
                <c:pt idx="10">
                  <c:v>4557</c:v>
                </c:pt>
                <c:pt idx="11">
                  <c:v>4544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'H29'!$L$20:$L$31</c:f>
              <c:numCache>
                <c:formatCode>#,##0;[Red]\-#,##0</c:formatCode>
                <c:ptCount val="12"/>
                <c:pt idx="0">
                  <c:v>1528</c:v>
                </c:pt>
                <c:pt idx="1">
                  <c:v>1530</c:v>
                </c:pt>
                <c:pt idx="2">
                  <c:v>1534</c:v>
                </c:pt>
                <c:pt idx="3">
                  <c:v>1537</c:v>
                </c:pt>
                <c:pt idx="4">
                  <c:v>1539</c:v>
                </c:pt>
                <c:pt idx="5">
                  <c:v>1538</c:v>
                </c:pt>
                <c:pt idx="6">
                  <c:v>1537</c:v>
                </c:pt>
                <c:pt idx="7">
                  <c:v>1541</c:v>
                </c:pt>
                <c:pt idx="8">
                  <c:v>1549</c:v>
                </c:pt>
                <c:pt idx="9">
                  <c:v>1547</c:v>
                </c:pt>
                <c:pt idx="10">
                  <c:v>1552</c:v>
                </c:pt>
                <c:pt idx="11">
                  <c:v>1553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600"/>
          <c:min val="4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707161604799401"/>
          <c:w val="0.7397769516728625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'H29'!$P$20:$P$31</c:f>
              <c:numCache>
                <c:formatCode>#,##0;[Red]\-#,##0</c:formatCode>
                <c:ptCount val="12"/>
                <c:pt idx="0">
                  <c:v>1492</c:v>
                </c:pt>
                <c:pt idx="1">
                  <c:v>1491</c:v>
                </c:pt>
                <c:pt idx="2">
                  <c:v>1488</c:v>
                </c:pt>
                <c:pt idx="3">
                  <c:v>1485</c:v>
                </c:pt>
                <c:pt idx="4">
                  <c:v>1474</c:v>
                </c:pt>
                <c:pt idx="5">
                  <c:v>1472</c:v>
                </c:pt>
                <c:pt idx="6">
                  <c:v>1472</c:v>
                </c:pt>
                <c:pt idx="7">
                  <c:v>1470</c:v>
                </c:pt>
                <c:pt idx="8">
                  <c:v>1468</c:v>
                </c:pt>
                <c:pt idx="9">
                  <c:v>1465</c:v>
                </c:pt>
                <c:pt idx="10">
                  <c:v>1464</c:v>
                </c:pt>
                <c:pt idx="11">
                  <c:v>1465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'H29'!$R$20:$R$31</c:f>
              <c:numCache>
                <c:formatCode>#,##0;[Red]\-#,##0</c:formatCode>
                <c:ptCount val="12"/>
                <c:pt idx="0">
                  <c:v>435</c:v>
                </c:pt>
                <c:pt idx="1">
                  <c:v>434</c:v>
                </c:pt>
                <c:pt idx="2">
                  <c:v>433</c:v>
                </c:pt>
                <c:pt idx="3">
                  <c:v>433</c:v>
                </c:pt>
                <c:pt idx="4">
                  <c:v>431</c:v>
                </c:pt>
                <c:pt idx="5">
                  <c:v>432</c:v>
                </c:pt>
                <c:pt idx="6">
                  <c:v>431</c:v>
                </c:pt>
                <c:pt idx="7">
                  <c:v>431</c:v>
                </c:pt>
                <c:pt idx="8">
                  <c:v>429</c:v>
                </c:pt>
                <c:pt idx="9">
                  <c:v>429</c:v>
                </c:pt>
                <c:pt idx="10">
                  <c:v>428</c:v>
                </c:pt>
                <c:pt idx="11">
                  <c:v>425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145605869898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11595425571803"/>
          <c:w val="0.71003717472118955"/>
          <c:h val="0.71531261717285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'H29'!$V$20:$V$31</c:f>
              <c:numCache>
                <c:formatCode>#,##0;[Red]\-#,##0</c:formatCode>
                <c:ptCount val="12"/>
                <c:pt idx="0">
                  <c:v>4795</c:v>
                </c:pt>
                <c:pt idx="1">
                  <c:v>4787</c:v>
                </c:pt>
                <c:pt idx="2">
                  <c:v>4771</c:v>
                </c:pt>
                <c:pt idx="3">
                  <c:v>4779</c:v>
                </c:pt>
                <c:pt idx="4">
                  <c:v>4771</c:v>
                </c:pt>
                <c:pt idx="5">
                  <c:v>4770</c:v>
                </c:pt>
                <c:pt idx="6">
                  <c:v>4765</c:v>
                </c:pt>
                <c:pt idx="7">
                  <c:v>4785</c:v>
                </c:pt>
                <c:pt idx="8">
                  <c:v>4739</c:v>
                </c:pt>
                <c:pt idx="9">
                  <c:v>4722</c:v>
                </c:pt>
                <c:pt idx="10">
                  <c:v>4712</c:v>
                </c:pt>
                <c:pt idx="11">
                  <c:v>4715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'H29'!$X$20:$X$31</c:f>
              <c:numCache>
                <c:formatCode>#,##0;[Red]\-#,##0</c:formatCode>
                <c:ptCount val="12"/>
                <c:pt idx="0">
                  <c:v>1858</c:v>
                </c:pt>
                <c:pt idx="1">
                  <c:v>1860</c:v>
                </c:pt>
                <c:pt idx="2">
                  <c:v>1857</c:v>
                </c:pt>
                <c:pt idx="3">
                  <c:v>1863</c:v>
                </c:pt>
                <c:pt idx="4">
                  <c:v>1869</c:v>
                </c:pt>
                <c:pt idx="5">
                  <c:v>1866</c:v>
                </c:pt>
                <c:pt idx="6">
                  <c:v>1867</c:v>
                </c:pt>
                <c:pt idx="7">
                  <c:v>1890</c:v>
                </c:pt>
                <c:pt idx="8">
                  <c:v>1860</c:v>
                </c:pt>
                <c:pt idx="9">
                  <c:v>1847</c:v>
                </c:pt>
                <c:pt idx="10">
                  <c:v>1845</c:v>
                </c:pt>
                <c:pt idx="11">
                  <c:v>1846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"/>
          <c:min val="4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900"/>
          <c:min val="16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54192046748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684444444444445"/>
          <c:w val="0.73584905660377353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'H29'!$AB$20:$AB$31</c:f>
              <c:numCache>
                <c:formatCode>#,##0;[Red]\-#,##0</c:formatCode>
                <c:ptCount val="12"/>
                <c:pt idx="0">
                  <c:v>2818</c:v>
                </c:pt>
                <c:pt idx="1">
                  <c:v>2815</c:v>
                </c:pt>
                <c:pt idx="2">
                  <c:v>2813</c:v>
                </c:pt>
                <c:pt idx="3">
                  <c:v>2815</c:v>
                </c:pt>
                <c:pt idx="4">
                  <c:v>2814</c:v>
                </c:pt>
                <c:pt idx="5">
                  <c:v>2815</c:v>
                </c:pt>
                <c:pt idx="6">
                  <c:v>2806</c:v>
                </c:pt>
                <c:pt idx="7">
                  <c:v>2811</c:v>
                </c:pt>
                <c:pt idx="8">
                  <c:v>2809</c:v>
                </c:pt>
                <c:pt idx="9">
                  <c:v>2806</c:v>
                </c:pt>
                <c:pt idx="10">
                  <c:v>2799</c:v>
                </c:pt>
                <c:pt idx="11">
                  <c:v>2790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'H29'!$AD$20:$AD$31</c:f>
              <c:numCache>
                <c:formatCode>#,##0;[Red]\-#,##0</c:formatCode>
                <c:ptCount val="12"/>
                <c:pt idx="0">
                  <c:v>897</c:v>
                </c:pt>
                <c:pt idx="1">
                  <c:v>899</c:v>
                </c:pt>
                <c:pt idx="2">
                  <c:v>899</c:v>
                </c:pt>
                <c:pt idx="3">
                  <c:v>898</c:v>
                </c:pt>
                <c:pt idx="4">
                  <c:v>897</c:v>
                </c:pt>
                <c:pt idx="5">
                  <c:v>898</c:v>
                </c:pt>
                <c:pt idx="6">
                  <c:v>893</c:v>
                </c:pt>
                <c:pt idx="7">
                  <c:v>894</c:v>
                </c:pt>
                <c:pt idx="8">
                  <c:v>894</c:v>
                </c:pt>
                <c:pt idx="9">
                  <c:v>896</c:v>
                </c:pt>
                <c:pt idx="10">
                  <c:v>897</c:v>
                </c:pt>
                <c:pt idx="11">
                  <c:v>896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5189379417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'H29'!$AH$20:$AH$31</c:f>
              <c:numCache>
                <c:formatCode>#,##0;[Red]\-#,##0</c:formatCode>
                <c:ptCount val="12"/>
                <c:pt idx="0">
                  <c:v>2125</c:v>
                </c:pt>
                <c:pt idx="1">
                  <c:v>2122</c:v>
                </c:pt>
                <c:pt idx="2">
                  <c:v>2125</c:v>
                </c:pt>
                <c:pt idx="3">
                  <c:v>2125</c:v>
                </c:pt>
                <c:pt idx="4">
                  <c:v>2122</c:v>
                </c:pt>
                <c:pt idx="5">
                  <c:v>2117</c:v>
                </c:pt>
                <c:pt idx="6">
                  <c:v>2121</c:v>
                </c:pt>
                <c:pt idx="7">
                  <c:v>2117</c:v>
                </c:pt>
                <c:pt idx="8">
                  <c:v>2110</c:v>
                </c:pt>
                <c:pt idx="9">
                  <c:v>2108</c:v>
                </c:pt>
                <c:pt idx="10">
                  <c:v>2108</c:v>
                </c:pt>
                <c:pt idx="11">
                  <c:v>2101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'H29'!$AJ$20:$AJ$31</c:f>
              <c:numCache>
                <c:formatCode>#,##0;[Red]\-#,##0</c:formatCode>
                <c:ptCount val="12"/>
                <c:pt idx="0">
                  <c:v>713</c:v>
                </c:pt>
                <c:pt idx="1">
                  <c:v>712</c:v>
                </c:pt>
                <c:pt idx="2">
                  <c:v>715</c:v>
                </c:pt>
                <c:pt idx="3">
                  <c:v>716</c:v>
                </c:pt>
                <c:pt idx="4">
                  <c:v>713</c:v>
                </c:pt>
                <c:pt idx="5">
                  <c:v>714</c:v>
                </c:pt>
                <c:pt idx="6">
                  <c:v>715</c:v>
                </c:pt>
                <c:pt idx="7">
                  <c:v>713</c:v>
                </c:pt>
                <c:pt idx="8">
                  <c:v>712</c:v>
                </c:pt>
                <c:pt idx="9">
                  <c:v>716</c:v>
                </c:pt>
                <c:pt idx="10">
                  <c:v>715</c:v>
                </c:pt>
                <c:pt idx="11">
                  <c:v>716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98496240601503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21784776902887"/>
          <c:y val="0.10084798871506701"/>
          <c:w val="0.72932370295818283"/>
          <c:h val="0.72294055754043962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'H29'!$A$50:$A$61</c:f>
              <c:strCache>
                <c:ptCount val="12"/>
                <c:pt idx="0">
                  <c:v>H29.4月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H30.1月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'H29'!$AH$50:$AH$61</c:f>
              <c:numCache>
                <c:formatCode>#,##0;[Red]\-#,##0</c:formatCode>
                <c:ptCount val="12"/>
                <c:pt idx="0">
                  <c:v>49003</c:v>
                </c:pt>
                <c:pt idx="1">
                  <c:v>48935</c:v>
                </c:pt>
                <c:pt idx="2">
                  <c:v>48955</c:v>
                </c:pt>
                <c:pt idx="3">
                  <c:v>48944</c:v>
                </c:pt>
                <c:pt idx="4">
                  <c:v>48870</c:v>
                </c:pt>
                <c:pt idx="5">
                  <c:v>48897</c:v>
                </c:pt>
                <c:pt idx="6">
                  <c:v>48863</c:v>
                </c:pt>
                <c:pt idx="7">
                  <c:v>48875</c:v>
                </c:pt>
                <c:pt idx="8">
                  <c:v>48840</c:v>
                </c:pt>
                <c:pt idx="9">
                  <c:v>48723</c:v>
                </c:pt>
                <c:pt idx="10">
                  <c:v>48711</c:v>
                </c:pt>
                <c:pt idx="11">
                  <c:v>48659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'H29'!$F$4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'H29'!$AJ$50:$AJ$61</c:f>
              <c:numCache>
                <c:formatCode>#,##0;[Red]\-#,##0</c:formatCode>
                <c:ptCount val="12"/>
                <c:pt idx="0">
                  <c:v>16696</c:v>
                </c:pt>
                <c:pt idx="1">
                  <c:v>16663</c:v>
                </c:pt>
                <c:pt idx="2">
                  <c:v>16709</c:v>
                </c:pt>
                <c:pt idx="3">
                  <c:v>16726</c:v>
                </c:pt>
                <c:pt idx="4">
                  <c:v>16698</c:v>
                </c:pt>
                <c:pt idx="5">
                  <c:v>16739</c:v>
                </c:pt>
                <c:pt idx="6">
                  <c:v>16719</c:v>
                </c:pt>
                <c:pt idx="7">
                  <c:v>16777</c:v>
                </c:pt>
                <c:pt idx="8">
                  <c:v>16779</c:v>
                </c:pt>
                <c:pt idx="9">
                  <c:v>16718</c:v>
                </c:pt>
                <c:pt idx="10">
                  <c:v>16728</c:v>
                </c:pt>
                <c:pt idx="11">
                  <c:v>16739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8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0"/>
          <c:min val="4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761115971614661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708334791484397"/>
          <c:w val="0.71111111111111114"/>
          <c:h val="0.71513887430737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'H28'!$A$5:$A$16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'H28'!$D$5:$D$16</c:f>
              <c:numCache>
                <c:formatCode>#,##0;[Red]\-#,##0</c:formatCode>
                <c:ptCount val="12"/>
                <c:pt idx="0">
                  <c:v>8617</c:v>
                </c:pt>
                <c:pt idx="1">
                  <c:v>8569</c:v>
                </c:pt>
                <c:pt idx="2">
                  <c:v>8570</c:v>
                </c:pt>
                <c:pt idx="3">
                  <c:v>8568</c:v>
                </c:pt>
                <c:pt idx="4">
                  <c:v>8557</c:v>
                </c:pt>
                <c:pt idx="5">
                  <c:v>8593</c:v>
                </c:pt>
                <c:pt idx="6">
                  <c:v>8597</c:v>
                </c:pt>
                <c:pt idx="7">
                  <c:v>8583</c:v>
                </c:pt>
                <c:pt idx="8">
                  <c:v>8615</c:v>
                </c:pt>
                <c:pt idx="9">
                  <c:v>8577</c:v>
                </c:pt>
                <c:pt idx="10">
                  <c:v>8596</c:v>
                </c:pt>
                <c:pt idx="11">
                  <c:v>8665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'H28'!$F$5:$F$16</c:f>
              <c:numCache>
                <c:formatCode>#,##0;[Red]\-#,##0</c:formatCode>
                <c:ptCount val="12"/>
                <c:pt idx="0">
                  <c:v>3352</c:v>
                </c:pt>
                <c:pt idx="1">
                  <c:v>3331</c:v>
                </c:pt>
                <c:pt idx="2">
                  <c:v>3339</c:v>
                </c:pt>
                <c:pt idx="3">
                  <c:v>3344</c:v>
                </c:pt>
                <c:pt idx="4">
                  <c:v>3335</c:v>
                </c:pt>
                <c:pt idx="5">
                  <c:v>3361</c:v>
                </c:pt>
                <c:pt idx="6">
                  <c:v>3374</c:v>
                </c:pt>
                <c:pt idx="7">
                  <c:v>3357</c:v>
                </c:pt>
                <c:pt idx="8">
                  <c:v>3377</c:v>
                </c:pt>
                <c:pt idx="9">
                  <c:v>3345</c:v>
                </c:pt>
                <c:pt idx="10">
                  <c:v>3360</c:v>
                </c:pt>
                <c:pt idx="11">
                  <c:v>3416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700"/>
          <c:min val="8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500"/>
          <c:min val="2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57421988918051"/>
          <c:y val="0.663638845144357"/>
          <c:w val="0.24197530864197531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1033526469568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401108194808982"/>
          <c:w val="0.76471688208785227"/>
          <c:h val="0.7082111402741323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'H30'!$AB$5:$AB$16</c:f>
              <c:numCache>
                <c:formatCode>#,##0;[Red]\-#,##0</c:formatCode>
                <c:ptCount val="12"/>
                <c:pt idx="0">
                  <c:v>1993</c:v>
                </c:pt>
                <c:pt idx="1">
                  <c:v>1995</c:v>
                </c:pt>
                <c:pt idx="2">
                  <c:v>1992</c:v>
                </c:pt>
                <c:pt idx="3">
                  <c:v>1997</c:v>
                </c:pt>
                <c:pt idx="4">
                  <c:v>2001</c:v>
                </c:pt>
                <c:pt idx="5">
                  <c:v>1996</c:v>
                </c:pt>
                <c:pt idx="6">
                  <c:v>1998</c:v>
                </c:pt>
                <c:pt idx="7">
                  <c:v>1995</c:v>
                </c:pt>
                <c:pt idx="8">
                  <c:v>2000</c:v>
                </c:pt>
                <c:pt idx="9">
                  <c:v>2005</c:v>
                </c:pt>
                <c:pt idx="10">
                  <c:v>2001</c:v>
                </c:pt>
                <c:pt idx="11">
                  <c:v>1993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'H30'!$AD$5:$AD$16</c:f>
              <c:numCache>
                <c:formatCode>#,##0;[Red]\-#,##0</c:formatCode>
                <c:ptCount val="12"/>
                <c:pt idx="0">
                  <c:v>645</c:v>
                </c:pt>
                <c:pt idx="1">
                  <c:v>643</c:v>
                </c:pt>
                <c:pt idx="2">
                  <c:v>645</c:v>
                </c:pt>
                <c:pt idx="3">
                  <c:v>646</c:v>
                </c:pt>
                <c:pt idx="4">
                  <c:v>649</c:v>
                </c:pt>
                <c:pt idx="5">
                  <c:v>648</c:v>
                </c:pt>
                <c:pt idx="6">
                  <c:v>650</c:v>
                </c:pt>
                <c:pt idx="7">
                  <c:v>649</c:v>
                </c:pt>
                <c:pt idx="8">
                  <c:v>651</c:v>
                </c:pt>
                <c:pt idx="9">
                  <c:v>654</c:v>
                </c:pt>
                <c:pt idx="10">
                  <c:v>651</c:v>
                </c:pt>
                <c:pt idx="11">
                  <c:v>645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'H28'!$A$5:$A$16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'H28'!$J$5:$J$16</c:f>
              <c:numCache>
                <c:formatCode>#,##0;[Red]\-#,##0</c:formatCode>
                <c:ptCount val="12"/>
                <c:pt idx="0">
                  <c:v>2453</c:v>
                </c:pt>
                <c:pt idx="1">
                  <c:v>2453</c:v>
                </c:pt>
                <c:pt idx="2">
                  <c:v>2454</c:v>
                </c:pt>
                <c:pt idx="3">
                  <c:v>2442</c:v>
                </c:pt>
                <c:pt idx="4">
                  <c:v>2459</c:v>
                </c:pt>
                <c:pt idx="5">
                  <c:v>2449</c:v>
                </c:pt>
                <c:pt idx="6">
                  <c:v>2453</c:v>
                </c:pt>
                <c:pt idx="7">
                  <c:v>2447</c:v>
                </c:pt>
                <c:pt idx="8">
                  <c:v>2442</c:v>
                </c:pt>
                <c:pt idx="9">
                  <c:v>2441</c:v>
                </c:pt>
                <c:pt idx="10">
                  <c:v>2435</c:v>
                </c:pt>
                <c:pt idx="11">
                  <c:v>2440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'H28'!$L$5:$L$16</c:f>
              <c:numCache>
                <c:formatCode>#,##0;[Red]\-#,##0</c:formatCode>
                <c:ptCount val="12"/>
                <c:pt idx="0">
                  <c:v>846</c:v>
                </c:pt>
                <c:pt idx="1">
                  <c:v>848</c:v>
                </c:pt>
                <c:pt idx="2">
                  <c:v>847</c:v>
                </c:pt>
                <c:pt idx="3">
                  <c:v>844</c:v>
                </c:pt>
                <c:pt idx="4">
                  <c:v>845</c:v>
                </c:pt>
                <c:pt idx="5">
                  <c:v>841</c:v>
                </c:pt>
                <c:pt idx="6">
                  <c:v>842</c:v>
                </c:pt>
                <c:pt idx="7">
                  <c:v>838</c:v>
                </c:pt>
                <c:pt idx="8">
                  <c:v>837</c:v>
                </c:pt>
                <c:pt idx="9">
                  <c:v>838</c:v>
                </c:pt>
                <c:pt idx="10">
                  <c:v>838</c:v>
                </c:pt>
                <c:pt idx="11">
                  <c:v>838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6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913873684005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'H28'!$A$35:$A$46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'H28'!$P$5:$P$16</c:f>
              <c:numCache>
                <c:formatCode>#,##0;[Red]\-#,##0</c:formatCode>
                <c:ptCount val="12"/>
                <c:pt idx="0">
                  <c:v>1745</c:v>
                </c:pt>
                <c:pt idx="1">
                  <c:v>1744</c:v>
                </c:pt>
                <c:pt idx="2">
                  <c:v>1749</c:v>
                </c:pt>
                <c:pt idx="3">
                  <c:v>1750</c:v>
                </c:pt>
                <c:pt idx="4">
                  <c:v>1748</c:v>
                </c:pt>
                <c:pt idx="5">
                  <c:v>1748</c:v>
                </c:pt>
                <c:pt idx="6">
                  <c:v>1755</c:v>
                </c:pt>
                <c:pt idx="7">
                  <c:v>1755</c:v>
                </c:pt>
                <c:pt idx="8">
                  <c:v>1754</c:v>
                </c:pt>
                <c:pt idx="9">
                  <c:v>1754</c:v>
                </c:pt>
                <c:pt idx="10">
                  <c:v>1751</c:v>
                </c:pt>
                <c:pt idx="11">
                  <c:v>1743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'H28'!$R$5:$R$16</c:f>
              <c:numCache>
                <c:formatCode>#,##0;[Red]\-#,##0</c:formatCode>
                <c:ptCount val="12"/>
                <c:pt idx="0">
                  <c:v>502</c:v>
                </c:pt>
                <c:pt idx="1">
                  <c:v>503</c:v>
                </c:pt>
                <c:pt idx="2">
                  <c:v>504</c:v>
                </c:pt>
                <c:pt idx="3">
                  <c:v>505</c:v>
                </c:pt>
                <c:pt idx="4">
                  <c:v>505</c:v>
                </c:pt>
                <c:pt idx="5">
                  <c:v>506</c:v>
                </c:pt>
                <c:pt idx="6">
                  <c:v>508</c:v>
                </c:pt>
                <c:pt idx="7">
                  <c:v>507</c:v>
                </c:pt>
                <c:pt idx="8">
                  <c:v>507</c:v>
                </c:pt>
                <c:pt idx="9">
                  <c:v>506</c:v>
                </c:pt>
                <c:pt idx="10">
                  <c:v>506</c:v>
                </c:pt>
                <c:pt idx="11">
                  <c:v>506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5553571602806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'H28'!$V$5:$V$16</c:f>
              <c:numCache>
                <c:formatCode>#,##0;[Red]\-#,##0</c:formatCode>
                <c:ptCount val="12"/>
                <c:pt idx="0">
                  <c:v>2218</c:v>
                </c:pt>
                <c:pt idx="1">
                  <c:v>2219</c:v>
                </c:pt>
                <c:pt idx="2">
                  <c:v>2221</c:v>
                </c:pt>
                <c:pt idx="3">
                  <c:v>2210</c:v>
                </c:pt>
                <c:pt idx="4">
                  <c:v>2213</c:v>
                </c:pt>
                <c:pt idx="5">
                  <c:v>2212</c:v>
                </c:pt>
                <c:pt idx="6">
                  <c:v>2215</c:v>
                </c:pt>
                <c:pt idx="7">
                  <c:v>2215</c:v>
                </c:pt>
                <c:pt idx="8">
                  <c:v>2218</c:v>
                </c:pt>
                <c:pt idx="9">
                  <c:v>2215</c:v>
                </c:pt>
                <c:pt idx="10">
                  <c:v>2214</c:v>
                </c:pt>
                <c:pt idx="11">
                  <c:v>2219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'H28'!$X$5:$X$16</c:f>
              <c:numCache>
                <c:formatCode>#,##0;[Red]\-#,##0</c:formatCode>
                <c:ptCount val="12"/>
                <c:pt idx="0">
                  <c:v>689</c:v>
                </c:pt>
                <c:pt idx="1">
                  <c:v>695</c:v>
                </c:pt>
                <c:pt idx="2">
                  <c:v>697</c:v>
                </c:pt>
                <c:pt idx="3">
                  <c:v>695</c:v>
                </c:pt>
                <c:pt idx="4">
                  <c:v>697</c:v>
                </c:pt>
                <c:pt idx="5">
                  <c:v>697</c:v>
                </c:pt>
                <c:pt idx="6">
                  <c:v>700</c:v>
                </c:pt>
                <c:pt idx="7">
                  <c:v>702</c:v>
                </c:pt>
                <c:pt idx="8">
                  <c:v>701</c:v>
                </c:pt>
                <c:pt idx="9">
                  <c:v>700</c:v>
                </c:pt>
                <c:pt idx="10">
                  <c:v>700</c:v>
                </c:pt>
                <c:pt idx="11">
                  <c:v>700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1033526469568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401108194808982"/>
          <c:w val="0.76471688208785227"/>
          <c:h val="0.7082111402741323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'H28'!$AB$5:$AB$16</c:f>
              <c:numCache>
                <c:formatCode>#,##0;[Red]\-#,##0</c:formatCode>
                <c:ptCount val="12"/>
                <c:pt idx="0">
                  <c:v>1985</c:v>
                </c:pt>
                <c:pt idx="1">
                  <c:v>1977</c:v>
                </c:pt>
                <c:pt idx="2">
                  <c:v>1974</c:v>
                </c:pt>
                <c:pt idx="3">
                  <c:v>1983</c:v>
                </c:pt>
                <c:pt idx="4">
                  <c:v>1984</c:v>
                </c:pt>
                <c:pt idx="5">
                  <c:v>1978</c:v>
                </c:pt>
                <c:pt idx="6">
                  <c:v>1991</c:v>
                </c:pt>
                <c:pt idx="7">
                  <c:v>1997</c:v>
                </c:pt>
                <c:pt idx="8">
                  <c:v>1996</c:v>
                </c:pt>
                <c:pt idx="9">
                  <c:v>1993</c:v>
                </c:pt>
                <c:pt idx="10">
                  <c:v>1993</c:v>
                </c:pt>
                <c:pt idx="11">
                  <c:v>1998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'H28'!$AD$5:$AD$16</c:f>
              <c:numCache>
                <c:formatCode>#,##0;[Red]\-#,##0</c:formatCode>
                <c:ptCount val="12"/>
                <c:pt idx="0">
                  <c:v>619</c:v>
                </c:pt>
                <c:pt idx="1">
                  <c:v>616</c:v>
                </c:pt>
                <c:pt idx="2">
                  <c:v>619</c:v>
                </c:pt>
                <c:pt idx="3">
                  <c:v>623</c:v>
                </c:pt>
                <c:pt idx="4">
                  <c:v>626</c:v>
                </c:pt>
                <c:pt idx="5">
                  <c:v>627</c:v>
                </c:pt>
                <c:pt idx="6">
                  <c:v>635</c:v>
                </c:pt>
                <c:pt idx="7">
                  <c:v>638</c:v>
                </c:pt>
                <c:pt idx="8">
                  <c:v>638</c:v>
                </c:pt>
                <c:pt idx="9">
                  <c:v>634</c:v>
                </c:pt>
                <c:pt idx="10">
                  <c:v>635</c:v>
                </c:pt>
                <c:pt idx="11">
                  <c:v>638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2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60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60259321517394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'H28'!$AH$5:$AH$16</c:f>
              <c:numCache>
                <c:formatCode>#,##0;[Red]\-#,##0</c:formatCode>
                <c:ptCount val="12"/>
                <c:pt idx="0">
                  <c:v>2965</c:v>
                </c:pt>
                <c:pt idx="1">
                  <c:v>2961</c:v>
                </c:pt>
                <c:pt idx="2">
                  <c:v>2964</c:v>
                </c:pt>
                <c:pt idx="3">
                  <c:v>2966</c:v>
                </c:pt>
                <c:pt idx="4">
                  <c:v>2966</c:v>
                </c:pt>
                <c:pt idx="5">
                  <c:v>2960</c:v>
                </c:pt>
                <c:pt idx="6">
                  <c:v>2953</c:v>
                </c:pt>
                <c:pt idx="7">
                  <c:v>2955</c:v>
                </c:pt>
                <c:pt idx="8">
                  <c:v>2953</c:v>
                </c:pt>
                <c:pt idx="9">
                  <c:v>2954</c:v>
                </c:pt>
                <c:pt idx="10">
                  <c:v>2961</c:v>
                </c:pt>
                <c:pt idx="11">
                  <c:v>2946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'H28'!$AJ$5:$AJ$16</c:f>
              <c:numCache>
                <c:formatCode>#,##0;[Red]\-#,##0</c:formatCode>
                <c:ptCount val="12"/>
                <c:pt idx="0">
                  <c:v>912</c:v>
                </c:pt>
                <c:pt idx="1">
                  <c:v>913</c:v>
                </c:pt>
                <c:pt idx="2">
                  <c:v>914</c:v>
                </c:pt>
                <c:pt idx="3">
                  <c:v>915</c:v>
                </c:pt>
                <c:pt idx="4">
                  <c:v>918</c:v>
                </c:pt>
                <c:pt idx="5">
                  <c:v>919</c:v>
                </c:pt>
                <c:pt idx="6">
                  <c:v>919</c:v>
                </c:pt>
                <c:pt idx="7">
                  <c:v>919</c:v>
                </c:pt>
                <c:pt idx="8">
                  <c:v>917</c:v>
                </c:pt>
                <c:pt idx="9">
                  <c:v>920</c:v>
                </c:pt>
                <c:pt idx="10">
                  <c:v>924</c:v>
                </c:pt>
                <c:pt idx="11">
                  <c:v>924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00"/>
          <c:min val="2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21664236414892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684444444444445"/>
          <c:w val="0.740740740740740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'H28'!$D$35:$D$46</c:f>
              <c:numCache>
                <c:formatCode>#,##0;[Red]\-#,##0</c:formatCode>
                <c:ptCount val="12"/>
                <c:pt idx="0">
                  <c:v>1574</c:v>
                </c:pt>
                <c:pt idx="1">
                  <c:v>1572</c:v>
                </c:pt>
                <c:pt idx="2">
                  <c:v>1569</c:v>
                </c:pt>
                <c:pt idx="3">
                  <c:v>1580</c:v>
                </c:pt>
                <c:pt idx="4">
                  <c:v>1582</c:v>
                </c:pt>
                <c:pt idx="5">
                  <c:v>1581</c:v>
                </c:pt>
                <c:pt idx="6">
                  <c:v>1575</c:v>
                </c:pt>
                <c:pt idx="7">
                  <c:v>1576</c:v>
                </c:pt>
                <c:pt idx="8">
                  <c:v>1572</c:v>
                </c:pt>
                <c:pt idx="9">
                  <c:v>1571</c:v>
                </c:pt>
                <c:pt idx="10">
                  <c:v>1569</c:v>
                </c:pt>
                <c:pt idx="11">
                  <c:v>1571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'H28'!$F$35:$F$46</c:f>
              <c:numCache>
                <c:formatCode>#,##0;[Red]\-#,##0</c:formatCode>
                <c:ptCount val="12"/>
                <c:pt idx="0">
                  <c:v>470</c:v>
                </c:pt>
                <c:pt idx="1">
                  <c:v>470</c:v>
                </c:pt>
                <c:pt idx="2">
                  <c:v>470</c:v>
                </c:pt>
                <c:pt idx="3">
                  <c:v>475</c:v>
                </c:pt>
                <c:pt idx="4">
                  <c:v>473</c:v>
                </c:pt>
                <c:pt idx="5">
                  <c:v>472</c:v>
                </c:pt>
                <c:pt idx="6">
                  <c:v>472</c:v>
                </c:pt>
                <c:pt idx="7">
                  <c:v>473</c:v>
                </c:pt>
                <c:pt idx="8">
                  <c:v>475</c:v>
                </c:pt>
                <c:pt idx="9">
                  <c:v>475</c:v>
                </c:pt>
                <c:pt idx="10">
                  <c:v>475</c:v>
                </c:pt>
                <c:pt idx="11">
                  <c:v>481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83124042580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'H28'!$J$35:$J$46</c:f>
              <c:numCache>
                <c:formatCode>#,##0;[Red]\-#,##0</c:formatCode>
                <c:ptCount val="12"/>
                <c:pt idx="0">
                  <c:v>1903</c:v>
                </c:pt>
                <c:pt idx="1">
                  <c:v>1900</c:v>
                </c:pt>
                <c:pt idx="2">
                  <c:v>1898</c:v>
                </c:pt>
                <c:pt idx="3">
                  <c:v>1894</c:v>
                </c:pt>
                <c:pt idx="4">
                  <c:v>1892</c:v>
                </c:pt>
                <c:pt idx="5">
                  <c:v>1893</c:v>
                </c:pt>
                <c:pt idx="6">
                  <c:v>1891</c:v>
                </c:pt>
                <c:pt idx="7">
                  <c:v>1889</c:v>
                </c:pt>
                <c:pt idx="8">
                  <c:v>1886</c:v>
                </c:pt>
                <c:pt idx="9">
                  <c:v>1882</c:v>
                </c:pt>
                <c:pt idx="10">
                  <c:v>1882</c:v>
                </c:pt>
                <c:pt idx="11">
                  <c:v>1882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'H28'!$L$35:$L$46</c:f>
              <c:numCache>
                <c:formatCode>#,##0;[Red]\-#,##0</c:formatCode>
                <c:ptCount val="12"/>
                <c:pt idx="0">
                  <c:v>590</c:v>
                </c:pt>
                <c:pt idx="1">
                  <c:v>587</c:v>
                </c:pt>
                <c:pt idx="2">
                  <c:v>587</c:v>
                </c:pt>
                <c:pt idx="3">
                  <c:v>587</c:v>
                </c:pt>
                <c:pt idx="4">
                  <c:v>589</c:v>
                </c:pt>
                <c:pt idx="5">
                  <c:v>588</c:v>
                </c:pt>
                <c:pt idx="6">
                  <c:v>591</c:v>
                </c:pt>
                <c:pt idx="7">
                  <c:v>590</c:v>
                </c:pt>
                <c:pt idx="8">
                  <c:v>591</c:v>
                </c:pt>
                <c:pt idx="9">
                  <c:v>588</c:v>
                </c:pt>
                <c:pt idx="10">
                  <c:v>583</c:v>
                </c:pt>
                <c:pt idx="11">
                  <c:v>585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14337148376898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'H28'!$P$35:$P$46</c:f>
              <c:numCache>
                <c:formatCode>#,##0;[Red]\-#,##0</c:formatCode>
                <c:ptCount val="12"/>
                <c:pt idx="0">
                  <c:v>1389</c:v>
                </c:pt>
                <c:pt idx="1">
                  <c:v>1392</c:v>
                </c:pt>
                <c:pt idx="2">
                  <c:v>1392</c:v>
                </c:pt>
                <c:pt idx="3">
                  <c:v>1388</c:v>
                </c:pt>
                <c:pt idx="4">
                  <c:v>1389</c:v>
                </c:pt>
                <c:pt idx="5">
                  <c:v>1388</c:v>
                </c:pt>
                <c:pt idx="6">
                  <c:v>1388</c:v>
                </c:pt>
                <c:pt idx="7">
                  <c:v>1389</c:v>
                </c:pt>
                <c:pt idx="8">
                  <c:v>1387</c:v>
                </c:pt>
                <c:pt idx="9">
                  <c:v>1387</c:v>
                </c:pt>
                <c:pt idx="10">
                  <c:v>1374</c:v>
                </c:pt>
                <c:pt idx="11">
                  <c:v>1365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'H28'!$R$35:$R$46</c:f>
              <c:numCache>
                <c:formatCode>#,##0;[Red]\-#,##0</c:formatCode>
                <c:ptCount val="12"/>
                <c:pt idx="0">
                  <c:v>409</c:v>
                </c:pt>
                <c:pt idx="1">
                  <c:v>408</c:v>
                </c:pt>
                <c:pt idx="2">
                  <c:v>408</c:v>
                </c:pt>
                <c:pt idx="3">
                  <c:v>408</c:v>
                </c:pt>
                <c:pt idx="4">
                  <c:v>410</c:v>
                </c:pt>
                <c:pt idx="5">
                  <c:v>408</c:v>
                </c:pt>
                <c:pt idx="6">
                  <c:v>409</c:v>
                </c:pt>
                <c:pt idx="7">
                  <c:v>411</c:v>
                </c:pt>
                <c:pt idx="8">
                  <c:v>412</c:v>
                </c:pt>
                <c:pt idx="9">
                  <c:v>414</c:v>
                </c:pt>
                <c:pt idx="10">
                  <c:v>411</c:v>
                </c:pt>
                <c:pt idx="11">
                  <c:v>414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16656421664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'H28'!$V$35:$V$46</c:f>
              <c:numCache>
                <c:formatCode>#,##0;[Red]\-#,##0</c:formatCode>
                <c:ptCount val="12"/>
                <c:pt idx="0">
                  <c:v>1238</c:v>
                </c:pt>
                <c:pt idx="1">
                  <c:v>1232</c:v>
                </c:pt>
                <c:pt idx="2">
                  <c:v>1227</c:v>
                </c:pt>
                <c:pt idx="3">
                  <c:v>1226</c:v>
                </c:pt>
                <c:pt idx="4">
                  <c:v>1223</c:v>
                </c:pt>
                <c:pt idx="5">
                  <c:v>1225</c:v>
                </c:pt>
                <c:pt idx="6">
                  <c:v>1222</c:v>
                </c:pt>
                <c:pt idx="7">
                  <c:v>1224</c:v>
                </c:pt>
                <c:pt idx="8">
                  <c:v>1227</c:v>
                </c:pt>
                <c:pt idx="9">
                  <c:v>1227</c:v>
                </c:pt>
                <c:pt idx="10">
                  <c:v>1226</c:v>
                </c:pt>
                <c:pt idx="11">
                  <c:v>1216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'H28'!$X$35:$X$46</c:f>
              <c:numCache>
                <c:formatCode>#,##0;[Red]\-#,##0</c:formatCode>
                <c:ptCount val="12"/>
                <c:pt idx="0">
                  <c:v>378</c:v>
                </c:pt>
                <c:pt idx="1">
                  <c:v>379</c:v>
                </c:pt>
                <c:pt idx="2">
                  <c:v>377</c:v>
                </c:pt>
                <c:pt idx="3">
                  <c:v>378</c:v>
                </c:pt>
                <c:pt idx="4">
                  <c:v>378</c:v>
                </c:pt>
                <c:pt idx="5">
                  <c:v>377</c:v>
                </c:pt>
                <c:pt idx="6">
                  <c:v>376</c:v>
                </c:pt>
                <c:pt idx="7">
                  <c:v>376</c:v>
                </c:pt>
                <c:pt idx="8">
                  <c:v>376</c:v>
                </c:pt>
                <c:pt idx="9">
                  <c:v>377</c:v>
                </c:pt>
                <c:pt idx="10">
                  <c:v>378</c:v>
                </c:pt>
                <c:pt idx="11">
                  <c:v>377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47777942851483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811320754717"/>
          <c:y val="0.10684444444444445"/>
          <c:w val="0.76603773584905666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'H28'!$AB$35:$AB$46</c:f>
              <c:numCache>
                <c:formatCode>#,##0;[Red]\-#,##0</c:formatCode>
                <c:ptCount val="12"/>
                <c:pt idx="0">
                  <c:v>446</c:v>
                </c:pt>
                <c:pt idx="1">
                  <c:v>446</c:v>
                </c:pt>
                <c:pt idx="2">
                  <c:v>441</c:v>
                </c:pt>
                <c:pt idx="3">
                  <c:v>433</c:v>
                </c:pt>
                <c:pt idx="4">
                  <c:v>432</c:v>
                </c:pt>
                <c:pt idx="5">
                  <c:v>431</c:v>
                </c:pt>
                <c:pt idx="6">
                  <c:v>428</c:v>
                </c:pt>
                <c:pt idx="7">
                  <c:v>425</c:v>
                </c:pt>
                <c:pt idx="8">
                  <c:v>425</c:v>
                </c:pt>
                <c:pt idx="9">
                  <c:v>419</c:v>
                </c:pt>
                <c:pt idx="10">
                  <c:v>417</c:v>
                </c:pt>
                <c:pt idx="11">
                  <c:v>416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'H28'!$AD$35:$AD$46</c:f>
              <c:numCache>
                <c:formatCode>#,##0;[Red]\-#,##0</c:formatCode>
                <c:ptCount val="12"/>
                <c:pt idx="0">
                  <c:v>170</c:v>
                </c:pt>
                <c:pt idx="1">
                  <c:v>170</c:v>
                </c:pt>
                <c:pt idx="2">
                  <c:v>168</c:v>
                </c:pt>
                <c:pt idx="3">
                  <c:v>167</c:v>
                </c:pt>
                <c:pt idx="4">
                  <c:v>167</c:v>
                </c:pt>
                <c:pt idx="5">
                  <c:v>166</c:v>
                </c:pt>
                <c:pt idx="6">
                  <c:v>164</c:v>
                </c:pt>
                <c:pt idx="7">
                  <c:v>164</c:v>
                </c:pt>
                <c:pt idx="8">
                  <c:v>164</c:v>
                </c:pt>
                <c:pt idx="9">
                  <c:v>162</c:v>
                </c:pt>
                <c:pt idx="10">
                  <c:v>162</c:v>
                </c:pt>
                <c:pt idx="11">
                  <c:v>162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"/>
          <c:min val="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60259321517394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'H30'!$AH$5:$AH$16</c:f>
              <c:numCache>
                <c:formatCode>#,##0;[Red]\-#,##0</c:formatCode>
                <c:ptCount val="12"/>
                <c:pt idx="0">
                  <c:v>2897</c:v>
                </c:pt>
                <c:pt idx="1">
                  <c:v>2889</c:v>
                </c:pt>
                <c:pt idx="2">
                  <c:v>2884</c:v>
                </c:pt>
                <c:pt idx="3">
                  <c:v>2874</c:v>
                </c:pt>
                <c:pt idx="4">
                  <c:v>2863</c:v>
                </c:pt>
                <c:pt idx="5">
                  <c:v>2864</c:v>
                </c:pt>
                <c:pt idx="6">
                  <c:v>2860</c:v>
                </c:pt>
                <c:pt idx="7">
                  <c:v>2863</c:v>
                </c:pt>
                <c:pt idx="8">
                  <c:v>2860</c:v>
                </c:pt>
                <c:pt idx="9">
                  <c:v>2853</c:v>
                </c:pt>
                <c:pt idx="10">
                  <c:v>2852</c:v>
                </c:pt>
                <c:pt idx="11">
                  <c:v>2844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'H30'!$AJ$5:$AJ$16</c:f>
              <c:numCache>
                <c:formatCode>#,##0;[Red]\-#,##0</c:formatCode>
                <c:ptCount val="12"/>
                <c:pt idx="0">
                  <c:v>919</c:v>
                </c:pt>
                <c:pt idx="1">
                  <c:v>917</c:v>
                </c:pt>
                <c:pt idx="2">
                  <c:v>917</c:v>
                </c:pt>
                <c:pt idx="3">
                  <c:v>916</c:v>
                </c:pt>
                <c:pt idx="4">
                  <c:v>916</c:v>
                </c:pt>
                <c:pt idx="5">
                  <c:v>916</c:v>
                </c:pt>
                <c:pt idx="6">
                  <c:v>919</c:v>
                </c:pt>
                <c:pt idx="7">
                  <c:v>920</c:v>
                </c:pt>
                <c:pt idx="8">
                  <c:v>920</c:v>
                </c:pt>
                <c:pt idx="9">
                  <c:v>919</c:v>
                </c:pt>
                <c:pt idx="10">
                  <c:v>921</c:v>
                </c:pt>
                <c:pt idx="11">
                  <c:v>921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5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9400749063669"/>
          <c:y val="0.10636663750364538"/>
          <c:w val="0.67041198501872656"/>
          <c:h val="0.71585558471857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'H28'!$AH$35:$AH$46</c:f>
              <c:numCache>
                <c:formatCode>#,##0;[Red]\-#,##0</c:formatCode>
                <c:ptCount val="12"/>
                <c:pt idx="0">
                  <c:v>43071</c:v>
                </c:pt>
                <c:pt idx="1">
                  <c:v>43005</c:v>
                </c:pt>
                <c:pt idx="2">
                  <c:v>42996</c:v>
                </c:pt>
                <c:pt idx="3">
                  <c:v>42970</c:v>
                </c:pt>
                <c:pt idx="4">
                  <c:v>42972</c:v>
                </c:pt>
                <c:pt idx="5">
                  <c:v>42962</c:v>
                </c:pt>
                <c:pt idx="6">
                  <c:v>42992</c:v>
                </c:pt>
                <c:pt idx="7">
                  <c:v>42964</c:v>
                </c:pt>
                <c:pt idx="8">
                  <c:v>42987</c:v>
                </c:pt>
                <c:pt idx="9">
                  <c:v>42923</c:v>
                </c:pt>
                <c:pt idx="10">
                  <c:v>42944</c:v>
                </c:pt>
                <c:pt idx="11">
                  <c:v>42983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'H28'!$AJ$35:$AJ$46</c:f>
              <c:numCache>
                <c:formatCode>#,##0;[Red]\-#,##0</c:formatCode>
                <c:ptCount val="12"/>
                <c:pt idx="0">
                  <c:v>14506</c:v>
                </c:pt>
                <c:pt idx="1">
                  <c:v>14492</c:v>
                </c:pt>
                <c:pt idx="2">
                  <c:v>14509</c:v>
                </c:pt>
                <c:pt idx="3">
                  <c:v>14524</c:v>
                </c:pt>
                <c:pt idx="4">
                  <c:v>14532</c:v>
                </c:pt>
                <c:pt idx="5">
                  <c:v>14549</c:v>
                </c:pt>
                <c:pt idx="6">
                  <c:v>14590</c:v>
                </c:pt>
                <c:pt idx="7">
                  <c:v>14572</c:v>
                </c:pt>
                <c:pt idx="8">
                  <c:v>14608</c:v>
                </c:pt>
                <c:pt idx="9">
                  <c:v>14575</c:v>
                </c:pt>
                <c:pt idx="10">
                  <c:v>14603</c:v>
                </c:pt>
                <c:pt idx="11">
                  <c:v>14693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94628171478565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9.1566209091120246e-002"/>
          <c:w val="0.74050004860503549"/>
          <c:h val="0.722123893805309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'H28'!$D$50:$D$61</c:f>
              <c:numCache>
                <c:formatCode>#,##0;[Red]\-#,##0</c:formatCode>
                <c:ptCount val="12"/>
                <c:pt idx="0">
                  <c:v>2102</c:v>
                </c:pt>
                <c:pt idx="1">
                  <c:v>2099</c:v>
                </c:pt>
                <c:pt idx="2">
                  <c:v>2091</c:v>
                </c:pt>
                <c:pt idx="3">
                  <c:v>2090</c:v>
                </c:pt>
                <c:pt idx="4">
                  <c:v>2083</c:v>
                </c:pt>
                <c:pt idx="5">
                  <c:v>2075</c:v>
                </c:pt>
                <c:pt idx="6">
                  <c:v>2069</c:v>
                </c:pt>
                <c:pt idx="7">
                  <c:v>2064</c:v>
                </c:pt>
                <c:pt idx="8">
                  <c:v>2059</c:v>
                </c:pt>
                <c:pt idx="9">
                  <c:v>2056</c:v>
                </c:pt>
                <c:pt idx="10">
                  <c:v>2048</c:v>
                </c:pt>
                <c:pt idx="11">
                  <c:v>2041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'H28'!$F$50:$F$61</c:f>
              <c:numCache>
                <c:formatCode>#,##0;[Red]\-#,##0</c:formatCode>
                <c:ptCount val="12"/>
                <c:pt idx="0">
                  <c:v>711</c:v>
                </c:pt>
                <c:pt idx="1">
                  <c:v>709</c:v>
                </c:pt>
                <c:pt idx="2">
                  <c:v>709</c:v>
                </c:pt>
                <c:pt idx="3">
                  <c:v>708</c:v>
                </c:pt>
                <c:pt idx="4">
                  <c:v>708</c:v>
                </c:pt>
                <c:pt idx="5">
                  <c:v>708</c:v>
                </c:pt>
                <c:pt idx="6">
                  <c:v>707</c:v>
                </c:pt>
                <c:pt idx="7">
                  <c:v>706</c:v>
                </c:pt>
                <c:pt idx="8">
                  <c:v>708</c:v>
                </c:pt>
                <c:pt idx="9">
                  <c:v>708</c:v>
                </c:pt>
                <c:pt idx="10">
                  <c:v>707</c:v>
                </c:pt>
                <c:pt idx="11">
                  <c:v>707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776434544194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'H28'!$J$50:$J$61</c:f>
              <c:numCache>
                <c:formatCode>#,##0;[Red]\-#,##0</c:formatCode>
                <c:ptCount val="12"/>
                <c:pt idx="0">
                  <c:v>2037</c:v>
                </c:pt>
                <c:pt idx="1">
                  <c:v>2029</c:v>
                </c:pt>
                <c:pt idx="2">
                  <c:v>2027</c:v>
                </c:pt>
                <c:pt idx="3">
                  <c:v>2027</c:v>
                </c:pt>
                <c:pt idx="4">
                  <c:v>2031</c:v>
                </c:pt>
                <c:pt idx="5">
                  <c:v>2029</c:v>
                </c:pt>
                <c:pt idx="6">
                  <c:v>2031</c:v>
                </c:pt>
                <c:pt idx="7">
                  <c:v>2027</c:v>
                </c:pt>
                <c:pt idx="8">
                  <c:v>2024</c:v>
                </c:pt>
                <c:pt idx="9">
                  <c:v>2035</c:v>
                </c:pt>
                <c:pt idx="10">
                  <c:v>2031</c:v>
                </c:pt>
                <c:pt idx="11">
                  <c:v>2033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'H28'!$L$50:$L$61</c:f>
              <c:numCache>
                <c:formatCode>#,##0;[Red]\-#,##0</c:formatCode>
                <c:ptCount val="12"/>
                <c:pt idx="0">
                  <c:v>680</c:v>
                </c:pt>
                <c:pt idx="1">
                  <c:v>675</c:v>
                </c:pt>
                <c:pt idx="2">
                  <c:v>678</c:v>
                </c:pt>
                <c:pt idx="3">
                  <c:v>681</c:v>
                </c:pt>
                <c:pt idx="4">
                  <c:v>684</c:v>
                </c:pt>
                <c:pt idx="5">
                  <c:v>687</c:v>
                </c:pt>
                <c:pt idx="6">
                  <c:v>689</c:v>
                </c:pt>
                <c:pt idx="7">
                  <c:v>687</c:v>
                </c:pt>
                <c:pt idx="8">
                  <c:v>686</c:v>
                </c:pt>
                <c:pt idx="9">
                  <c:v>688</c:v>
                </c:pt>
                <c:pt idx="10">
                  <c:v>687</c:v>
                </c:pt>
                <c:pt idx="11">
                  <c:v>692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997502170964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99135948714375"/>
          <c:w val="0.7397769516728625"/>
          <c:h val="0.719017490070378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'H28'!$P$50:$P$61</c:f>
              <c:numCache>
                <c:formatCode>#,##0;[Red]\-#,##0</c:formatCode>
                <c:ptCount val="12"/>
                <c:pt idx="0">
                  <c:v>882</c:v>
                </c:pt>
                <c:pt idx="1">
                  <c:v>881</c:v>
                </c:pt>
                <c:pt idx="2">
                  <c:v>878</c:v>
                </c:pt>
                <c:pt idx="3">
                  <c:v>876</c:v>
                </c:pt>
                <c:pt idx="4">
                  <c:v>877</c:v>
                </c:pt>
                <c:pt idx="5">
                  <c:v>876</c:v>
                </c:pt>
                <c:pt idx="6">
                  <c:v>876</c:v>
                </c:pt>
                <c:pt idx="7">
                  <c:v>876</c:v>
                </c:pt>
                <c:pt idx="8">
                  <c:v>874</c:v>
                </c:pt>
                <c:pt idx="9">
                  <c:v>871</c:v>
                </c:pt>
                <c:pt idx="10">
                  <c:v>868</c:v>
                </c:pt>
                <c:pt idx="11">
                  <c:v>871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'H28'!$R$50:$R$61</c:f>
              <c:numCache>
                <c:formatCode>#,##0;[Red]\-#,##0</c:formatCode>
                <c:ptCount val="12"/>
                <c:pt idx="0">
                  <c:v>271</c:v>
                </c:pt>
                <c:pt idx="1">
                  <c:v>271</c:v>
                </c:pt>
                <c:pt idx="2">
                  <c:v>272</c:v>
                </c:pt>
                <c:pt idx="3">
                  <c:v>272</c:v>
                </c:pt>
                <c:pt idx="4">
                  <c:v>273</c:v>
                </c:pt>
                <c:pt idx="5">
                  <c:v>273</c:v>
                </c:pt>
                <c:pt idx="6">
                  <c:v>274</c:v>
                </c:pt>
                <c:pt idx="7">
                  <c:v>274</c:v>
                </c:pt>
                <c:pt idx="8">
                  <c:v>273</c:v>
                </c:pt>
                <c:pt idx="9">
                  <c:v>273</c:v>
                </c:pt>
                <c:pt idx="10">
                  <c:v>272</c:v>
                </c:pt>
                <c:pt idx="11">
                  <c:v>273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3869683575798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'H28'!$V$50:$V$61</c:f>
              <c:numCache>
                <c:formatCode>#,##0;[Red]\-#,##0</c:formatCode>
                <c:ptCount val="12"/>
                <c:pt idx="0">
                  <c:v>1156</c:v>
                </c:pt>
                <c:pt idx="1">
                  <c:v>1156</c:v>
                </c:pt>
                <c:pt idx="2">
                  <c:v>1158</c:v>
                </c:pt>
                <c:pt idx="3">
                  <c:v>1152</c:v>
                </c:pt>
                <c:pt idx="4">
                  <c:v>1150</c:v>
                </c:pt>
                <c:pt idx="5">
                  <c:v>1152</c:v>
                </c:pt>
                <c:pt idx="6">
                  <c:v>1151</c:v>
                </c:pt>
                <c:pt idx="7">
                  <c:v>1152</c:v>
                </c:pt>
                <c:pt idx="8">
                  <c:v>1151</c:v>
                </c:pt>
                <c:pt idx="9">
                  <c:v>1149</c:v>
                </c:pt>
                <c:pt idx="10">
                  <c:v>1147</c:v>
                </c:pt>
                <c:pt idx="11">
                  <c:v>1145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'H28'!$X$50:$X$61</c:f>
              <c:numCache>
                <c:formatCode>#,##0;[Red]\-#,##0</c:formatCode>
                <c:ptCount val="12"/>
                <c:pt idx="0">
                  <c:v>335</c:v>
                </c:pt>
                <c:pt idx="1">
                  <c:v>335</c:v>
                </c:pt>
                <c:pt idx="2">
                  <c:v>337</c:v>
                </c:pt>
                <c:pt idx="3">
                  <c:v>335</c:v>
                </c:pt>
                <c:pt idx="4">
                  <c:v>336</c:v>
                </c:pt>
                <c:pt idx="5">
                  <c:v>336</c:v>
                </c:pt>
                <c:pt idx="6">
                  <c:v>337</c:v>
                </c:pt>
                <c:pt idx="7">
                  <c:v>336</c:v>
                </c:pt>
                <c:pt idx="8">
                  <c:v>336</c:v>
                </c:pt>
                <c:pt idx="9">
                  <c:v>334</c:v>
                </c:pt>
                <c:pt idx="10">
                  <c:v>334</c:v>
                </c:pt>
                <c:pt idx="11">
                  <c:v>333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50"/>
          <c:min val="1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231853761642627"/>
          <c:w val="0.70566037735849052"/>
          <c:h val="0.720690311941095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'H28'!$AB$50:$AB$61</c:f>
              <c:numCache>
                <c:formatCode>#,##0;[Red]\-#,##0</c:formatCode>
                <c:ptCount val="12"/>
                <c:pt idx="0">
                  <c:v>6177</c:v>
                </c:pt>
                <c:pt idx="1">
                  <c:v>6165</c:v>
                </c:pt>
                <c:pt idx="2">
                  <c:v>6154</c:v>
                </c:pt>
                <c:pt idx="3">
                  <c:v>6145</c:v>
                </c:pt>
                <c:pt idx="4">
                  <c:v>6141</c:v>
                </c:pt>
                <c:pt idx="5">
                  <c:v>6132</c:v>
                </c:pt>
                <c:pt idx="6">
                  <c:v>6127</c:v>
                </c:pt>
                <c:pt idx="7">
                  <c:v>6119</c:v>
                </c:pt>
                <c:pt idx="8">
                  <c:v>6108</c:v>
                </c:pt>
                <c:pt idx="9">
                  <c:v>6111</c:v>
                </c:pt>
                <c:pt idx="10">
                  <c:v>6094</c:v>
                </c:pt>
                <c:pt idx="11">
                  <c:v>6090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'H28'!$AD$50:$AD$61</c:f>
              <c:numCache>
                <c:formatCode>#,##0;[Red]\-#,##0</c:formatCode>
                <c:ptCount val="12"/>
                <c:pt idx="0">
                  <c:v>1997</c:v>
                </c:pt>
                <c:pt idx="1">
                  <c:v>1990</c:v>
                </c:pt>
                <c:pt idx="2">
                  <c:v>1996</c:v>
                </c:pt>
                <c:pt idx="3">
                  <c:v>1996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2003</c:v>
                </c:pt>
                <c:pt idx="8">
                  <c:v>2003</c:v>
                </c:pt>
                <c:pt idx="9">
                  <c:v>2003</c:v>
                </c:pt>
                <c:pt idx="10">
                  <c:v>2000</c:v>
                </c:pt>
                <c:pt idx="11">
                  <c:v>2005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500"/>
          <c:min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6847477398658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1481481481481"/>
          <c:y val="0.10707161604799401"/>
          <c:w val="0.77037037037037037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'H28'!$D$20:$D$31</c:f>
              <c:numCache>
                <c:formatCode>#,##0;[Red]\-#,##0</c:formatCode>
                <c:ptCount val="12"/>
                <c:pt idx="0">
                  <c:v>775</c:v>
                </c:pt>
                <c:pt idx="1">
                  <c:v>774</c:v>
                </c:pt>
                <c:pt idx="2">
                  <c:v>772</c:v>
                </c:pt>
                <c:pt idx="3">
                  <c:v>770</c:v>
                </c:pt>
                <c:pt idx="4">
                  <c:v>771</c:v>
                </c:pt>
                <c:pt idx="5">
                  <c:v>770</c:v>
                </c:pt>
                <c:pt idx="6">
                  <c:v>772</c:v>
                </c:pt>
                <c:pt idx="7">
                  <c:v>775</c:v>
                </c:pt>
                <c:pt idx="8">
                  <c:v>774</c:v>
                </c:pt>
                <c:pt idx="9">
                  <c:v>772</c:v>
                </c:pt>
                <c:pt idx="10">
                  <c:v>773</c:v>
                </c:pt>
                <c:pt idx="11">
                  <c:v>772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'H28'!$F$20:$F$31</c:f>
              <c:numCache>
                <c:formatCode>#,##0;[Red]\-#,##0</c:formatCode>
                <c:ptCount val="12"/>
                <c:pt idx="0">
                  <c:v>222</c:v>
                </c:pt>
                <c:pt idx="1">
                  <c:v>222</c:v>
                </c:pt>
                <c:pt idx="2">
                  <c:v>222</c:v>
                </c:pt>
                <c:pt idx="3">
                  <c:v>222</c:v>
                </c:pt>
                <c:pt idx="4">
                  <c:v>222</c:v>
                </c:pt>
                <c:pt idx="5">
                  <c:v>222</c:v>
                </c:pt>
                <c:pt idx="6">
                  <c:v>223</c:v>
                </c:pt>
                <c:pt idx="7">
                  <c:v>224</c:v>
                </c:pt>
                <c:pt idx="8">
                  <c:v>224</c:v>
                </c:pt>
                <c:pt idx="9">
                  <c:v>224</c:v>
                </c:pt>
                <c:pt idx="10">
                  <c:v>224</c:v>
                </c:pt>
                <c:pt idx="11">
                  <c:v>225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7870015318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420556805399325"/>
          <c:w val="0.73675574939749633"/>
          <c:h val="0.717223003374578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'H28'!$J$20:$J$31</c:f>
              <c:numCache>
                <c:formatCode>#,##0;[Red]\-#,##0</c:formatCode>
                <c:ptCount val="12"/>
                <c:pt idx="0">
                  <c:v>4442</c:v>
                </c:pt>
                <c:pt idx="1">
                  <c:v>4452</c:v>
                </c:pt>
                <c:pt idx="2">
                  <c:v>4466</c:v>
                </c:pt>
                <c:pt idx="3">
                  <c:v>4469</c:v>
                </c:pt>
                <c:pt idx="4">
                  <c:v>4476</c:v>
                </c:pt>
                <c:pt idx="5">
                  <c:v>4466</c:v>
                </c:pt>
                <c:pt idx="6">
                  <c:v>4479</c:v>
                </c:pt>
                <c:pt idx="7">
                  <c:v>4490</c:v>
                </c:pt>
                <c:pt idx="8">
                  <c:v>4491</c:v>
                </c:pt>
                <c:pt idx="9">
                  <c:v>4500</c:v>
                </c:pt>
                <c:pt idx="10">
                  <c:v>4515</c:v>
                </c:pt>
                <c:pt idx="11">
                  <c:v>4510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'H28'!$L$20:$L$31</c:f>
              <c:numCache>
                <c:formatCode>#,##0;[Red]\-#,##0</c:formatCode>
                <c:ptCount val="12"/>
                <c:pt idx="0">
                  <c:v>1481</c:v>
                </c:pt>
                <c:pt idx="1">
                  <c:v>1485</c:v>
                </c:pt>
                <c:pt idx="2">
                  <c:v>1491</c:v>
                </c:pt>
                <c:pt idx="3">
                  <c:v>1497</c:v>
                </c:pt>
                <c:pt idx="4">
                  <c:v>1501</c:v>
                </c:pt>
                <c:pt idx="5">
                  <c:v>1498</c:v>
                </c:pt>
                <c:pt idx="6">
                  <c:v>1505</c:v>
                </c:pt>
                <c:pt idx="7">
                  <c:v>1510</c:v>
                </c:pt>
                <c:pt idx="8">
                  <c:v>1510</c:v>
                </c:pt>
                <c:pt idx="9">
                  <c:v>1518</c:v>
                </c:pt>
                <c:pt idx="10">
                  <c:v>1525</c:v>
                </c:pt>
                <c:pt idx="11">
                  <c:v>1526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600"/>
          <c:min val="4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50"/>
          <c:min val="1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707161604799401"/>
          <c:w val="0.7397769516728625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'H28'!$P$20:$P$31</c:f>
              <c:numCache>
                <c:formatCode>#,##0;[Red]\-#,##0</c:formatCode>
                <c:ptCount val="12"/>
                <c:pt idx="0">
                  <c:v>1506</c:v>
                </c:pt>
                <c:pt idx="1">
                  <c:v>1504</c:v>
                </c:pt>
                <c:pt idx="2">
                  <c:v>1502</c:v>
                </c:pt>
                <c:pt idx="3">
                  <c:v>1502</c:v>
                </c:pt>
                <c:pt idx="4">
                  <c:v>1502</c:v>
                </c:pt>
                <c:pt idx="5">
                  <c:v>1500</c:v>
                </c:pt>
                <c:pt idx="6">
                  <c:v>1505</c:v>
                </c:pt>
                <c:pt idx="7">
                  <c:v>1502</c:v>
                </c:pt>
                <c:pt idx="8">
                  <c:v>1500</c:v>
                </c:pt>
                <c:pt idx="9">
                  <c:v>1495</c:v>
                </c:pt>
                <c:pt idx="10">
                  <c:v>1496</c:v>
                </c:pt>
                <c:pt idx="11">
                  <c:v>1490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'H28'!$R$20:$R$31</c:f>
              <c:numCache>
                <c:formatCode>#,##0;[Red]\-#,##0</c:formatCode>
                <c:ptCount val="12"/>
                <c:pt idx="0">
                  <c:v>433</c:v>
                </c:pt>
                <c:pt idx="1">
                  <c:v>436</c:v>
                </c:pt>
                <c:pt idx="2">
                  <c:v>436</c:v>
                </c:pt>
                <c:pt idx="3">
                  <c:v>436</c:v>
                </c:pt>
                <c:pt idx="4">
                  <c:v>435</c:v>
                </c:pt>
                <c:pt idx="5">
                  <c:v>435</c:v>
                </c:pt>
                <c:pt idx="6">
                  <c:v>437</c:v>
                </c:pt>
                <c:pt idx="7">
                  <c:v>434</c:v>
                </c:pt>
                <c:pt idx="8">
                  <c:v>434</c:v>
                </c:pt>
                <c:pt idx="9">
                  <c:v>434</c:v>
                </c:pt>
                <c:pt idx="10">
                  <c:v>435</c:v>
                </c:pt>
                <c:pt idx="11">
                  <c:v>434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145605869898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11595425571803"/>
          <c:w val="0.71003717472118955"/>
          <c:h val="0.71531261717285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'H28'!$V$20:$V$31</c:f>
              <c:numCache>
                <c:formatCode>#,##0;[Red]\-#,##0</c:formatCode>
                <c:ptCount val="12"/>
                <c:pt idx="0">
                  <c:v>4801</c:v>
                </c:pt>
                <c:pt idx="1">
                  <c:v>4801</c:v>
                </c:pt>
                <c:pt idx="2">
                  <c:v>4790</c:v>
                </c:pt>
                <c:pt idx="3">
                  <c:v>4781</c:v>
                </c:pt>
                <c:pt idx="4">
                  <c:v>4783</c:v>
                </c:pt>
                <c:pt idx="5">
                  <c:v>4776</c:v>
                </c:pt>
                <c:pt idx="6">
                  <c:v>4778</c:v>
                </c:pt>
                <c:pt idx="7">
                  <c:v>4762</c:v>
                </c:pt>
                <c:pt idx="8">
                  <c:v>4775</c:v>
                </c:pt>
                <c:pt idx="9">
                  <c:v>4770</c:v>
                </c:pt>
                <c:pt idx="10">
                  <c:v>4782</c:v>
                </c:pt>
                <c:pt idx="11">
                  <c:v>4788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'H28'!$X$20:$X$31</c:f>
              <c:numCache>
                <c:formatCode>#,##0;[Red]\-#,##0</c:formatCode>
                <c:ptCount val="12"/>
                <c:pt idx="0">
                  <c:v>1828</c:v>
                </c:pt>
                <c:pt idx="1">
                  <c:v>1824</c:v>
                </c:pt>
                <c:pt idx="2">
                  <c:v>1824</c:v>
                </c:pt>
                <c:pt idx="3">
                  <c:v>1818</c:v>
                </c:pt>
                <c:pt idx="4">
                  <c:v>1821</c:v>
                </c:pt>
                <c:pt idx="5">
                  <c:v>1819</c:v>
                </c:pt>
                <c:pt idx="6">
                  <c:v>1821</c:v>
                </c:pt>
                <c:pt idx="7">
                  <c:v>1817</c:v>
                </c:pt>
                <c:pt idx="8">
                  <c:v>1837</c:v>
                </c:pt>
                <c:pt idx="9">
                  <c:v>1834</c:v>
                </c:pt>
                <c:pt idx="10">
                  <c:v>1841</c:v>
                </c:pt>
                <c:pt idx="11">
                  <c:v>1853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900"/>
          <c:min val="1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21664236414892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684444444444445"/>
          <c:w val="0.740740740740740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'H30'!$D$35:$D$46</c:f>
              <c:numCache>
                <c:formatCode>#,##0;[Red]\-#,##0</c:formatCode>
                <c:ptCount val="12"/>
                <c:pt idx="0">
                  <c:v>1561</c:v>
                </c:pt>
                <c:pt idx="1">
                  <c:v>1562</c:v>
                </c:pt>
                <c:pt idx="2">
                  <c:v>1559</c:v>
                </c:pt>
                <c:pt idx="3">
                  <c:v>1558</c:v>
                </c:pt>
                <c:pt idx="4">
                  <c:v>1557</c:v>
                </c:pt>
                <c:pt idx="5">
                  <c:v>1556</c:v>
                </c:pt>
                <c:pt idx="6">
                  <c:v>1559</c:v>
                </c:pt>
                <c:pt idx="7">
                  <c:v>1560</c:v>
                </c:pt>
                <c:pt idx="8">
                  <c:v>1554</c:v>
                </c:pt>
                <c:pt idx="9">
                  <c:v>1552</c:v>
                </c:pt>
                <c:pt idx="10">
                  <c:v>1551</c:v>
                </c:pt>
                <c:pt idx="11">
                  <c:v>1545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'H30'!$F$35:$F$46</c:f>
              <c:numCache>
                <c:formatCode>#,##0;[Red]\-#,##0</c:formatCode>
                <c:ptCount val="12"/>
                <c:pt idx="0">
                  <c:v>479</c:v>
                </c:pt>
                <c:pt idx="1">
                  <c:v>480</c:v>
                </c:pt>
                <c:pt idx="2">
                  <c:v>481</c:v>
                </c:pt>
                <c:pt idx="3">
                  <c:v>481</c:v>
                </c:pt>
                <c:pt idx="4">
                  <c:v>482</c:v>
                </c:pt>
                <c:pt idx="5">
                  <c:v>482</c:v>
                </c:pt>
                <c:pt idx="6">
                  <c:v>481</c:v>
                </c:pt>
                <c:pt idx="7">
                  <c:v>481</c:v>
                </c:pt>
                <c:pt idx="8">
                  <c:v>480</c:v>
                </c:pt>
                <c:pt idx="9">
                  <c:v>481</c:v>
                </c:pt>
                <c:pt idx="10">
                  <c:v>482</c:v>
                </c:pt>
                <c:pt idx="11">
                  <c:v>481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54192046748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684444444444445"/>
          <c:w val="0.73584905660377353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'H28'!$AB$20:$AB$31</c:f>
              <c:numCache>
                <c:formatCode>#,##0;[Red]\-#,##0</c:formatCode>
                <c:ptCount val="12"/>
                <c:pt idx="0">
                  <c:v>2854</c:v>
                </c:pt>
                <c:pt idx="1">
                  <c:v>2848</c:v>
                </c:pt>
                <c:pt idx="2">
                  <c:v>2843</c:v>
                </c:pt>
                <c:pt idx="3">
                  <c:v>2846</c:v>
                </c:pt>
                <c:pt idx="4">
                  <c:v>2837</c:v>
                </c:pt>
                <c:pt idx="5">
                  <c:v>2837</c:v>
                </c:pt>
                <c:pt idx="6">
                  <c:v>2833</c:v>
                </c:pt>
                <c:pt idx="7">
                  <c:v>2831</c:v>
                </c:pt>
                <c:pt idx="8">
                  <c:v>2834</c:v>
                </c:pt>
                <c:pt idx="9">
                  <c:v>2836</c:v>
                </c:pt>
                <c:pt idx="10">
                  <c:v>2830</c:v>
                </c:pt>
                <c:pt idx="11">
                  <c:v>2830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'H28'!$AD$20:$AD$31</c:f>
              <c:numCache>
                <c:formatCode>#,##0;[Red]\-#,##0</c:formatCode>
                <c:ptCount val="12"/>
                <c:pt idx="0">
                  <c:v>893</c:v>
                </c:pt>
                <c:pt idx="1">
                  <c:v>893</c:v>
                </c:pt>
                <c:pt idx="2">
                  <c:v>894</c:v>
                </c:pt>
                <c:pt idx="3">
                  <c:v>896</c:v>
                </c:pt>
                <c:pt idx="4">
                  <c:v>897</c:v>
                </c:pt>
                <c:pt idx="5">
                  <c:v>900</c:v>
                </c:pt>
                <c:pt idx="6">
                  <c:v>901</c:v>
                </c:pt>
                <c:pt idx="7">
                  <c:v>900</c:v>
                </c:pt>
                <c:pt idx="8">
                  <c:v>899</c:v>
                </c:pt>
                <c:pt idx="9">
                  <c:v>899</c:v>
                </c:pt>
                <c:pt idx="10">
                  <c:v>896</c:v>
                </c:pt>
                <c:pt idx="11">
                  <c:v>900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5189379417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'H28'!$AH$20:$AH$31</c:f>
              <c:numCache>
                <c:formatCode>#,##0;[Red]\-#,##0</c:formatCode>
                <c:ptCount val="12"/>
                <c:pt idx="0">
                  <c:v>2160</c:v>
                </c:pt>
                <c:pt idx="1">
                  <c:v>2161</c:v>
                </c:pt>
                <c:pt idx="2">
                  <c:v>2164</c:v>
                </c:pt>
                <c:pt idx="3">
                  <c:v>2162</c:v>
                </c:pt>
                <c:pt idx="4">
                  <c:v>2158</c:v>
                </c:pt>
                <c:pt idx="5">
                  <c:v>2155</c:v>
                </c:pt>
                <c:pt idx="6">
                  <c:v>2157</c:v>
                </c:pt>
                <c:pt idx="7">
                  <c:v>2149</c:v>
                </c:pt>
                <c:pt idx="8">
                  <c:v>2138</c:v>
                </c:pt>
                <c:pt idx="9">
                  <c:v>2130</c:v>
                </c:pt>
                <c:pt idx="10">
                  <c:v>2130</c:v>
                </c:pt>
                <c:pt idx="11">
                  <c:v>2132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'H28'!$AJ$20:$AJ$31</c:f>
              <c:numCache>
                <c:formatCode>#,##0;[Red]\-#,##0</c:formatCode>
                <c:ptCount val="12"/>
                <c:pt idx="0">
                  <c:v>712</c:v>
                </c:pt>
                <c:pt idx="1">
                  <c:v>712</c:v>
                </c:pt>
                <c:pt idx="2">
                  <c:v>712</c:v>
                </c:pt>
                <c:pt idx="3">
                  <c:v>714</c:v>
                </c:pt>
                <c:pt idx="4">
                  <c:v>713</c:v>
                </c:pt>
                <c:pt idx="5">
                  <c:v>713</c:v>
                </c:pt>
                <c:pt idx="6">
                  <c:v>713</c:v>
                </c:pt>
                <c:pt idx="7">
                  <c:v>712</c:v>
                </c:pt>
                <c:pt idx="8">
                  <c:v>709</c:v>
                </c:pt>
                <c:pt idx="9">
                  <c:v>707</c:v>
                </c:pt>
                <c:pt idx="10">
                  <c:v>710</c:v>
                </c:pt>
                <c:pt idx="11">
                  <c:v>714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267677066682452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21784776902887"/>
          <c:y val="0.10084798871506701"/>
          <c:w val="0.72932370295818283"/>
          <c:h val="0.72294055754043962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'H28'!$A$50:$A$61</c:f>
              <c:strCache>
                <c:ptCount val="12"/>
                <c:pt idx="0">
                  <c:v>H28.4月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H29.1月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'H28'!$AH$50:$AH$61</c:f>
              <c:numCache>
                <c:formatCode>#,##0;[Red]\-#,##0</c:formatCode>
                <c:ptCount val="12"/>
                <c:pt idx="0">
                  <c:v>49248</c:v>
                </c:pt>
                <c:pt idx="1">
                  <c:v>49170</c:v>
                </c:pt>
                <c:pt idx="2">
                  <c:v>49150</c:v>
                </c:pt>
                <c:pt idx="3">
                  <c:v>49115</c:v>
                </c:pt>
                <c:pt idx="4">
                  <c:v>49113</c:v>
                </c:pt>
                <c:pt idx="5">
                  <c:v>49094</c:v>
                </c:pt>
                <c:pt idx="6">
                  <c:v>49119</c:v>
                </c:pt>
                <c:pt idx="7">
                  <c:v>49083</c:v>
                </c:pt>
                <c:pt idx="8">
                  <c:v>49095</c:v>
                </c:pt>
                <c:pt idx="9">
                  <c:v>49034</c:v>
                </c:pt>
                <c:pt idx="10">
                  <c:v>49038</c:v>
                </c:pt>
                <c:pt idx="11">
                  <c:v>49073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'H28'!$F$4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'H28'!$AJ$50:$AJ$61</c:f>
              <c:numCache>
                <c:formatCode>#,##0;[Red]\-#,##0</c:formatCode>
                <c:ptCount val="12"/>
                <c:pt idx="0">
                  <c:v>16503</c:v>
                </c:pt>
                <c:pt idx="1">
                  <c:v>16482</c:v>
                </c:pt>
                <c:pt idx="2">
                  <c:v>16505</c:v>
                </c:pt>
                <c:pt idx="3">
                  <c:v>16520</c:v>
                </c:pt>
                <c:pt idx="4">
                  <c:v>16533</c:v>
                </c:pt>
                <c:pt idx="5">
                  <c:v>16553</c:v>
                </c:pt>
                <c:pt idx="6">
                  <c:v>16597</c:v>
                </c:pt>
                <c:pt idx="7">
                  <c:v>16575</c:v>
                </c:pt>
                <c:pt idx="8">
                  <c:v>16611</c:v>
                </c:pt>
                <c:pt idx="9">
                  <c:v>16578</c:v>
                </c:pt>
                <c:pt idx="10">
                  <c:v>16603</c:v>
                </c:pt>
                <c:pt idx="11">
                  <c:v>16698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8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0"/>
          <c:min val="48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7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4624283075726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708334791484397"/>
          <c:w val="0.71111111111111114"/>
          <c:h val="0.71513887430737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'H27'!$A$5:$A$16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'H27'!$D$5:$D$16</c:f>
              <c:numCache>
                <c:formatCode>#,##0;[Red]\-#,##0</c:formatCode>
                <c:ptCount val="12"/>
                <c:pt idx="0">
                  <c:v>8491</c:v>
                </c:pt>
                <c:pt idx="1">
                  <c:v>8476</c:v>
                </c:pt>
                <c:pt idx="2">
                  <c:v>8525</c:v>
                </c:pt>
                <c:pt idx="3">
                  <c:v>8542</c:v>
                </c:pt>
                <c:pt idx="4">
                  <c:v>8544</c:v>
                </c:pt>
                <c:pt idx="5">
                  <c:v>8573</c:v>
                </c:pt>
                <c:pt idx="6">
                  <c:v>8598</c:v>
                </c:pt>
                <c:pt idx="7">
                  <c:v>8601</c:v>
                </c:pt>
                <c:pt idx="8">
                  <c:v>8606</c:v>
                </c:pt>
                <c:pt idx="9">
                  <c:v>8599</c:v>
                </c:pt>
                <c:pt idx="10">
                  <c:v>8602</c:v>
                </c:pt>
                <c:pt idx="11">
                  <c:v>8605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'H27'!$F$5:$F$16</c:f>
              <c:numCache>
                <c:formatCode>#,##0;[Red]\-#,##0</c:formatCode>
                <c:ptCount val="12"/>
                <c:pt idx="0">
                  <c:v>3269</c:v>
                </c:pt>
                <c:pt idx="1">
                  <c:v>3249</c:v>
                </c:pt>
                <c:pt idx="2">
                  <c:v>3282</c:v>
                </c:pt>
                <c:pt idx="3">
                  <c:v>3295</c:v>
                </c:pt>
                <c:pt idx="4">
                  <c:v>3289</c:v>
                </c:pt>
                <c:pt idx="5">
                  <c:v>3314</c:v>
                </c:pt>
                <c:pt idx="6">
                  <c:v>3330</c:v>
                </c:pt>
                <c:pt idx="7">
                  <c:v>3316</c:v>
                </c:pt>
                <c:pt idx="8">
                  <c:v>3326</c:v>
                </c:pt>
                <c:pt idx="9">
                  <c:v>3312</c:v>
                </c:pt>
                <c:pt idx="10">
                  <c:v>3310</c:v>
                </c:pt>
                <c:pt idx="11">
                  <c:v>3344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650"/>
          <c:min val="8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28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310049577136191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57421988918051"/>
          <c:y val="0.663638845144357"/>
          <c:w val="0.24197530864197531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'H27'!$A$5:$A$16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'H27'!$J$5:$J$16</c:f>
              <c:numCache>
                <c:formatCode>#,##0;[Red]\-#,##0</c:formatCode>
                <c:ptCount val="12"/>
                <c:pt idx="0">
                  <c:v>2449</c:v>
                </c:pt>
                <c:pt idx="1">
                  <c:v>2448</c:v>
                </c:pt>
                <c:pt idx="2">
                  <c:v>2448</c:v>
                </c:pt>
                <c:pt idx="3">
                  <c:v>2458</c:v>
                </c:pt>
                <c:pt idx="4">
                  <c:v>2447</c:v>
                </c:pt>
                <c:pt idx="5">
                  <c:v>2443</c:v>
                </c:pt>
                <c:pt idx="6">
                  <c:v>2440</c:v>
                </c:pt>
                <c:pt idx="7">
                  <c:v>2439</c:v>
                </c:pt>
                <c:pt idx="8">
                  <c:v>2440</c:v>
                </c:pt>
                <c:pt idx="9">
                  <c:v>2441</c:v>
                </c:pt>
                <c:pt idx="10">
                  <c:v>2455</c:v>
                </c:pt>
                <c:pt idx="11">
                  <c:v>2453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'H27'!$L$5:$L$16</c:f>
              <c:numCache>
                <c:formatCode>#,##0;[Red]\-#,##0</c:formatCode>
                <c:ptCount val="12"/>
                <c:pt idx="0">
                  <c:v>833</c:v>
                </c:pt>
                <c:pt idx="1">
                  <c:v>835</c:v>
                </c:pt>
                <c:pt idx="2">
                  <c:v>836</c:v>
                </c:pt>
                <c:pt idx="3">
                  <c:v>838</c:v>
                </c:pt>
                <c:pt idx="4">
                  <c:v>834</c:v>
                </c:pt>
                <c:pt idx="5">
                  <c:v>830</c:v>
                </c:pt>
                <c:pt idx="6">
                  <c:v>828</c:v>
                </c:pt>
                <c:pt idx="7">
                  <c:v>826</c:v>
                </c:pt>
                <c:pt idx="8">
                  <c:v>831</c:v>
                </c:pt>
                <c:pt idx="9">
                  <c:v>832</c:v>
                </c:pt>
                <c:pt idx="10">
                  <c:v>840</c:v>
                </c:pt>
                <c:pt idx="11">
                  <c:v>843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6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913873684005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'H27'!$A$35:$A$46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'H27'!$P$5:$P$16</c:f>
              <c:numCache>
                <c:formatCode>#,##0;[Red]\-#,##0</c:formatCode>
                <c:ptCount val="12"/>
                <c:pt idx="0">
                  <c:v>1746</c:v>
                </c:pt>
                <c:pt idx="1">
                  <c:v>1744</c:v>
                </c:pt>
                <c:pt idx="2">
                  <c:v>1741</c:v>
                </c:pt>
                <c:pt idx="3">
                  <c:v>1737</c:v>
                </c:pt>
                <c:pt idx="4">
                  <c:v>1741</c:v>
                </c:pt>
                <c:pt idx="5">
                  <c:v>1746</c:v>
                </c:pt>
                <c:pt idx="6">
                  <c:v>1745</c:v>
                </c:pt>
                <c:pt idx="7">
                  <c:v>1743</c:v>
                </c:pt>
                <c:pt idx="8">
                  <c:v>1740</c:v>
                </c:pt>
                <c:pt idx="9">
                  <c:v>1737</c:v>
                </c:pt>
                <c:pt idx="10">
                  <c:v>1741</c:v>
                </c:pt>
                <c:pt idx="11">
                  <c:v>1750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'H27'!$R$5:$R$16</c:f>
              <c:numCache>
                <c:formatCode>#,##0;[Red]\-#,##0</c:formatCode>
                <c:ptCount val="12"/>
                <c:pt idx="0">
                  <c:v>493</c:v>
                </c:pt>
                <c:pt idx="1">
                  <c:v>494</c:v>
                </c:pt>
                <c:pt idx="2">
                  <c:v>494</c:v>
                </c:pt>
                <c:pt idx="3">
                  <c:v>492</c:v>
                </c:pt>
                <c:pt idx="4">
                  <c:v>497</c:v>
                </c:pt>
                <c:pt idx="5">
                  <c:v>500</c:v>
                </c:pt>
                <c:pt idx="6">
                  <c:v>499</c:v>
                </c:pt>
                <c:pt idx="7">
                  <c:v>499</c:v>
                </c:pt>
                <c:pt idx="8">
                  <c:v>499</c:v>
                </c:pt>
                <c:pt idx="9">
                  <c:v>500</c:v>
                </c:pt>
                <c:pt idx="10">
                  <c:v>501</c:v>
                </c:pt>
                <c:pt idx="11">
                  <c:v>504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5553571602806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'H27'!$V$5:$V$16</c:f>
              <c:numCache>
                <c:formatCode>#,##0;[Red]\-#,##0</c:formatCode>
                <c:ptCount val="12"/>
                <c:pt idx="0">
                  <c:v>2196</c:v>
                </c:pt>
                <c:pt idx="1">
                  <c:v>2202</c:v>
                </c:pt>
                <c:pt idx="2">
                  <c:v>2201</c:v>
                </c:pt>
                <c:pt idx="3">
                  <c:v>2209</c:v>
                </c:pt>
                <c:pt idx="4">
                  <c:v>2212</c:v>
                </c:pt>
                <c:pt idx="5">
                  <c:v>2216</c:v>
                </c:pt>
                <c:pt idx="6">
                  <c:v>2216</c:v>
                </c:pt>
                <c:pt idx="7">
                  <c:v>2225</c:v>
                </c:pt>
                <c:pt idx="8">
                  <c:v>2214</c:v>
                </c:pt>
                <c:pt idx="9">
                  <c:v>2207</c:v>
                </c:pt>
                <c:pt idx="10">
                  <c:v>2210</c:v>
                </c:pt>
                <c:pt idx="11">
                  <c:v>2217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'H27'!$X$5:$X$16</c:f>
              <c:numCache>
                <c:formatCode>#,##0;[Red]\-#,##0</c:formatCode>
                <c:ptCount val="12"/>
                <c:pt idx="0">
                  <c:v>664</c:v>
                </c:pt>
                <c:pt idx="1">
                  <c:v>668</c:v>
                </c:pt>
                <c:pt idx="2">
                  <c:v>670</c:v>
                </c:pt>
                <c:pt idx="3">
                  <c:v>672</c:v>
                </c:pt>
                <c:pt idx="4">
                  <c:v>673</c:v>
                </c:pt>
                <c:pt idx="5">
                  <c:v>676</c:v>
                </c:pt>
                <c:pt idx="6">
                  <c:v>678</c:v>
                </c:pt>
                <c:pt idx="7">
                  <c:v>680</c:v>
                </c:pt>
                <c:pt idx="8">
                  <c:v>680</c:v>
                </c:pt>
                <c:pt idx="9">
                  <c:v>681</c:v>
                </c:pt>
                <c:pt idx="10">
                  <c:v>685</c:v>
                </c:pt>
                <c:pt idx="11">
                  <c:v>688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1033526469568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1401108194808982"/>
          <c:w val="0.76471688208785227"/>
          <c:h val="0.7082111402741323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'H27'!$AB$5:$AB$16</c:f>
              <c:numCache>
                <c:formatCode>#,##0;[Red]\-#,##0</c:formatCode>
                <c:ptCount val="12"/>
                <c:pt idx="0">
                  <c:v>1992</c:v>
                </c:pt>
                <c:pt idx="1">
                  <c:v>1993</c:v>
                </c:pt>
                <c:pt idx="2">
                  <c:v>1986</c:v>
                </c:pt>
                <c:pt idx="3">
                  <c:v>1990</c:v>
                </c:pt>
                <c:pt idx="4">
                  <c:v>1986</c:v>
                </c:pt>
                <c:pt idx="5">
                  <c:v>1988</c:v>
                </c:pt>
                <c:pt idx="6">
                  <c:v>1988</c:v>
                </c:pt>
                <c:pt idx="7">
                  <c:v>1983</c:v>
                </c:pt>
                <c:pt idx="8">
                  <c:v>1990</c:v>
                </c:pt>
                <c:pt idx="9">
                  <c:v>1985</c:v>
                </c:pt>
                <c:pt idx="10">
                  <c:v>1995</c:v>
                </c:pt>
                <c:pt idx="11">
                  <c:v>1986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'H27'!$AD$5:$AD$16</c:f>
              <c:numCache>
                <c:formatCode>#,##0;[Red]\-#,##0</c:formatCode>
                <c:ptCount val="12"/>
                <c:pt idx="0">
                  <c:v>606</c:v>
                </c:pt>
                <c:pt idx="1">
                  <c:v>608</c:v>
                </c:pt>
                <c:pt idx="2">
                  <c:v>607</c:v>
                </c:pt>
                <c:pt idx="3">
                  <c:v>613</c:v>
                </c:pt>
                <c:pt idx="4">
                  <c:v>615</c:v>
                </c:pt>
                <c:pt idx="5">
                  <c:v>617</c:v>
                </c:pt>
                <c:pt idx="6">
                  <c:v>617</c:v>
                </c:pt>
                <c:pt idx="7">
                  <c:v>616</c:v>
                </c:pt>
                <c:pt idx="8">
                  <c:v>617</c:v>
                </c:pt>
                <c:pt idx="9">
                  <c:v>614</c:v>
                </c:pt>
                <c:pt idx="10">
                  <c:v>620</c:v>
                </c:pt>
                <c:pt idx="11">
                  <c:v>619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30"/>
          <c:min val="51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7435403907844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43185191738673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'H27'!$AH$5:$AH$16</c:f>
              <c:numCache>
                <c:formatCode>#,##0;[Red]\-#,##0</c:formatCode>
                <c:ptCount val="12"/>
                <c:pt idx="0">
                  <c:v>2979</c:v>
                </c:pt>
                <c:pt idx="1">
                  <c:v>2979</c:v>
                </c:pt>
                <c:pt idx="2">
                  <c:v>2986</c:v>
                </c:pt>
                <c:pt idx="3">
                  <c:v>2986</c:v>
                </c:pt>
                <c:pt idx="4">
                  <c:v>2985</c:v>
                </c:pt>
                <c:pt idx="5">
                  <c:v>2977</c:v>
                </c:pt>
                <c:pt idx="6">
                  <c:v>2977</c:v>
                </c:pt>
                <c:pt idx="7">
                  <c:v>2973</c:v>
                </c:pt>
                <c:pt idx="8">
                  <c:v>2971</c:v>
                </c:pt>
                <c:pt idx="9">
                  <c:v>2975</c:v>
                </c:pt>
                <c:pt idx="10">
                  <c:v>2973</c:v>
                </c:pt>
                <c:pt idx="11">
                  <c:v>2965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'H27'!$AJ$5:$AJ$16</c:f>
              <c:numCache>
                <c:formatCode>#,##0;[Red]\-#,##0</c:formatCode>
                <c:ptCount val="12"/>
                <c:pt idx="0">
                  <c:v>903</c:v>
                </c:pt>
                <c:pt idx="1">
                  <c:v>904</c:v>
                </c:pt>
                <c:pt idx="2">
                  <c:v>907</c:v>
                </c:pt>
                <c:pt idx="3">
                  <c:v>908</c:v>
                </c:pt>
                <c:pt idx="4">
                  <c:v>908</c:v>
                </c:pt>
                <c:pt idx="5">
                  <c:v>908</c:v>
                </c:pt>
                <c:pt idx="6">
                  <c:v>908</c:v>
                </c:pt>
                <c:pt idx="7">
                  <c:v>909</c:v>
                </c:pt>
                <c:pt idx="8">
                  <c:v>909</c:v>
                </c:pt>
                <c:pt idx="9">
                  <c:v>911</c:v>
                </c:pt>
                <c:pt idx="10">
                  <c:v>911</c:v>
                </c:pt>
                <c:pt idx="11">
                  <c:v>912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100"/>
          <c:min val="2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20"/>
          <c:min val="8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21664236414892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0.10684444444444445"/>
          <c:w val="0.740740740740740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'H27'!$D$35:$D$46</c:f>
              <c:numCache>
                <c:formatCode>#,##0;[Red]\-#,##0</c:formatCode>
                <c:ptCount val="12"/>
                <c:pt idx="0">
                  <c:v>1594</c:v>
                </c:pt>
                <c:pt idx="1">
                  <c:v>1594</c:v>
                </c:pt>
                <c:pt idx="2">
                  <c:v>1588</c:v>
                </c:pt>
                <c:pt idx="3">
                  <c:v>1590</c:v>
                </c:pt>
                <c:pt idx="4">
                  <c:v>1588</c:v>
                </c:pt>
                <c:pt idx="5">
                  <c:v>1591</c:v>
                </c:pt>
                <c:pt idx="6">
                  <c:v>1591</c:v>
                </c:pt>
                <c:pt idx="7">
                  <c:v>1590</c:v>
                </c:pt>
                <c:pt idx="8">
                  <c:v>1588</c:v>
                </c:pt>
                <c:pt idx="9">
                  <c:v>1583</c:v>
                </c:pt>
                <c:pt idx="10">
                  <c:v>1582</c:v>
                </c:pt>
                <c:pt idx="11">
                  <c:v>1575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'H27'!$F$35:$F$46</c:f>
              <c:numCache>
                <c:formatCode>#,##0;[Red]\-#,##0</c:formatCode>
                <c:ptCount val="12"/>
                <c:pt idx="0">
                  <c:v>468</c:v>
                </c:pt>
                <c:pt idx="1">
                  <c:v>467</c:v>
                </c:pt>
                <c:pt idx="2">
                  <c:v>465</c:v>
                </c:pt>
                <c:pt idx="3">
                  <c:v>467</c:v>
                </c:pt>
                <c:pt idx="4">
                  <c:v>467</c:v>
                </c:pt>
                <c:pt idx="5">
                  <c:v>468</c:v>
                </c:pt>
                <c:pt idx="6">
                  <c:v>469</c:v>
                </c:pt>
                <c:pt idx="7">
                  <c:v>469</c:v>
                </c:pt>
                <c:pt idx="8">
                  <c:v>472</c:v>
                </c:pt>
                <c:pt idx="9">
                  <c:v>472</c:v>
                </c:pt>
                <c:pt idx="10">
                  <c:v>473</c:v>
                </c:pt>
                <c:pt idx="11">
                  <c:v>470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83124042580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'H30'!$J$35:$J$46</c:f>
              <c:numCache>
                <c:formatCode>#,##0;[Red]\-#,##0</c:formatCode>
                <c:ptCount val="12"/>
                <c:pt idx="0">
                  <c:v>1819</c:v>
                </c:pt>
                <c:pt idx="1">
                  <c:v>1816</c:v>
                </c:pt>
                <c:pt idx="2">
                  <c:v>1812</c:v>
                </c:pt>
                <c:pt idx="3">
                  <c:v>1810</c:v>
                </c:pt>
                <c:pt idx="4">
                  <c:v>1807</c:v>
                </c:pt>
                <c:pt idx="5">
                  <c:v>1802</c:v>
                </c:pt>
                <c:pt idx="6">
                  <c:v>1798</c:v>
                </c:pt>
                <c:pt idx="7">
                  <c:v>1794</c:v>
                </c:pt>
                <c:pt idx="8">
                  <c:v>1789</c:v>
                </c:pt>
                <c:pt idx="9">
                  <c:v>1791</c:v>
                </c:pt>
                <c:pt idx="10">
                  <c:v>1795</c:v>
                </c:pt>
                <c:pt idx="11">
                  <c:v>1789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'H30'!$L$35:$L$46</c:f>
              <c:numCache>
                <c:formatCode>#,##0;[Red]\-#,##0</c:formatCode>
                <c:ptCount val="12"/>
                <c:pt idx="0">
                  <c:v>580</c:v>
                </c:pt>
                <c:pt idx="1">
                  <c:v>579</c:v>
                </c:pt>
                <c:pt idx="2">
                  <c:v>581</c:v>
                </c:pt>
                <c:pt idx="3">
                  <c:v>580</c:v>
                </c:pt>
                <c:pt idx="4">
                  <c:v>582</c:v>
                </c:pt>
                <c:pt idx="5">
                  <c:v>581</c:v>
                </c:pt>
                <c:pt idx="6">
                  <c:v>582</c:v>
                </c:pt>
                <c:pt idx="7">
                  <c:v>582</c:v>
                </c:pt>
                <c:pt idx="8">
                  <c:v>579</c:v>
                </c:pt>
                <c:pt idx="9">
                  <c:v>581</c:v>
                </c:pt>
                <c:pt idx="10">
                  <c:v>581</c:v>
                </c:pt>
                <c:pt idx="11">
                  <c:v>578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95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83124042580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'H27'!$J$35:$J$46</c:f>
              <c:numCache>
                <c:formatCode>#,##0;[Red]\-#,##0</c:formatCode>
                <c:ptCount val="12"/>
                <c:pt idx="0">
                  <c:v>1955</c:v>
                </c:pt>
                <c:pt idx="1">
                  <c:v>1946</c:v>
                </c:pt>
                <c:pt idx="2">
                  <c:v>1942</c:v>
                </c:pt>
                <c:pt idx="3">
                  <c:v>1936</c:v>
                </c:pt>
                <c:pt idx="4">
                  <c:v>1936</c:v>
                </c:pt>
                <c:pt idx="5">
                  <c:v>1931</c:v>
                </c:pt>
                <c:pt idx="6">
                  <c:v>1927</c:v>
                </c:pt>
                <c:pt idx="7">
                  <c:v>1935</c:v>
                </c:pt>
                <c:pt idx="8">
                  <c:v>1933</c:v>
                </c:pt>
                <c:pt idx="9">
                  <c:v>1928</c:v>
                </c:pt>
                <c:pt idx="10">
                  <c:v>1923</c:v>
                </c:pt>
                <c:pt idx="11">
                  <c:v>1913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'H27'!$L$35:$L$46</c:f>
              <c:numCache>
                <c:formatCode>#,##0;[Red]\-#,##0</c:formatCode>
                <c:ptCount val="12"/>
                <c:pt idx="0">
                  <c:v>601</c:v>
                </c:pt>
                <c:pt idx="1">
                  <c:v>599</c:v>
                </c:pt>
                <c:pt idx="2">
                  <c:v>597</c:v>
                </c:pt>
                <c:pt idx="3">
                  <c:v>595</c:v>
                </c:pt>
                <c:pt idx="4">
                  <c:v>597</c:v>
                </c:pt>
                <c:pt idx="5">
                  <c:v>596</c:v>
                </c:pt>
                <c:pt idx="6">
                  <c:v>595</c:v>
                </c:pt>
                <c:pt idx="7">
                  <c:v>598</c:v>
                </c:pt>
                <c:pt idx="8">
                  <c:v>598</c:v>
                </c:pt>
                <c:pt idx="9">
                  <c:v>596</c:v>
                </c:pt>
                <c:pt idx="10">
                  <c:v>596</c:v>
                </c:pt>
                <c:pt idx="11">
                  <c:v>593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5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14337148376898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'H27'!$P$35:$P$46</c:f>
              <c:numCache>
                <c:formatCode>#,##0;[Red]\-#,##0</c:formatCode>
                <c:ptCount val="12"/>
                <c:pt idx="0">
                  <c:v>1408</c:v>
                </c:pt>
                <c:pt idx="1">
                  <c:v>1403</c:v>
                </c:pt>
                <c:pt idx="2">
                  <c:v>1400</c:v>
                </c:pt>
                <c:pt idx="3">
                  <c:v>1400</c:v>
                </c:pt>
                <c:pt idx="4">
                  <c:v>1400</c:v>
                </c:pt>
                <c:pt idx="5">
                  <c:v>1401</c:v>
                </c:pt>
                <c:pt idx="6">
                  <c:v>1400</c:v>
                </c:pt>
                <c:pt idx="7">
                  <c:v>1402</c:v>
                </c:pt>
                <c:pt idx="8">
                  <c:v>1400</c:v>
                </c:pt>
                <c:pt idx="9">
                  <c:v>1398</c:v>
                </c:pt>
                <c:pt idx="10">
                  <c:v>1397</c:v>
                </c:pt>
                <c:pt idx="11">
                  <c:v>1391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'H27'!$R$35:$R$46</c:f>
              <c:numCache>
                <c:formatCode>#,##0;[Red]\-#,##0</c:formatCode>
                <c:ptCount val="12"/>
                <c:pt idx="0">
                  <c:v>408</c:v>
                </c:pt>
                <c:pt idx="1">
                  <c:v>408</c:v>
                </c:pt>
                <c:pt idx="2">
                  <c:v>408</c:v>
                </c:pt>
                <c:pt idx="3">
                  <c:v>408</c:v>
                </c:pt>
                <c:pt idx="4">
                  <c:v>408</c:v>
                </c:pt>
                <c:pt idx="5">
                  <c:v>408</c:v>
                </c:pt>
                <c:pt idx="6">
                  <c:v>409</c:v>
                </c:pt>
                <c:pt idx="7">
                  <c:v>410</c:v>
                </c:pt>
                <c:pt idx="8">
                  <c:v>409</c:v>
                </c:pt>
                <c:pt idx="9">
                  <c:v>408</c:v>
                </c:pt>
                <c:pt idx="10">
                  <c:v>410</c:v>
                </c:pt>
                <c:pt idx="11">
                  <c:v>408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"/>
          <c:min val="3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6116656421664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'H27'!$V$35:$V$46</c:f>
              <c:numCache>
                <c:formatCode>#,##0;[Red]\-#,##0</c:formatCode>
                <c:ptCount val="12"/>
                <c:pt idx="0">
                  <c:v>1270</c:v>
                </c:pt>
                <c:pt idx="1">
                  <c:v>1262</c:v>
                </c:pt>
                <c:pt idx="2">
                  <c:v>1263</c:v>
                </c:pt>
                <c:pt idx="3">
                  <c:v>1266</c:v>
                </c:pt>
                <c:pt idx="4">
                  <c:v>1266</c:v>
                </c:pt>
                <c:pt idx="5">
                  <c:v>1259</c:v>
                </c:pt>
                <c:pt idx="6">
                  <c:v>1261</c:v>
                </c:pt>
                <c:pt idx="7">
                  <c:v>1256</c:v>
                </c:pt>
                <c:pt idx="8">
                  <c:v>1248</c:v>
                </c:pt>
                <c:pt idx="9">
                  <c:v>1244</c:v>
                </c:pt>
                <c:pt idx="10">
                  <c:v>1242</c:v>
                </c:pt>
                <c:pt idx="11">
                  <c:v>1246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'H27'!$X$35:$X$46</c:f>
              <c:numCache>
                <c:formatCode>#,##0;[Red]\-#,##0</c:formatCode>
                <c:ptCount val="12"/>
                <c:pt idx="0">
                  <c:v>377</c:v>
                </c:pt>
                <c:pt idx="1">
                  <c:v>376</c:v>
                </c:pt>
                <c:pt idx="2">
                  <c:v>375</c:v>
                </c:pt>
                <c:pt idx="3">
                  <c:v>377</c:v>
                </c:pt>
                <c:pt idx="4">
                  <c:v>376</c:v>
                </c:pt>
                <c:pt idx="5">
                  <c:v>376</c:v>
                </c:pt>
                <c:pt idx="6">
                  <c:v>377</c:v>
                </c:pt>
                <c:pt idx="7">
                  <c:v>378</c:v>
                </c:pt>
                <c:pt idx="8">
                  <c:v>374</c:v>
                </c:pt>
                <c:pt idx="9">
                  <c:v>373</c:v>
                </c:pt>
                <c:pt idx="10">
                  <c:v>373</c:v>
                </c:pt>
                <c:pt idx="11">
                  <c:v>378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47777942851483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811320754717"/>
          <c:y val="0.10684444444444445"/>
          <c:w val="0.76603773584905666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'H27'!$AB$35:$AB$46</c:f>
              <c:numCache>
                <c:formatCode>#,##0;[Red]\-#,##0</c:formatCode>
                <c:ptCount val="12"/>
                <c:pt idx="0">
                  <c:v>462</c:v>
                </c:pt>
                <c:pt idx="1">
                  <c:v>462</c:v>
                </c:pt>
                <c:pt idx="2">
                  <c:v>464</c:v>
                </c:pt>
                <c:pt idx="3">
                  <c:v>459</c:v>
                </c:pt>
                <c:pt idx="4">
                  <c:v>459</c:v>
                </c:pt>
                <c:pt idx="5">
                  <c:v>456</c:v>
                </c:pt>
                <c:pt idx="6">
                  <c:v>454</c:v>
                </c:pt>
                <c:pt idx="7">
                  <c:v>453</c:v>
                </c:pt>
                <c:pt idx="8">
                  <c:v>449</c:v>
                </c:pt>
                <c:pt idx="9">
                  <c:v>449</c:v>
                </c:pt>
                <c:pt idx="10">
                  <c:v>448</c:v>
                </c:pt>
                <c:pt idx="11">
                  <c:v>447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'H27'!$AD$35:$AD$46</c:f>
              <c:numCache>
                <c:formatCode>#,##0;[Red]\-#,##0</c:formatCode>
                <c:ptCount val="12"/>
                <c:pt idx="0">
                  <c:v>176</c:v>
                </c:pt>
                <c:pt idx="1">
                  <c:v>177</c:v>
                </c:pt>
                <c:pt idx="2">
                  <c:v>177</c:v>
                </c:pt>
                <c:pt idx="3">
                  <c:v>176</c:v>
                </c:pt>
                <c:pt idx="4">
                  <c:v>175</c:v>
                </c:pt>
                <c:pt idx="5">
                  <c:v>172</c:v>
                </c:pt>
                <c:pt idx="6">
                  <c:v>172</c:v>
                </c:pt>
                <c:pt idx="7">
                  <c:v>172</c:v>
                </c:pt>
                <c:pt idx="8">
                  <c:v>171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9400749063669"/>
          <c:y val="0.10636663750364538"/>
          <c:w val="0.67041198501872656"/>
          <c:h val="0.71585558471857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'H27'!$AH$35:$AH$46</c:f>
              <c:numCache>
                <c:formatCode>#,##0;[Red]\-#,##0</c:formatCode>
                <c:ptCount val="12"/>
                <c:pt idx="0">
                  <c:v>42970</c:v>
                </c:pt>
                <c:pt idx="1">
                  <c:v>42958</c:v>
                </c:pt>
                <c:pt idx="2">
                  <c:v>43028</c:v>
                </c:pt>
                <c:pt idx="3">
                  <c:v>43065</c:v>
                </c:pt>
                <c:pt idx="4">
                  <c:v>43067</c:v>
                </c:pt>
                <c:pt idx="5">
                  <c:v>43093</c:v>
                </c:pt>
                <c:pt idx="6">
                  <c:v>43103</c:v>
                </c:pt>
                <c:pt idx="7">
                  <c:v>43114</c:v>
                </c:pt>
                <c:pt idx="8">
                  <c:v>43107</c:v>
                </c:pt>
                <c:pt idx="9">
                  <c:v>43063</c:v>
                </c:pt>
                <c:pt idx="10">
                  <c:v>43080</c:v>
                </c:pt>
                <c:pt idx="11">
                  <c:v>43089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'H27'!$AJ$35:$AJ$46</c:f>
              <c:numCache>
                <c:formatCode>#,##0;[Red]\-#,##0</c:formatCode>
                <c:ptCount val="12"/>
                <c:pt idx="0">
                  <c:v>14217</c:v>
                </c:pt>
                <c:pt idx="1">
                  <c:v>14214</c:v>
                </c:pt>
                <c:pt idx="2">
                  <c:v>14267</c:v>
                </c:pt>
                <c:pt idx="3">
                  <c:v>14296</c:v>
                </c:pt>
                <c:pt idx="4">
                  <c:v>14297</c:v>
                </c:pt>
                <c:pt idx="5">
                  <c:v>14335</c:v>
                </c:pt>
                <c:pt idx="6">
                  <c:v>14350</c:v>
                </c:pt>
                <c:pt idx="7">
                  <c:v>14361</c:v>
                </c:pt>
                <c:pt idx="8">
                  <c:v>14394</c:v>
                </c:pt>
                <c:pt idx="9">
                  <c:v>14386</c:v>
                </c:pt>
                <c:pt idx="10">
                  <c:v>14413</c:v>
                </c:pt>
                <c:pt idx="11">
                  <c:v>14487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33152522601341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94628171478565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4444444444443"/>
          <c:y val="9.1566209091120246e-002"/>
          <c:w val="0.74050004860503549"/>
          <c:h val="0.722123893805309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'H27'!$D$50:$D$61</c:f>
              <c:numCache>
                <c:formatCode>#,##0;[Red]\-#,##0</c:formatCode>
                <c:ptCount val="12"/>
                <c:pt idx="0">
                  <c:v>2147</c:v>
                </c:pt>
                <c:pt idx="1">
                  <c:v>2142</c:v>
                </c:pt>
                <c:pt idx="2">
                  <c:v>2139</c:v>
                </c:pt>
                <c:pt idx="3">
                  <c:v>2133</c:v>
                </c:pt>
                <c:pt idx="4">
                  <c:v>2126</c:v>
                </c:pt>
                <c:pt idx="5">
                  <c:v>2119</c:v>
                </c:pt>
                <c:pt idx="6">
                  <c:v>2119</c:v>
                </c:pt>
                <c:pt idx="7">
                  <c:v>2115</c:v>
                </c:pt>
                <c:pt idx="8">
                  <c:v>2117</c:v>
                </c:pt>
                <c:pt idx="9">
                  <c:v>2109</c:v>
                </c:pt>
                <c:pt idx="10">
                  <c:v>2101</c:v>
                </c:pt>
                <c:pt idx="11">
                  <c:v>2103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'H27'!$F$50:$F$61</c:f>
              <c:numCache>
                <c:formatCode>#,##0;[Red]\-#,##0</c:formatCode>
                <c:ptCount val="12"/>
                <c:pt idx="0">
                  <c:v>716</c:v>
                </c:pt>
                <c:pt idx="1">
                  <c:v>714</c:v>
                </c:pt>
                <c:pt idx="2">
                  <c:v>713</c:v>
                </c:pt>
                <c:pt idx="3">
                  <c:v>711</c:v>
                </c:pt>
                <c:pt idx="4">
                  <c:v>710</c:v>
                </c:pt>
                <c:pt idx="5">
                  <c:v>709</c:v>
                </c:pt>
                <c:pt idx="6">
                  <c:v>707</c:v>
                </c:pt>
                <c:pt idx="7">
                  <c:v>705</c:v>
                </c:pt>
                <c:pt idx="8">
                  <c:v>706</c:v>
                </c:pt>
                <c:pt idx="9">
                  <c:v>705</c:v>
                </c:pt>
                <c:pt idx="10">
                  <c:v>705</c:v>
                </c:pt>
                <c:pt idx="11">
                  <c:v>709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776434544194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7725640489629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'H27'!$J$50:$J$61</c:f>
              <c:numCache>
                <c:formatCode>#,##0;[Red]\-#,##0</c:formatCode>
                <c:ptCount val="12"/>
                <c:pt idx="0">
                  <c:v>2091</c:v>
                </c:pt>
                <c:pt idx="1">
                  <c:v>2087</c:v>
                </c:pt>
                <c:pt idx="2">
                  <c:v>2088</c:v>
                </c:pt>
                <c:pt idx="3">
                  <c:v>2089</c:v>
                </c:pt>
                <c:pt idx="4">
                  <c:v>2081</c:v>
                </c:pt>
                <c:pt idx="5">
                  <c:v>2066</c:v>
                </c:pt>
                <c:pt idx="6">
                  <c:v>2067</c:v>
                </c:pt>
                <c:pt idx="7">
                  <c:v>2060</c:v>
                </c:pt>
                <c:pt idx="8">
                  <c:v>2053</c:v>
                </c:pt>
                <c:pt idx="9">
                  <c:v>2052</c:v>
                </c:pt>
                <c:pt idx="10">
                  <c:v>2045</c:v>
                </c:pt>
                <c:pt idx="11">
                  <c:v>2041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'H27'!$L$50:$L$61</c:f>
              <c:numCache>
                <c:formatCode>#,##0;[Red]\-#,##0</c:formatCode>
                <c:ptCount val="12"/>
                <c:pt idx="0">
                  <c:v>684</c:v>
                </c:pt>
                <c:pt idx="1">
                  <c:v>680</c:v>
                </c:pt>
                <c:pt idx="2">
                  <c:v>679</c:v>
                </c:pt>
                <c:pt idx="3">
                  <c:v>681</c:v>
                </c:pt>
                <c:pt idx="4">
                  <c:v>679</c:v>
                </c:pt>
                <c:pt idx="5">
                  <c:v>679</c:v>
                </c:pt>
                <c:pt idx="6">
                  <c:v>682</c:v>
                </c:pt>
                <c:pt idx="7">
                  <c:v>677</c:v>
                </c:pt>
                <c:pt idx="8">
                  <c:v>679</c:v>
                </c:pt>
                <c:pt idx="9">
                  <c:v>679</c:v>
                </c:pt>
                <c:pt idx="10">
                  <c:v>675</c:v>
                </c:pt>
                <c:pt idx="11">
                  <c:v>680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38255173855480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38255173855480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997502170964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99135948714375"/>
          <c:w val="0.7397769516728625"/>
          <c:h val="0.7190174900703784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'H27'!$P$50:$P$61</c:f>
              <c:numCache>
                <c:formatCode>#,##0;[Red]\-#,##0</c:formatCode>
                <c:ptCount val="12"/>
                <c:pt idx="0">
                  <c:v>892</c:v>
                </c:pt>
                <c:pt idx="1">
                  <c:v>890</c:v>
                </c:pt>
                <c:pt idx="2">
                  <c:v>890</c:v>
                </c:pt>
                <c:pt idx="3">
                  <c:v>886</c:v>
                </c:pt>
                <c:pt idx="4">
                  <c:v>886</c:v>
                </c:pt>
                <c:pt idx="5">
                  <c:v>891</c:v>
                </c:pt>
                <c:pt idx="6">
                  <c:v>890</c:v>
                </c:pt>
                <c:pt idx="7">
                  <c:v>887</c:v>
                </c:pt>
                <c:pt idx="8">
                  <c:v>886</c:v>
                </c:pt>
                <c:pt idx="9">
                  <c:v>883</c:v>
                </c:pt>
                <c:pt idx="10">
                  <c:v>883</c:v>
                </c:pt>
                <c:pt idx="11">
                  <c:v>882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'H27'!$R$50:$R$61</c:f>
              <c:numCache>
                <c:formatCode>#,##0;[Red]\-#,##0</c:formatCode>
                <c:ptCount val="12"/>
                <c:pt idx="0">
                  <c:v>268</c:v>
                </c:pt>
                <c:pt idx="1">
                  <c:v>269</c:v>
                </c:pt>
                <c:pt idx="2">
                  <c:v>269</c:v>
                </c:pt>
                <c:pt idx="3">
                  <c:v>268</c:v>
                </c:pt>
                <c:pt idx="4">
                  <c:v>268</c:v>
                </c:pt>
                <c:pt idx="5">
                  <c:v>270</c:v>
                </c:pt>
                <c:pt idx="6">
                  <c:v>269</c:v>
                </c:pt>
                <c:pt idx="7">
                  <c:v>269</c:v>
                </c:pt>
                <c:pt idx="8">
                  <c:v>269</c:v>
                </c:pt>
                <c:pt idx="9">
                  <c:v>269</c:v>
                </c:pt>
                <c:pt idx="10">
                  <c:v>269</c:v>
                </c:pt>
                <c:pt idx="11">
                  <c:v>270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75323438552481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03869683575798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327456855503682"/>
          <c:w val="0.7397769516728625"/>
          <c:h val="0.719734281002485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'H27'!$V$50:$V$61</c:f>
              <c:numCache>
                <c:formatCode>#,##0;[Red]\-#,##0</c:formatCode>
                <c:ptCount val="12"/>
                <c:pt idx="0">
                  <c:v>1158</c:v>
                </c:pt>
                <c:pt idx="1">
                  <c:v>1160</c:v>
                </c:pt>
                <c:pt idx="2">
                  <c:v>1160</c:v>
                </c:pt>
                <c:pt idx="3">
                  <c:v>1161</c:v>
                </c:pt>
                <c:pt idx="4">
                  <c:v>1161</c:v>
                </c:pt>
                <c:pt idx="5">
                  <c:v>1162</c:v>
                </c:pt>
                <c:pt idx="6">
                  <c:v>1163</c:v>
                </c:pt>
                <c:pt idx="7">
                  <c:v>1160</c:v>
                </c:pt>
                <c:pt idx="8">
                  <c:v>1158</c:v>
                </c:pt>
                <c:pt idx="9">
                  <c:v>1156</c:v>
                </c:pt>
                <c:pt idx="10">
                  <c:v>1157</c:v>
                </c:pt>
                <c:pt idx="11">
                  <c:v>1157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'H27'!$X$50:$X$61</c:f>
              <c:numCache>
                <c:formatCode>#,##0;[Red]\-#,##0</c:formatCode>
                <c:ptCount val="12"/>
                <c:pt idx="0">
                  <c:v>335</c:v>
                </c:pt>
                <c:pt idx="1">
                  <c:v>335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337</c:v>
                </c:pt>
                <c:pt idx="6">
                  <c:v>338</c:v>
                </c:pt>
                <c:pt idx="7">
                  <c:v>337</c:v>
                </c:pt>
                <c:pt idx="8">
                  <c:v>337</c:v>
                </c:pt>
                <c:pt idx="9">
                  <c:v>337</c:v>
                </c:pt>
                <c:pt idx="10">
                  <c:v>336</c:v>
                </c:pt>
                <c:pt idx="11">
                  <c:v>335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0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1792674145820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231853761642627"/>
          <c:w val="0.70566037735849052"/>
          <c:h val="0.7206903119410959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'H27'!$AB$50:$AB$61</c:f>
              <c:numCache>
                <c:formatCode>#,##0;[Red]\-#,##0</c:formatCode>
                <c:ptCount val="12"/>
                <c:pt idx="0">
                  <c:v>6288</c:v>
                </c:pt>
                <c:pt idx="1">
                  <c:v>6279</c:v>
                </c:pt>
                <c:pt idx="2">
                  <c:v>6277</c:v>
                </c:pt>
                <c:pt idx="3">
                  <c:v>6269</c:v>
                </c:pt>
                <c:pt idx="4">
                  <c:v>6254</c:v>
                </c:pt>
                <c:pt idx="5">
                  <c:v>6238</c:v>
                </c:pt>
                <c:pt idx="6">
                  <c:v>6239</c:v>
                </c:pt>
                <c:pt idx="7">
                  <c:v>6222</c:v>
                </c:pt>
                <c:pt idx="8">
                  <c:v>6214</c:v>
                </c:pt>
                <c:pt idx="9">
                  <c:v>6200</c:v>
                </c:pt>
                <c:pt idx="10">
                  <c:v>6186</c:v>
                </c:pt>
                <c:pt idx="11">
                  <c:v>6183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'H27'!$AD$50:$AD$61</c:f>
              <c:numCache>
                <c:formatCode>#,##0;[Red]\-#,##0</c:formatCode>
                <c:ptCount val="12"/>
                <c:pt idx="0">
                  <c:v>2003</c:v>
                </c:pt>
                <c:pt idx="1">
                  <c:v>1998</c:v>
                </c:pt>
                <c:pt idx="2">
                  <c:v>1997</c:v>
                </c:pt>
                <c:pt idx="3">
                  <c:v>1996</c:v>
                </c:pt>
                <c:pt idx="4">
                  <c:v>1993</c:v>
                </c:pt>
                <c:pt idx="5">
                  <c:v>1995</c:v>
                </c:pt>
                <c:pt idx="6">
                  <c:v>1996</c:v>
                </c:pt>
                <c:pt idx="7">
                  <c:v>1988</c:v>
                </c:pt>
                <c:pt idx="8">
                  <c:v>1991</c:v>
                </c:pt>
                <c:pt idx="9">
                  <c:v>1990</c:v>
                </c:pt>
                <c:pt idx="10">
                  <c:v>1985</c:v>
                </c:pt>
                <c:pt idx="11">
                  <c:v>1994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700"/>
          <c:min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316005853250644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14337148376898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84444444444445"/>
          <c:w val="0.7397769516728625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'H30'!$A$50:$A$61</c:f>
              <c:strCache>
                <c:ptCount val="12"/>
                <c:pt idx="0">
                  <c:v>H30.4月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H31.1月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'H30'!$P$35:$P$46</c:f>
              <c:numCache>
                <c:formatCode>#,##0;[Red]\-#,##0</c:formatCode>
                <c:ptCount val="12"/>
                <c:pt idx="0">
                  <c:v>1379</c:v>
                </c:pt>
                <c:pt idx="1">
                  <c:v>1379</c:v>
                </c:pt>
                <c:pt idx="2">
                  <c:v>1379</c:v>
                </c:pt>
                <c:pt idx="3">
                  <c:v>1378</c:v>
                </c:pt>
                <c:pt idx="4">
                  <c:v>1381</c:v>
                </c:pt>
                <c:pt idx="5">
                  <c:v>1381</c:v>
                </c:pt>
                <c:pt idx="6">
                  <c:v>1378</c:v>
                </c:pt>
                <c:pt idx="7">
                  <c:v>1375</c:v>
                </c:pt>
                <c:pt idx="8">
                  <c:v>1377</c:v>
                </c:pt>
                <c:pt idx="9">
                  <c:v>1372</c:v>
                </c:pt>
                <c:pt idx="10">
                  <c:v>1371</c:v>
                </c:pt>
                <c:pt idx="11">
                  <c:v>1369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'H30'!$F$4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'H30'!$R$35:$R$46</c:f>
              <c:numCache>
                <c:formatCode>#,##0;[Red]\-#,##0</c:formatCode>
                <c:ptCount val="12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428</c:v>
                </c:pt>
                <c:pt idx="5">
                  <c:v>428</c:v>
                </c:pt>
                <c:pt idx="6">
                  <c:v>427</c:v>
                </c:pt>
                <c:pt idx="7">
                  <c:v>427</c:v>
                </c:pt>
                <c:pt idx="8">
                  <c:v>429</c:v>
                </c:pt>
                <c:pt idx="9">
                  <c:v>429</c:v>
                </c:pt>
                <c:pt idx="10">
                  <c:v>429</c:v>
                </c:pt>
                <c:pt idx="11">
                  <c:v>429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6847477398658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1481481481481"/>
          <c:y val="0.10707161604799401"/>
          <c:w val="0.77037037037037037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'H27'!$D$20:$D$31</c:f>
              <c:numCache>
                <c:formatCode>#,##0;[Red]\-#,##0</c:formatCode>
                <c:ptCount val="12"/>
                <c:pt idx="0">
                  <c:v>793</c:v>
                </c:pt>
                <c:pt idx="1">
                  <c:v>793</c:v>
                </c:pt>
                <c:pt idx="2">
                  <c:v>794</c:v>
                </c:pt>
                <c:pt idx="3">
                  <c:v>794</c:v>
                </c:pt>
                <c:pt idx="4">
                  <c:v>791</c:v>
                </c:pt>
                <c:pt idx="5">
                  <c:v>792</c:v>
                </c:pt>
                <c:pt idx="6">
                  <c:v>793</c:v>
                </c:pt>
                <c:pt idx="7">
                  <c:v>792</c:v>
                </c:pt>
                <c:pt idx="8">
                  <c:v>790</c:v>
                </c:pt>
                <c:pt idx="9">
                  <c:v>788</c:v>
                </c:pt>
                <c:pt idx="10">
                  <c:v>787</c:v>
                </c:pt>
                <c:pt idx="11">
                  <c:v>781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'H27'!$F$20:$F$31</c:f>
              <c:numCache>
                <c:formatCode>#,##0;[Red]\-#,##0</c:formatCode>
                <c:ptCount val="12"/>
                <c:pt idx="0">
                  <c:v>221</c:v>
                </c:pt>
                <c:pt idx="1">
                  <c:v>222</c:v>
                </c:pt>
                <c:pt idx="2">
                  <c:v>222</c:v>
                </c:pt>
                <c:pt idx="3">
                  <c:v>221</c:v>
                </c:pt>
                <c:pt idx="4">
                  <c:v>220</c:v>
                </c:pt>
                <c:pt idx="5">
                  <c:v>221</c:v>
                </c:pt>
                <c:pt idx="6">
                  <c:v>221</c:v>
                </c:pt>
                <c:pt idx="7">
                  <c:v>222</c:v>
                </c:pt>
                <c:pt idx="8">
                  <c:v>222</c:v>
                </c:pt>
                <c:pt idx="9">
                  <c:v>222</c:v>
                </c:pt>
                <c:pt idx="10">
                  <c:v>222</c:v>
                </c:pt>
                <c:pt idx="11">
                  <c:v>222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7870015318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420556805399325"/>
          <c:w val="0.73675574939749633"/>
          <c:h val="0.717223003374578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'H27'!$J$20:$J$31</c:f>
              <c:numCache>
                <c:formatCode>#,##0;[Red]\-#,##0</c:formatCode>
                <c:ptCount val="12"/>
                <c:pt idx="0">
                  <c:v>4334</c:v>
                </c:pt>
                <c:pt idx="1">
                  <c:v>4350</c:v>
                </c:pt>
                <c:pt idx="2">
                  <c:v>4374</c:v>
                </c:pt>
                <c:pt idx="3">
                  <c:v>4380</c:v>
                </c:pt>
                <c:pt idx="4">
                  <c:v>4391</c:v>
                </c:pt>
                <c:pt idx="5">
                  <c:v>4406</c:v>
                </c:pt>
                <c:pt idx="6">
                  <c:v>4420</c:v>
                </c:pt>
                <c:pt idx="7">
                  <c:v>4423</c:v>
                </c:pt>
                <c:pt idx="8">
                  <c:v>4433</c:v>
                </c:pt>
                <c:pt idx="9">
                  <c:v>4418</c:v>
                </c:pt>
                <c:pt idx="10">
                  <c:v>4420</c:v>
                </c:pt>
                <c:pt idx="11">
                  <c:v>4437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'H27'!$L$20:$L$31</c:f>
              <c:numCache>
                <c:formatCode>#,##0;[Red]\-#,##0</c:formatCode>
                <c:ptCount val="12"/>
                <c:pt idx="0">
                  <c:v>1423</c:v>
                </c:pt>
                <c:pt idx="1">
                  <c:v>1427</c:v>
                </c:pt>
                <c:pt idx="2">
                  <c:v>1434</c:v>
                </c:pt>
                <c:pt idx="3">
                  <c:v>1436</c:v>
                </c:pt>
                <c:pt idx="4">
                  <c:v>1440</c:v>
                </c:pt>
                <c:pt idx="5">
                  <c:v>1452</c:v>
                </c:pt>
                <c:pt idx="6">
                  <c:v>1456</c:v>
                </c:pt>
                <c:pt idx="7">
                  <c:v>1463</c:v>
                </c:pt>
                <c:pt idx="8">
                  <c:v>1467</c:v>
                </c:pt>
                <c:pt idx="9">
                  <c:v>1464</c:v>
                </c:pt>
                <c:pt idx="10">
                  <c:v>1464</c:v>
                </c:pt>
                <c:pt idx="11">
                  <c:v>1475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50"/>
          <c:min val="4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5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27530933633295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743289523753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707161604799401"/>
          <c:w val="0.7397769516728625"/>
          <c:h val="0.714356955380577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'H27'!$P$20:$P$31</c:f>
              <c:numCache>
                <c:formatCode>#,##0;[Red]\-#,##0</c:formatCode>
                <c:ptCount val="12"/>
                <c:pt idx="0">
                  <c:v>1522</c:v>
                </c:pt>
                <c:pt idx="1">
                  <c:v>1522</c:v>
                </c:pt>
                <c:pt idx="2">
                  <c:v>1530</c:v>
                </c:pt>
                <c:pt idx="3">
                  <c:v>1528</c:v>
                </c:pt>
                <c:pt idx="4">
                  <c:v>1528</c:v>
                </c:pt>
                <c:pt idx="5">
                  <c:v>1525</c:v>
                </c:pt>
                <c:pt idx="6">
                  <c:v>1525</c:v>
                </c:pt>
                <c:pt idx="7">
                  <c:v>1524</c:v>
                </c:pt>
                <c:pt idx="8">
                  <c:v>1519</c:v>
                </c:pt>
                <c:pt idx="9">
                  <c:v>1513</c:v>
                </c:pt>
                <c:pt idx="10">
                  <c:v>1512</c:v>
                </c:pt>
                <c:pt idx="11">
                  <c:v>1508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'H27'!$R$20:$R$31</c:f>
              <c:numCache>
                <c:formatCode>#,##0;[Red]\-#,##0</c:formatCode>
                <c:ptCount val="12"/>
                <c:pt idx="0">
                  <c:v>435</c:v>
                </c:pt>
                <c:pt idx="1">
                  <c:v>435</c:v>
                </c:pt>
                <c:pt idx="2">
                  <c:v>435</c:v>
                </c:pt>
                <c:pt idx="3">
                  <c:v>437</c:v>
                </c:pt>
                <c:pt idx="4">
                  <c:v>435</c:v>
                </c:pt>
                <c:pt idx="5">
                  <c:v>436</c:v>
                </c:pt>
                <c:pt idx="6">
                  <c:v>436</c:v>
                </c:pt>
                <c:pt idx="7">
                  <c:v>435</c:v>
                </c:pt>
                <c:pt idx="8">
                  <c:v>434</c:v>
                </c:pt>
                <c:pt idx="9">
                  <c:v>433</c:v>
                </c:pt>
                <c:pt idx="10">
                  <c:v>434</c:v>
                </c:pt>
                <c:pt idx="11">
                  <c:v>433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5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081646044244469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145605869898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814126394052"/>
          <c:y val="0.10611595425571803"/>
          <c:w val="0.71003717472118955"/>
          <c:h val="0.71531261717285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'H27'!$V$20:$V$31</c:f>
              <c:numCache>
                <c:formatCode>#,##0;[Red]\-#,##0</c:formatCode>
                <c:ptCount val="12"/>
                <c:pt idx="0">
                  <c:v>4708</c:v>
                </c:pt>
                <c:pt idx="1">
                  <c:v>4721</c:v>
                </c:pt>
                <c:pt idx="2">
                  <c:v>4729</c:v>
                </c:pt>
                <c:pt idx="3">
                  <c:v>4741</c:v>
                </c:pt>
                <c:pt idx="4">
                  <c:v>4755</c:v>
                </c:pt>
                <c:pt idx="5">
                  <c:v>4750</c:v>
                </c:pt>
                <c:pt idx="6">
                  <c:v>4741</c:v>
                </c:pt>
                <c:pt idx="7">
                  <c:v>4752</c:v>
                </c:pt>
                <c:pt idx="8">
                  <c:v>4756</c:v>
                </c:pt>
                <c:pt idx="9">
                  <c:v>4771</c:v>
                </c:pt>
                <c:pt idx="10">
                  <c:v>4776</c:v>
                </c:pt>
                <c:pt idx="11">
                  <c:v>4789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'H27'!$X$20:$X$31</c:f>
              <c:numCache>
                <c:formatCode>#,##0;[Red]\-#,##0</c:formatCode>
                <c:ptCount val="12"/>
                <c:pt idx="0">
                  <c:v>1739</c:v>
                </c:pt>
                <c:pt idx="1">
                  <c:v>1748</c:v>
                </c:pt>
                <c:pt idx="2">
                  <c:v>1760</c:v>
                </c:pt>
                <c:pt idx="3">
                  <c:v>1767</c:v>
                </c:pt>
                <c:pt idx="4">
                  <c:v>1772</c:v>
                </c:pt>
                <c:pt idx="5">
                  <c:v>1769</c:v>
                </c:pt>
                <c:pt idx="6">
                  <c:v>1763</c:v>
                </c:pt>
                <c:pt idx="7">
                  <c:v>1777</c:v>
                </c:pt>
                <c:pt idx="8">
                  <c:v>1788</c:v>
                </c:pt>
                <c:pt idx="9">
                  <c:v>1801</c:v>
                </c:pt>
                <c:pt idx="10">
                  <c:v>1806</c:v>
                </c:pt>
                <c:pt idx="11">
                  <c:v>1824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30"/>
          <c:min val="1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787682789651292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354192046748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6981132075471"/>
          <c:y val="0.10684444444444445"/>
          <c:w val="0.73584905660377353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'H27'!$AB$20:$AB$31</c:f>
              <c:numCache>
                <c:formatCode>#,##0;[Red]\-#,##0</c:formatCode>
                <c:ptCount val="12"/>
                <c:pt idx="0">
                  <c:v>2884</c:v>
                </c:pt>
                <c:pt idx="1">
                  <c:v>2872</c:v>
                </c:pt>
                <c:pt idx="2">
                  <c:v>2866</c:v>
                </c:pt>
                <c:pt idx="3">
                  <c:v>2858</c:v>
                </c:pt>
                <c:pt idx="4">
                  <c:v>2851</c:v>
                </c:pt>
                <c:pt idx="5">
                  <c:v>2852</c:v>
                </c:pt>
                <c:pt idx="6">
                  <c:v>2848</c:v>
                </c:pt>
                <c:pt idx="7">
                  <c:v>2845</c:v>
                </c:pt>
                <c:pt idx="8">
                  <c:v>2856</c:v>
                </c:pt>
                <c:pt idx="9">
                  <c:v>2855</c:v>
                </c:pt>
                <c:pt idx="10">
                  <c:v>2851</c:v>
                </c:pt>
                <c:pt idx="11">
                  <c:v>2864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'H27'!$AD$20:$AD$31</c:f>
              <c:numCache>
                <c:formatCode>#,##0;[Red]\-#,##0</c:formatCode>
                <c:ptCount val="12"/>
                <c:pt idx="0">
                  <c:v>889</c:v>
                </c:pt>
                <c:pt idx="1">
                  <c:v>886</c:v>
                </c:pt>
                <c:pt idx="2">
                  <c:v>886</c:v>
                </c:pt>
                <c:pt idx="3">
                  <c:v>883</c:v>
                </c:pt>
                <c:pt idx="4">
                  <c:v>880</c:v>
                </c:pt>
                <c:pt idx="5">
                  <c:v>880</c:v>
                </c:pt>
                <c:pt idx="6">
                  <c:v>881</c:v>
                </c:pt>
                <c:pt idx="7">
                  <c:v>881</c:v>
                </c:pt>
                <c:pt idx="8">
                  <c:v>885</c:v>
                </c:pt>
                <c:pt idx="9">
                  <c:v>888</c:v>
                </c:pt>
                <c:pt idx="10">
                  <c:v>887</c:v>
                </c:pt>
                <c:pt idx="11">
                  <c:v>894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05189379417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06741573033707"/>
          <c:y val="0.10684444444444445"/>
          <c:w val="0.73782771535580527"/>
          <c:h val="0.715377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'H27'!$AH$20:$AH$31</c:f>
              <c:numCache>
                <c:formatCode>#,##0;[Red]\-#,##0</c:formatCode>
                <c:ptCount val="12"/>
                <c:pt idx="0">
                  <c:v>2187</c:v>
                </c:pt>
                <c:pt idx="1">
                  <c:v>2191</c:v>
                </c:pt>
                <c:pt idx="2">
                  <c:v>2191</c:v>
                </c:pt>
                <c:pt idx="3">
                  <c:v>2191</c:v>
                </c:pt>
                <c:pt idx="4">
                  <c:v>2187</c:v>
                </c:pt>
                <c:pt idx="5">
                  <c:v>2187</c:v>
                </c:pt>
                <c:pt idx="6">
                  <c:v>2179</c:v>
                </c:pt>
                <c:pt idx="7">
                  <c:v>2178</c:v>
                </c:pt>
                <c:pt idx="8">
                  <c:v>2174</c:v>
                </c:pt>
                <c:pt idx="9">
                  <c:v>2172</c:v>
                </c:pt>
                <c:pt idx="10">
                  <c:v>2166</c:v>
                </c:pt>
                <c:pt idx="11">
                  <c:v>2162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'H27'!$AJ$20:$AJ$31</c:f>
              <c:numCache>
                <c:formatCode>#,##0;[Red]\-#,##0</c:formatCode>
                <c:ptCount val="12"/>
                <c:pt idx="0">
                  <c:v>712</c:v>
                </c:pt>
                <c:pt idx="1">
                  <c:v>711</c:v>
                </c:pt>
                <c:pt idx="2">
                  <c:v>712</c:v>
                </c:pt>
                <c:pt idx="3">
                  <c:v>711</c:v>
                </c:pt>
                <c:pt idx="4">
                  <c:v>711</c:v>
                </c:pt>
                <c:pt idx="5">
                  <c:v>712</c:v>
                </c:pt>
                <c:pt idx="6">
                  <c:v>711</c:v>
                </c:pt>
                <c:pt idx="7">
                  <c:v>710</c:v>
                </c:pt>
                <c:pt idx="8">
                  <c:v>712</c:v>
                </c:pt>
                <c:pt idx="9">
                  <c:v>709</c:v>
                </c:pt>
                <c:pt idx="10">
                  <c:v>711</c:v>
                </c:pt>
                <c:pt idx="11">
                  <c:v>710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1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284432779235928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75931955873935"/>
          <c:y val="1.779643183368598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97724626526947"/>
          <c:y val="0.10084798871506701"/>
          <c:w val="0.72556430446194231"/>
          <c:h val="0.72294055754043962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'H27'!$A$50:$A$61</c:f>
              <c:strCache>
                <c:ptCount val="12"/>
                <c:pt idx="0">
                  <c:v>H27.4月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H28.1月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'H27'!$AH$50:$AH$61</c:f>
              <c:numCache>
                <c:formatCode>#,##0;[Red]\-#,##0</c:formatCode>
                <c:ptCount val="12"/>
                <c:pt idx="0">
                  <c:v>49258</c:v>
                </c:pt>
                <c:pt idx="1">
                  <c:v>49237</c:v>
                </c:pt>
                <c:pt idx="2">
                  <c:v>49305</c:v>
                </c:pt>
                <c:pt idx="3">
                  <c:v>49334</c:v>
                </c:pt>
                <c:pt idx="4">
                  <c:v>49321</c:v>
                </c:pt>
                <c:pt idx="5">
                  <c:v>49331</c:v>
                </c:pt>
                <c:pt idx="6">
                  <c:v>49342</c:v>
                </c:pt>
                <c:pt idx="7">
                  <c:v>49336</c:v>
                </c:pt>
                <c:pt idx="8">
                  <c:v>49321</c:v>
                </c:pt>
                <c:pt idx="9">
                  <c:v>49263</c:v>
                </c:pt>
                <c:pt idx="10">
                  <c:v>49266</c:v>
                </c:pt>
                <c:pt idx="11">
                  <c:v>49272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'H27'!$AJ$50:$AJ$61</c:f>
              <c:numCache>
                <c:formatCode>#,##0;[Red]\-#,##0</c:formatCode>
                <c:ptCount val="12"/>
                <c:pt idx="0">
                  <c:v>16220</c:v>
                </c:pt>
                <c:pt idx="1">
                  <c:v>16212</c:v>
                </c:pt>
                <c:pt idx="2">
                  <c:v>16264</c:v>
                </c:pt>
                <c:pt idx="3">
                  <c:v>16292</c:v>
                </c:pt>
                <c:pt idx="4">
                  <c:v>16290</c:v>
                </c:pt>
                <c:pt idx="5">
                  <c:v>16330</c:v>
                </c:pt>
                <c:pt idx="6">
                  <c:v>16346</c:v>
                </c:pt>
                <c:pt idx="7">
                  <c:v>16349</c:v>
                </c:pt>
                <c:pt idx="8">
                  <c:v>16385</c:v>
                </c:pt>
                <c:pt idx="9">
                  <c:v>16376</c:v>
                </c:pt>
                <c:pt idx="10">
                  <c:v>16398</c:v>
                </c:pt>
                <c:pt idx="11">
                  <c:v>16481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  <c:min val="49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606206713147640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9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124980700941792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159829336401443"/>
          <c:w val="0.71323529411764708"/>
          <c:h val="0.72315056508347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'H26'!$D$5:$D$16</c:f>
              <c:numCache>
                <c:formatCode>#,##0;[Red]\-#,##0</c:formatCode>
                <c:ptCount val="12"/>
                <c:pt idx="0">
                  <c:v>8482</c:v>
                </c:pt>
                <c:pt idx="1">
                  <c:v>8463</c:v>
                </c:pt>
                <c:pt idx="2">
                  <c:v>8479</c:v>
                </c:pt>
                <c:pt idx="3">
                  <c:v>8491</c:v>
                </c:pt>
                <c:pt idx="4">
                  <c:v>8480</c:v>
                </c:pt>
                <c:pt idx="5">
                  <c:v>8485</c:v>
                </c:pt>
                <c:pt idx="6">
                  <c:v>8516</c:v>
                </c:pt>
                <c:pt idx="7">
                  <c:v>8500</c:v>
                </c:pt>
                <c:pt idx="8">
                  <c:v>8488</c:v>
                </c:pt>
                <c:pt idx="9">
                  <c:v>8475</c:v>
                </c:pt>
                <c:pt idx="10">
                  <c:v>8463</c:v>
                </c:pt>
                <c:pt idx="11">
                  <c:v>8465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'H26'!$F$5:$F$16</c:f>
              <c:numCache>
                <c:formatCode>#,##0;[Red]\-#,##0</c:formatCode>
                <c:ptCount val="12"/>
                <c:pt idx="0">
                  <c:v>3252</c:v>
                </c:pt>
                <c:pt idx="1">
                  <c:v>3226</c:v>
                </c:pt>
                <c:pt idx="2">
                  <c:v>3241</c:v>
                </c:pt>
                <c:pt idx="3">
                  <c:v>3242</c:v>
                </c:pt>
                <c:pt idx="4">
                  <c:v>3226</c:v>
                </c:pt>
                <c:pt idx="5">
                  <c:v>3245</c:v>
                </c:pt>
                <c:pt idx="6">
                  <c:v>3276</c:v>
                </c:pt>
                <c:pt idx="7">
                  <c:v>3259</c:v>
                </c:pt>
                <c:pt idx="8">
                  <c:v>3254</c:v>
                </c:pt>
                <c:pt idx="9">
                  <c:v>3234</c:v>
                </c:pt>
                <c:pt idx="10">
                  <c:v>3234</c:v>
                </c:pt>
                <c:pt idx="11">
                  <c:v>3238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50"/>
          <c:min val="8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28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1.07000323589688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854407904894239"/>
          <c:y val="0.65722695621951366"/>
          <c:w val="0.24019607843137256"/>
          <c:h val="0.127853881278538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340396788636713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'H26'!$J$5:$J$16</c:f>
              <c:numCache>
                <c:formatCode>#,##0;[Red]\-#,##0</c:formatCode>
                <c:ptCount val="12"/>
                <c:pt idx="0">
                  <c:v>2514</c:v>
                </c:pt>
                <c:pt idx="1">
                  <c:v>2506</c:v>
                </c:pt>
                <c:pt idx="2">
                  <c:v>2504</c:v>
                </c:pt>
                <c:pt idx="3">
                  <c:v>2500</c:v>
                </c:pt>
                <c:pt idx="4">
                  <c:v>2488</c:v>
                </c:pt>
                <c:pt idx="5">
                  <c:v>2493</c:v>
                </c:pt>
                <c:pt idx="6">
                  <c:v>2489</c:v>
                </c:pt>
                <c:pt idx="7">
                  <c:v>2496</c:v>
                </c:pt>
                <c:pt idx="8">
                  <c:v>2494</c:v>
                </c:pt>
                <c:pt idx="9">
                  <c:v>2494</c:v>
                </c:pt>
                <c:pt idx="10">
                  <c:v>2489</c:v>
                </c:pt>
                <c:pt idx="11">
                  <c:v>2465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'H26'!$L$5:$L$16</c:f>
              <c:numCache>
                <c:formatCode>#,##0;[Red]\-#,##0</c:formatCode>
                <c:ptCount val="12"/>
                <c:pt idx="0">
                  <c:v>842</c:v>
                </c:pt>
                <c:pt idx="1">
                  <c:v>840</c:v>
                </c:pt>
                <c:pt idx="2">
                  <c:v>842</c:v>
                </c:pt>
                <c:pt idx="3">
                  <c:v>842</c:v>
                </c:pt>
                <c:pt idx="4">
                  <c:v>835</c:v>
                </c:pt>
                <c:pt idx="5">
                  <c:v>836</c:v>
                </c:pt>
                <c:pt idx="6">
                  <c:v>834</c:v>
                </c:pt>
                <c:pt idx="7">
                  <c:v>836</c:v>
                </c:pt>
                <c:pt idx="8">
                  <c:v>837</c:v>
                </c:pt>
                <c:pt idx="9">
                  <c:v>842</c:v>
                </c:pt>
                <c:pt idx="10">
                  <c:v>844</c:v>
                </c:pt>
                <c:pt idx="11">
                  <c:v>836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6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87146827234831"/>
          <c:y val="1.8874626972998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8235294117646"/>
          <c:y val="0.12088256091276262"/>
          <c:w val="0.74264705882352944"/>
          <c:h val="0.723866297534725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'H26'!$P$5:$P$16</c:f>
              <c:numCache>
                <c:formatCode>#,##0;[Red]\-#,##0</c:formatCode>
                <c:ptCount val="12"/>
                <c:pt idx="0">
                  <c:v>1739</c:v>
                </c:pt>
                <c:pt idx="1">
                  <c:v>1745</c:v>
                </c:pt>
                <c:pt idx="2">
                  <c:v>1742</c:v>
                </c:pt>
                <c:pt idx="3">
                  <c:v>1746</c:v>
                </c:pt>
                <c:pt idx="4">
                  <c:v>1752</c:v>
                </c:pt>
                <c:pt idx="5">
                  <c:v>1755</c:v>
                </c:pt>
                <c:pt idx="6">
                  <c:v>1750</c:v>
                </c:pt>
                <c:pt idx="7">
                  <c:v>1750</c:v>
                </c:pt>
                <c:pt idx="8">
                  <c:v>1749</c:v>
                </c:pt>
                <c:pt idx="9">
                  <c:v>1752</c:v>
                </c:pt>
                <c:pt idx="10">
                  <c:v>1746</c:v>
                </c:pt>
                <c:pt idx="11">
                  <c:v>1740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'H26'!$F$4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'H26'!$R$5:$R$16</c:f>
              <c:numCache>
                <c:formatCode>#,##0;[Red]\-#,##0</c:formatCode>
                <c:ptCount val="12"/>
                <c:pt idx="0">
                  <c:v>493</c:v>
                </c:pt>
                <c:pt idx="1">
                  <c:v>494</c:v>
                </c:pt>
                <c:pt idx="2">
                  <c:v>494</c:v>
                </c:pt>
                <c:pt idx="3">
                  <c:v>496</c:v>
                </c:pt>
                <c:pt idx="4">
                  <c:v>496</c:v>
                </c:pt>
                <c:pt idx="5">
                  <c:v>497</c:v>
                </c:pt>
                <c:pt idx="6">
                  <c:v>497</c:v>
                </c:pt>
                <c:pt idx="7">
                  <c:v>497</c:v>
                </c:pt>
                <c:pt idx="8">
                  <c:v>494</c:v>
                </c:pt>
                <c:pt idx="9">
                  <c:v>494</c:v>
                </c:pt>
                <c:pt idx="10">
                  <c:v>494</c:v>
                </c:pt>
                <c:pt idx="11">
                  <c:v>493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216110853790339"/>
              <c:y val="9.91670561727729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Relationship Id="rId8" Type="http://schemas.openxmlformats.org/officeDocument/2006/relationships/chart" Target="../charts/chart8.xml" /><Relationship Id="rId9" Type="http://schemas.openxmlformats.org/officeDocument/2006/relationships/chart" Target="../charts/chart9.xml" /><Relationship Id="rId10" Type="http://schemas.openxmlformats.org/officeDocument/2006/relationships/chart" Target="../charts/chart10.xml" /><Relationship Id="rId11" Type="http://schemas.openxmlformats.org/officeDocument/2006/relationships/chart" Target="../charts/chart11.xml" /><Relationship Id="rId12" Type="http://schemas.openxmlformats.org/officeDocument/2006/relationships/chart" Target="../charts/chart12.xml" /><Relationship Id="rId13" Type="http://schemas.openxmlformats.org/officeDocument/2006/relationships/chart" Target="../charts/chart13.xml" /><Relationship Id="rId14" Type="http://schemas.openxmlformats.org/officeDocument/2006/relationships/chart" Target="../charts/chart14.xml" /><Relationship Id="rId15" Type="http://schemas.openxmlformats.org/officeDocument/2006/relationships/chart" Target="../charts/chart15.xml" /><Relationship Id="rId16" Type="http://schemas.openxmlformats.org/officeDocument/2006/relationships/chart" Target="../charts/chart16.xml" /><Relationship Id="rId17" Type="http://schemas.openxmlformats.org/officeDocument/2006/relationships/chart" Target="../charts/chart17.xml" /><Relationship Id="rId18" Type="http://schemas.openxmlformats.org/officeDocument/2006/relationships/chart" Target="../charts/chart18.xml" /><Relationship Id="rId19" Type="http://schemas.openxmlformats.org/officeDocument/2006/relationships/chart" Target="../charts/chart19.xml" /><Relationship Id="rId20" Type="http://schemas.openxmlformats.org/officeDocument/2006/relationships/chart" Target="../charts/chart20.xml" /><Relationship Id="rId21" Type="http://schemas.openxmlformats.org/officeDocument/2006/relationships/chart" Target="../charts/chart21.xml" /><Relationship Id="rId22" Type="http://schemas.openxmlformats.org/officeDocument/2006/relationships/chart" Target="../charts/chart22.xml" /><Relationship Id="rId23" Type="http://schemas.openxmlformats.org/officeDocument/2006/relationships/chart" Target="../charts/chart23.xml" /><Relationship Id="rId24" Type="http://schemas.openxmlformats.org/officeDocument/2006/relationships/chart" Target="../charts/chart24.xml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chart" Target="../charts/chart217.xml" /><Relationship Id="rId2" Type="http://schemas.openxmlformats.org/officeDocument/2006/relationships/chart" Target="../charts/chart218.xml" /><Relationship Id="rId3" Type="http://schemas.openxmlformats.org/officeDocument/2006/relationships/chart" Target="../charts/chart219.xml" /><Relationship Id="rId4" Type="http://schemas.openxmlformats.org/officeDocument/2006/relationships/chart" Target="../charts/chart220.xml" /><Relationship Id="rId5" Type="http://schemas.openxmlformats.org/officeDocument/2006/relationships/chart" Target="../charts/chart221.xml" /><Relationship Id="rId6" Type="http://schemas.openxmlformats.org/officeDocument/2006/relationships/chart" Target="../charts/chart222.xml" /><Relationship Id="rId7" Type="http://schemas.openxmlformats.org/officeDocument/2006/relationships/chart" Target="../charts/chart223.xml" /><Relationship Id="rId8" Type="http://schemas.openxmlformats.org/officeDocument/2006/relationships/chart" Target="../charts/chart224.xml" /><Relationship Id="rId9" Type="http://schemas.openxmlformats.org/officeDocument/2006/relationships/chart" Target="../charts/chart225.xml" /><Relationship Id="rId10" Type="http://schemas.openxmlformats.org/officeDocument/2006/relationships/chart" Target="../charts/chart226.xml" /><Relationship Id="rId11" Type="http://schemas.openxmlformats.org/officeDocument/2006/relationships/chart" Target="../charts/chart227.xml" /><Relationship Id="rId12" Type="http://schemas.openxmlformats.org/officeDocument/2006/relationships/chart" Target="../charts/chart228.xml" /><Relationship Id="rId13" Type="http://schemas.openxmlformats.org/officeDocument/2006/relationships/chart" Target="../charts/chart229.xml" /><Relationship Id="rId14" Type="http://schemas.openxmlformats.org/officeDocument/2006/relationships/chart" Target="../charts/chart230.xml" /><Relationship Id="rId15" Type="http://schemas.openxmlformats.org/officeDocument/2006/relationships/chart" Target="../charts/chart231.xml" /><Relationship Id="rId16" Type="http://schemas.openxmlformats.org/officeDocument/2006/relationships/chart" Target="../charts/chart232.xml" /><Relationship Id="rId17" Type="http://schemas.openxmlformats.org/officeDocument/2006/relationships/chart" Target="../charts/chart233.xml" /><Relationship Id="rId18" Type="http://schemas.openxmlformats.org/officeDocument/2006/relationships/chart" Target="../charts/chart234.xml" /><Relationship Id="rId19" Type="http://schemas.openxmlformats.org/officeDocument/2006/relationships/chart" Target="../charts/chart235.xml" /><Relationship Id="rId20" Type="http://schemas.openxmlformats.org/officeDocument/2006/relationships/chart" Target="../charts/chart236.xml" /><Relationship Id="rId21" Type="http://schemas.openxmlformats.org/officeDocument/2006/relationships/chart" Target="../charts/chart237.xml" /><Relationship Id="rId22" Type="http://schemas.openxmlformats.org/officeDocument/2006/relationships/chart" Target="../charts/chart238.xml" /><Relationship Id="rId23" Type="http://schemas.openxmlformats.org/officeDocument/2006/relationships/chart" Target="../charts/chart239.xml" /><Relationship Id="rId24" Type="http://schemas.openxmlformats.org/officeDocument/2006/relationships/chart" Target="../charts/chart240.xml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chart" Target="../charts/chart241.xml" /><Relationship Id="rId2" Type="http://schemas.openxmlformats.org/officeDocument/2006/relationships/chart" Target="../charts/chart242.xml" /><Relationship Id="rId3" Type="http://schemas.openxmlformats.org/officeDocument/2006/relationships/chart" Target="../charts/chart243.xml" /><Relationship Id="rId4" Type="http://schemas.openxmlformats.org/officeDocument/2006/relationships/chart" Target="../charts/chart244.xml" /><Relationship Id="rId5" Type="http://schemas.openxmlformats.org/officeDocument/2006/relationships/chart" Target="../charts/chart245.xml" /><Relationship Id="rId6" Type="http://schemas.openxmlformats.org/officeDocument/2006/relationships/chart" Target="../charts/chart246.xml" /><Relationship Id="rId7" Type="http://schemas.openxmlformats.org/officeDocument/2006/relationships/chart" Target="../charts/chart247.xml" /><Relationship Id="rId8" Type="http://schemas.openxmlformats.org/officeDocument/2006/relationships/chart" Target="../charts/chart248.xml" /><Relationship Id="rId9" Type="http://schemas.openxmlformats.org/officeDocument/2006/relationships/chart" Target="../charts/chart249.xml" /><Relationship Id="rId10" Type="http://schemas.openxmlformats.org/officeDocument/2006/relationships/chart" Target="../charts/chart250.xml" /><Relationship Id="rId11" Type="http://schemas.openxmlformats.org/officeDocument/2006/relationships/chart" Target="../charts/chart251.xml" /><Relationship Id="rId12" Type="http://schemas.openxmlformats.org/officeDocument/2006/relationships/chart" Target="../charts/chart252.xml" /><Relationship Id="rId13" Type="http://schemas.openxmlformats.org/officeDocument/2006/relationships/chart" Target="../charts/chart253.xml" /><Relationship Id="rId14" Type="http://schemas.openxmlformats.org/officeDocument/2006/relationships/chart" Target="../charts/chart254.xml" /><Relationship Id="rId15" Type="http://schemas.openxmlformats.org/officeDocument/2006/relationships/chart" Target="../charts/chart255.xml" /><Relationship Id="rId16" Type="http://schemas.openxmlformats.org/officeDocument/2006/relationships/chart" Target="../charts/chart256.xml" /><Relationship Id="rId17" Type="http://schemas.openxmlformats.org/officeDocument/2006/relationships/chart" Target="../charts/chart257.xml" /><Relationship Id="rId18" Type="http://schemas.openxmlformats.org/officeDocument/2006/relationships/chart" Target="../charts/chart258.xml" /><Relationship Id="rId19" Type="http://schemas.openxmlformats.org/officeDocument/2006/relationships/chart" Target="../charts/chart259.xml" /><Relationship Id="rId20" Type="http://schemas.openxmlformats.org/officeDocument/2006/relationships/chart" Target="../charts/chart260.xml" /><Relationship Id="rId21" Type="http://schemas.openxmlformats.org/officeDocument/2006/relationships/chart" Target="../charts/chart261.xml" /><Relationship Id="rId22" Type="http://schemas.openxmlformats.org/officeDocument/2006/relationships/chart" Target="../charts/chart262.xml" /><Relationship Id="rId23" Type="http://schemas.openxmlformats.org/officeDocument/2006/relationships/chart" Target="../charts/chart263.xml" /><Relationship Id="rId24" Type="http://schemas.openxmlformats.org/officeDocument/2006/relationships/chart" Target="../charts/chart264.xml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chart" Target="../charts/chart265.xml" /><Relationship Id="rId2" Type="http://schemas.openxmlformats.org/officeDocument/2006/relationships/chart" Target="../charts/chart266.xml" /><Relationship Id="rId3" Type="http://schemas.openxmlformats.org/officeDocument/2006/relationships/chart" Target="../charts/chart267.xml" /><Relationship Id="rId4" Type="http://schemas.openxmlformats.org/officeDocument/2006/relationships/chart" Target="../charts/chart268.xml" /><Relationship Id="rId5" Type="http://schemas.openxmlformats.org/officeDocument/2006/relationships/chart" Target="../charts/chart269.xml" /><Relationship Id="rId6" Type="http://schemas.openxmlformats.org/officeDocument/2006/relationships/chart" Target="../charts/chart270.xml" /><Relationship Id="rId7" Type="http://schemas.openxmlformats.org/officeDocument/2006/relationships/chart" Target="../charts/chart271.xml" /><Relationship Id="rId8" Type="http://schemas.openxmlformats.org/officeDocument/2006/relationships/chart" Target="../charts/chart272.xml" /><Relationship Id="rId9" Type="http://schemas.openxmlformats.org/officeDocument/2006/relationships/chart" Target="../charts/chart273.xml" /><Relationship Id="rId10" Type="http://schemas.openxmlformats.org/officeDocument/2006/relationships/chart" Target="../charts/chart274.xml" /><Relationship Id="rId11" Type="http://schemas.openxmlformats.org/officeDocument/2006/relationships/chart" Target="../charts/chart275.xml" /><Relationship Id="rId12" Type="http://schemas.openxmlformats.org/officeDocument/2006/relationships/chart" Target="../charts/chart276.xml" /><Relationship Id="rId13" Type="http://schemas.openxmlformats.org/officeDocument/2006/relationships/chart" Target="../charts/chart277.xml" /><Relationship Id="rId14" Type="http://schemas.openxmlformats.org/officeDocument/2006/relationships/chart" Target="../charts/chart278.xml" /><Relationship Id="rId15" Type="http://schemas.openxmlformats.org/officeDocument/2006/relationships/chart" Target="../charts/chart279.xml" /><Relationship Id="rId16" Type="http://schemas.openxmlformats.org/officeDocument/2006/relationships/chart" Target="../charts/chart280.xml" /><Relationship Id="rId17" Type="http://schemas.openxmlformats.org/officeDocument/2006/relationships/chart" Target="../charts/chart281.xml" /><Relationship Id="rId18" Type="http://schemas.openxmlformats.org/officeDocument/2006/relationships/chart" Target="../charts/chart282.xml" /><Relationship Id="rId19" Type="http://schemas.openxmlformats.org/officeDocument/2006/relationships/chart" Target="../charts/chart283.xml" /><Relationship Id="rId20" Type="http://schemas.openxmlformats.org/officeDocument/2006/relationships/chart" Target="../charts/chart284.xml" /><Relationship Id="rId21" Type="http://schemas.openxmlformats.org/officeDocument/2006/relationships/chart" Target="../charts/chart285.xml" /><Relationship Id="rId22" Type="http://schemas.openxmlformats.org/officeDocument/2006/relationships/chart" Target="../charts/chart286.xml" /><Relationship Id="rId23" Type="http://schemas.openxmlformats.org/officeDocument/2006/relationships/chart" Target="../charts/chart287.xml" /><Relationship Id="rId24" Type="http://schemas.openxmlformats.org/officeDocument/2006/relationships/chart" Target="../charts/chart288.xml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chart" Target="../charts/chart289.xml" /><Relationship Id="rId2" Type="http://schemas.openxmlformats.org/officeDocument/2006/relationships/chart" Target="../charts/chart290.xml" /><Relationship Id="rId3" Type="http://schemas.openxmlformats.org/officeDocument/2006/relationships/chart" Target="../charts/chart291.xml" /><Relationship Id="rId4" Type="http://schemas.openxmlformats.org/officeDocument/2006/relationships/chart" Target="../charts/chart292.xml" /><Relationship Id="rId5" Type="http://schemas.openxmlformats.org/officeDocument/2006/relationships/chart" Target="../charts/chart293.xml" /><Relationship Id="rId6" Type="http://schemas.openxmlformats.org/officeDocument/2006/relationships/chart" Target="../charts/chart294.xml" /><Relationship Id="rId7" Type="http://schemas.openxmlformats.org/officeDocument/2006/relationships/chart" Target="../charts/chart295.xml" /><Relationship Id="rId8" Type="http://schemas.openxmlformats.org/officeDocument/2006/relationships/chart" Target="../charts/chart296.xml" /><Relationship Id="rId9" Type="http://schemas.openxmlformats.org/officeDocument/2006/relationships/chart" Target="../charts/chart297.xml" /><Relationship Id="rId10" Type="http://schemas.openxmlformats.org/officeDocument/2006/relationships/chart" Target="../charts/chart298.xml" /><Relationship Id="rId11" Type="http://schemas.openxmlformats.org/officeDocument/2006/relationships/chart" Target="../charts/chart299.xml" /><Relationship Id="rId12" Type="http://schemas.openxmlformats.org/officeDocument/2006/relationships/chart" Target="../charts/chart300.xml" /><Relationship Id="rId13" Type="http://schemas.openxmlformats.org/officeDocument/2006/relationships/chart" Target="../charts/chart301.xml" /><Relationship Id="rId14" Type="http://schemas.openxmlformats.org/officeDocument/2006/relationships/chart" Target="../charts/chart302.xml" /><Relationship Id="rId15" Type="http://schemas.openxmlformats.org/officeDocument/2006/relationships/chart" Target="../charts/chart303.xml" /><Relationship Id="rId16" Type="http://schemas.openxmlformats.org/officeDocument/2006/relationships/chart" Target="../charts/chart304.xml" /><Relationship Id="rId17" Type="http://schemas.openxmlformats.org/officeDocument/2006/relationships/chart" Target="../charts/chart305.xml" /><Relationship Id="rId18" Type="http://schemas.openxmlformats.org/officeDocument/2006/relationships/chart" Target="../charts/chart306.xml" /><Relationship Id="rId19" Type="http://schemas.openxmlformats.org/officeDocument/2006/relationships/chart" Target="../charts/chart307.xml" /><Relationship Id="rId20" Type="http://schemas.openxmlformats.org/officeDocument/2006/relationships/chart" Target="../charts/chart308.xml" /><Relationship Id="rId21" Type="http://schemas.openxmlformats.org/officeDocument/2006/relationships/chart" Target="../charts/chart309.xml" /><Relationship Id="rId22" Type="http://schemas.openxmlformats.org/officeDocument/2006/relationships/chart" Target="../charts/chart310.xml" /><Relationship Id="rId23" Type="http://schemas.openxmlformats.org/officeDocument/2006/relationships/chart" Target="../charts/chart311.xml" /><Relationship Id="rId24" Type="http://schemas.openxmlformats.org/officeDocument/2006/relationships/chart" Target="../charts/chart312.xml" /></Relationships>
</file>

<file path=xl/drawings/_rels/drawing14.xml.rels><?xml version="1.0" encoding="UTF-8"?><Relationships xmlns="http://schemas.openxmlformats.org/package/2006/relationships"><Relationship Id="rId1" Type="http://schemas.openxmlformats.org/officeDocument/2006/relationships/chart" Target="../charts/chart313.xml" /><Relationship Id="rId2" Type="http://schemas.openxmlformats.org/officeDocument/2006/relationships/chart" Target="../charts/chart314.xml" /><Relationship Id="rId3" Type="http://schemas.openxmlformats.org/officeDocument/2006/relationships/chart" Target="../charts/chart315.xml" /><Relationship Id="rId4" Type="http://schemas.openxmlformats.org/officeDocument/2006/relationships/chart" Target="../charts/chart316.xml" /><Relationship Id="rId5" Type="http://schemas.openxmlformats.org/officeDocument/2006/relationships/chart" Target="../charts/chart317.xml" /><Relationship Id="rId6" Type="http://schemas.openxmlformats.org/officeDocument/2006/relationships/chart" Target="../charts/chart318.xml" /><Relationship Id="rId7" Type="http://schemas.openxmlformats.org/officeDocument/2006/relationships/chart" Target="../charts/chart319.xml" /><Relationship Id="rId8" Type="http://schemas.openxmlformats.org/officeDocument/2006/relationships/chart" Target="../charts/chart320.xml" /><Relationship Id="rId9" Type="http://schemas.openxmlformats.org/officeDocument/2006/relationships/chart" Target="../charts/chart321.xml" /><Relationship Id="rId10" Type="http://schemas.openxmlformats.org/officeDocument/2006/relationships/chart" Target="../charts/chart322.xml" /><Relationship Id="rId11" Type="http://schemas.openxmlformats.org/officeDocument/2006/relationships/chart" Target="../charts/chart323.xml" /><Relationship Id="rId12" Type="http://schemas.openxmlformats.org/officeDocument/2006/relationships/chart" Target="../charts/chart324.xml" /><Relationship Id="rId13" Type="http://schemas.openxmlformats.org/officeDocument/2006/relationships/chart" Target="../charts/chart325.xml" /><Relationship Id="rId14" Type="http://schemas.openxmlformats.org/officeDocument/2006/relationships/chart" Target="../charts/chart326.xml" /><Relationship Id="rId15" Type="http://schemas.openxmlformats.org/officeDocument/2006/relationships/chart" Target="../charts/chart327.xml" /><Relationship Id="rId16" Type="http://schemas.openxmlformats.org/officeDocument/2006/relationships/chart" Target="../charts/chart328.xml" /><Relationship Id="rId17" Type="http://schemas.openxmlformats.org/officeDocument/2006/relationships/chart" Target="../charts/chart329.xml" /><Relationship Id="rId18" Type="http://schemas.openxmlformats.org/officeDocument/2006/relationships/chart" Target="../charts/chart330.xml" /><Relationship Id="rId19" Type="http://schemas.openxmlformats.org/officeDocument/2006/relationships/chart" Target="../charts/chart331.xml" /><Relationship Id="rId20" Type="http://schemas.openxmlformats.org/officeDocument/2006/relationships/chart" Target="../charts/chart332.xml" /><Relationship Id="rId21" Type="http://schemas.openxmlformats.org/officeDocument/2006/relationships/chart" Target="../charts/chart333.xml" /><Relationship Id="rId22" Type="http://schemas.openxmlformats.org/officeDocument/2006/relationships/chart" Target="../charts/chart334.xml" /><Relationship Id="rId23" Type="http://schemas.openxmlformats.org/officeDocument/2006/relationships/chart" Target="../charts/chart335.xml" /><Relationship Id="rId24" Type="http://schemas.openxmlformats.org/officeDocument/2006/relationships/chart" Target="../charts/chart336.xml" /></Relationships>
</file>

<file path=xl/drawings/_rels/drawing15.xml.rels><?xml version="1.0" encoding="UTF-8"?><Relationships xmlns="http://schemas.openxmlformats.org/package/2006/relationships"><Relationship Id="rId1" Type="http://schemas.openxmlformats.org/officeDocument/2006/relationships/chart" Target="../charts/chart337.xml" /><Relationship Id="rId2" Type="http://schemas.openxmlformats.org/officeDocument/2006/relationships/chart" Target="../charts/chart338.xml" /><Relationship Id="rId3" Type="http://schemas.openxmlformats.org/officeDocument/2006/relationships/chart" Target="../charts/chart339.xml" /><Relationship Id="rId4" Type="http://schemas.openxmlformats.org/officeDocument/2006/relationships/chart" Target="../charts/chart340.xml" /><Relationship Id="rId5" Type="http://schemas.openxmlformats.org/officeDocument/2006/relationships/chart" Target="../charts/chart341.xml" /><Relationship Id="rId6" Type="http://schemas.openxmlformats.org/officeDocument/2006/relationships/chart" Target="../charts/chart342.xml" /><Relationship Id="rId7" Type="http://schemas.openxmlformats.org/officeDocument/2006/relationships/chart" Target="../charts/chart343.xml" /><Relationship Id="rId8" Type="http://schemas.openxmlformats.org/officeDocument/2006/relationships/chart" Target="../charts/chart344.xml" /><Relationship Id="rId9" Type="http://schemas.openxmlformats.org/officeDocument/2006/relationships/chart" Target="../charts/chart345.xml" /><Relationship Id="rId10" Type="http://schemas.openxmlformats.org/officeDocument/2006/relationships/chart" Target="../charts/chart346.xml" /><Relationship Id="rId11" Type="http://schemas.openxmlformats.org/officeDocument/2006/relationships/chart" Target="../charts/chart347.xml" /><Relationship Id="rId12" Type="http://schemas.openxmlformats.org/officeDocument/2006/relationships/chart" Target="../charts/chart348.xml" /><Relationship Id="rId13" Type="http://schemas.openxmlformats.org/officeDocument/2006/relationships/chart" Target="../charts/chart349.xml" /><Relationship Id="rId14" Type="http://schemas.openxmlformats.org/officeDocument/2006/relationships/chart" Target="../charts/chart350.xml" /><Relationship Id="rId15" Type="http://schemas.openxmlformats.org/officeDocument/2006/relationships/chart" Target="../charts/chart351.xml" /><Relationship Id="rId16" Type="http://schemas.openxmlformats.org/officeDocument/2006/relationships/chart" Target="../charts/chart352.xml" /><Relationship Id="rId17" Type="http://schemas.openxmlformats.org/officeDocument/2006/relationships/chart" Target="../charts/chart353.xml" /><Relationship Id="rId18" Type="http://schemas.openxmlformats.org/officeDocument/2006/relationships/chart" Target="../charts/chart354.xml" /><Relationship Id="rId19" Type="http://schemas.openxmlformats.org/officeDocument/2006/relationships/chart" Target="../charts/chart355.xml" /><Relationship Id="rId20" Type="http://schemas.openxmlformats.org/officeDocument/2006/relationships/chart" Target="../charts/chart356.xml" /><Relationship Id="rId21" Type="http://schemas.openxmlformats.org/officeDocument/2006/relationships/chart" Target="../charts/chart357.xml" /><Relationship Id="rId22" Type="http://schemas.openxmlformats.org/officeDocument/2006/relationships/chart" Target="../charts/chart358.xml" /><Relationship Id="rId23" Type="http://schemas.openxmlformats.org/officeDocument/2006/relationships/chart" Target="../charts/chart359.xml" /><Relationship Id="rId24" Type="http://schemas.openxmlformats.org/officeDocument/2006/relationships/chart" Target="../charts/chart360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5.xml" /><Relationship Id="rId2" Type="http://schemas.openxmlformats.org/officeDocument/2006/relationships/chart" Target="../charts/chart26.xml" /><Relationship Id="rId3" Type="http://schemas.openxmlformats.org/officeDocument/2006/relationships/chart" Target="../charts/chart27.xml" /><Relationship Id="rId4" Type="http://schemas.openxmlformats.org/officeDocument/2006/relationships/chart" Target="../charts/chart28.xml" /><Relationship Id="rId5" Type="http://schemas.openxmlformats.org/officeDocument/2006/relationships/chart" Target="../charts/chart29.xml" /><Relationship Id="rId6" Type="http://schemas.openxmlformats.org/officeDocument/2006/relationships/chart" Target="../charts/chart30.xml" /><Relationship Id="rId7" Type="http://schemas.openxmlformats.org/officeDocument/2006/relationships/chart" Target="../charts/chart31.xml" /><Relationship Id="rId8" Type="http://schemas.openxmlformats.org/officeDocument/2006/relationships/chart" Target="../charts/chart32.xml" /><Relationship Id="rId9" Type="http://schemas.openxmlformats.org/officeDocument/2006/relationships/chart" Target="../charts/chart33.xml" /><Relationship Id="rId10" Type="http://schemas.openxmlformats.org/officeDocument/2006/relationships/chart" Target="../charts/chart34.xml" /><Relationship Id="rId11" Type="http://schemas.openxmlformats.org/officeDocument/2006/relationships/chart" Target="../charts/chart35.xml" /><Relationship Id="rId12" Type="http://schemas.openxmlformats.org/officeDocument/2006/relationships/chart" Target="../charts/chart36.xml" /><Relationship Id="rId13" Type="http://schemas.openxmlformats.org/officeDocument/2006/relationships/chart" Target="../charts/chart37.xml" /><Relationship Id="rId14" Type="http://schemas.openxmlformats.org/officeDocument/2006/relationships/chart" Target="../charts/chart38.xml" /><Relationship Id="rId15" Type="http://schemas.openxmlformats.org/officeDocument/2006/relationships/chart" Target="../charts/chart39.xml" /><Relationship Id="rId16" Type="http://schemas.openxmlformats.org/officeDocument/2006/relationships/chart" Target="../charts/chart40.xml" /><Relationship Id="rId17" Type="http://schemas.openxmlformats.org/officeDocument/2006/relationships/chart" Target="../charts/chart41.xml" /><Relationship Id="rId18" Type="http://schemas.openxmlformats.org/officeDocument/2006/relationships/chart" Target="../charts/chart42.xml" /><Relationship Id="rId19" Type="http://schemas.openxmlformats.org/officeDocument/2006/relationships/chart" Target="../charts/chart43.xml" /><Relationship Id="rId20" Type="http://schemas.openxmlformats.org/officeDocument/2006/relationships/chart" Target="../charts/chart44.xml" /><Relationship Id="rId21" Type="http://schemas.openxmlformats.org/officeDocument/2006/relationships/chart" Target="../charts/chart45.xml" /><Relationship Id="rId22" Type="http://schemas.openxmlformats.org/officeDocument/2006/relationships/chart" Target="../charts/chart46.xml" /><Relationship Id="rId23" Type="http://schemas.openxmlformats.org/officeDocument/2006/relationships/chart" Target="../charts/chart47.xml" /><Relationship Id="rId24" Type="http://schemas.openxmlformats.org/officeDocument/2006/relationships/chart" Target="../charts/chart48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49.xml" /><Relationship Id="rId2" Type="http://schemas.openxmlformats.org/officeDocument/2006/relationships/chart" Target="../charts/chart50.xml" /><Relationship Id="rId3" Type="http://schemas.openxmlformats.org/officeDocument/2006/relationships/chart" Target="../charts/chart51.xml" /><Relationship Id="rId4" Type="http://schemas.openxmlformats.org/officeDocument/2006/relationships/chart" Target="../charts/chart52.xml" /><Relationship Id="rId5" Type="http://schemas.openxmlformats.org/officeDocument/2006/relationships/chart" Target="../charts/chart53.xml" /><Relationship Id="rId6" Type="http://schemas.openxmlformats.org/officeDocument/2006/relationships/chart" Target="../charts/chart54.xml" /><Relationship Id="rId7" Type="http://schemas.openxmlformats.org/officeDocument/2006/relationships/chart" Target="../charts/chart55.xml" /><Relationship Id="rId8" Type="http://schemas.openxmlformats.org/officeDocument/2006/relationships/chart" Target="../charts/chart56.xml" /><Relationship Id="rId9" Type="http://schemas.openxmlformats.org/officeDocument/2006/relationships/chart" Target="../charts/chart57.xml" /><Relationship Id="rId10" Type="http://schemas.openxmlformats.org/officeDocument/2006/relationships/chart" Target="../charts/chart58.xml" /><Relationship Id="rId11" Type="http://schemas.openxmlformats.org/officeDocument/2006/relationships/chart" Target="../charts/chart59.xml" /><Relationship Id="rId12" Type="http://schemas.openxmlformats.org/officeDocument/2006/relationships/chart" Target="../charts/chart60.xml" /><Relationship Id="rId13" Type="http://schemas.openxmlformats.org/officeDocument/2006/relationships/chart" Target="../charts/chart61.xml" /><Relationship Id="rId14" Type="http://schemas.openxmlformats.org/officeDocument/2006/relationships/chart" Target="../charts/chart62.xml" /><Relationship Id="rId15" Type="http://schemas.openxmlformats.org/officeDocument/2006/relationships/chart" Target="../charts/chart63.xml" /><Relationship Id="rId16" Type="http://schemas.openxmlformats.org/officeDocument/2006/relationships/chart" Target="../charts/chart64.xml" /><Relationship Id="rId17" Type="http://schemas.openxmlformats.org/officeDocument/2006/relationships/chart" Target="../charts/chart65.xml" /><Relationship Id="rId18" Type="http://schemas.openxmlformats.org/officeDocument/2006/relationships/chart" Target="../charts/chart66.xml" /><Relationship Id="rId19" Type="http://schemas.openxmlformats.org/officeDocument/2006/relationships/chart" Target="../charts/chart67.xml" /><Relationship Id="rId20" Type="http://schemas.openxmlformats.org/officeDocument/2006/relationships/chart" Target="../charts/chart68.xml" /><Relationship Id="rId21" Type="http://schemas.openxmlformats.org/officeDocument/2006/relationships/chart" Target="../charts/chart69.xml" /><Relationship Id="rId22" Type="http://schemas.openxmlformats.org/officeDocument/2006/relationships/chart" Target="../charts/chart70.xml" /><Relationship Id="rId23" Type="http://schemas.openxmlformats.org/officeDocument/2006/relationships/chart" Target="../charts/chart71.xml" /><Relationship Id="rId24" Type="http://schemas.openxmlformats.org/officeDocument/2006/relationships/chart" Target="../charts/chart72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73.xml" /><Relationship Id="rId2" Type="http://schemas.openxmlformats.org/officeDocument/2006/relationships/chart" Target="../charts/chart74.xml" /><Relationship Id="rId3" Type="http://schemas.openxmlformats.org/officeDocument/2006/relationships/chart" Target="../charts/chart75.xml" /><Relationship Id="rId4" Type="http://schemas.openxmlformats.org/officeDocument/2006/relationships/chart" Target="../charts/chart76.xml" /><Relationship Id="rId5" Type="http://schemas.openxmlformats.org/officeDocument/2006/relationships/chart" Target="../charts/chart77.xml" /><Relationship Id="rId6" Type="http://schemas.openxmlformats.org/officeDocument/2006/relationships/chart" Target="../charts/chart78.xml" /><Relationship Id="rId7" Type="http://schemas.openxmlformats.org/officeDocument/2006/relationships/chart" Target="../charts/chart79.xml" /><Relationship Id="rId8" Type="http://schemas.openxmlformats.org/officeDocument/2006/relationships/chart" Target="../charts/chart80.xml" /><Relationship Id="rId9" Type="http://schemas.openxmlformats.org/officeDocument/2006/relationships/chart" Target="../charts/chart81.xml" /><Relationship Id="rId10" Type="http://schemas.openxmlformats.org/officeDocument/2006/relationships/chart" Target="../charts/chart82.xml" /><Relationship Id="rId11" Type="http://schemas.openxmlformats.org/officeDocument/2006/relationships/chart" Target="../charts/chart83.xml" /><Relationship Id="rId12" Type="http://schemas.openxmlformats.org/officeDocument/2006/relationships/chart" Target="../charts/chart84.xml" /><Relationship Id="rId13" Type="http://schemas.openxmlformats.org/officeDocument/2006/relationships/chart" Target="../charts/chart85.xml" /><Relationship Id="rId14" Type="http://schemas.openxmlformats.org/officeDocument/2006/relationships/chart" Target="../charts/chart86.xml" /><Relationship Id="rId15" Type="http://schemas.openxmlformats.org/officeDocument/2006/relationships/chart" Target="../charts/chart87.xml" /><Relationship Id="rId16" Type="http://schemas.openxmlformats.org/officeDocument/2006/relationships/chart" Target="../charts/chart88.xml" /><Relationship Id="rId17" Type="http://schemas.openxmlformats.org/officeDocument/2006/relationships/chart" Target="../charts/chart89.xml" /><Relationship Id="rId18" Type="http://schemas.openxmlformats.org/officeDocument/2006/relationships/chart" Target="../charts/chart90.xml" /><Relationship Id="rId19" Type="http://schemas.openxmlformats.org/officeDocument/2006/relationships/chart" Target="../charts/chart91.xml" /><Relationship Id="rId20" Type="http://schemas.openxmlformats.org/officeDocument/2006/relationships/chart" Target="../charts/chart92.xml" /><Relationship Id="rId21" Type="http://schemas.openxmlformats.org/officeDocument/2006/relationships/chart" Target="../charts/chart93.xml" /><Relationship Id="rId22" Type="http://schemas.openxmlformats.org/officeDocument/2006/relationships/chart" Target="../charts/chart94.xml" /><Relationship Id="rId23" Type="http://schemas.openxmlformats.org/officeDocument/2006/relationships/chart" Target="../charts/chart95.xml" /><Relationship Id="rId24" Type="http://schemas.openxmlformats.org/officeDocument/2006/relationships/chart" Target="../charts/chart96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97.xml" /><Relationship Id="rId2" Type="http://schemas.openxmlformats.org/officeDocument/2006/relationships/chart" Target="../charts/chart98.xml" /><Relationship Id="rId3" Type="http://schemas.openxmlformats.org/officeDocument/2006/relationships/chart" Target="../charts/chart99.xml" /><Relationship Id="rId4" Type="http://schemas.openxmlformats.org/officeDocument/2006/relationships/chart" Target="../charts/chart100.xml" /><Relationship Id="rId5" Type="http://schemas.openxmlformats.org/officeDocument/2006/relationships/chart" Target="../charts/chart101.xml" /><Relationship Id="rId6" Type="http://schemas.openxmlformats.org/officeDocument/2006/relationships/chart" Target="../charts/chart102.xml" /><Relationship Id="rId7" Type="http://schemas.openxmlformats.org/officeDocument/2006/relationships/chart" Target="../charts/chart103.xml" /><Relationship Id="rId8" Type="http://schemas.openxmlformats.org/officeDocument/2006/relationships/chart" Target="../charts/chart104.xml" /><Relationship Id="rId9" Type="http://schemas.openxmlformats.org/officeDocument/2006/relationships/chart" Target="../charts/chart105.xml" /><Relationship Id="rId10" Type="http://schemas.openxmlformats.org/officeDocument/2006/relationships/chart" Target="../charts/chart106.xml" /><Relationship Id="rId11" Type="http://schemas.openxmlformats.org/officeDocument/2006/relationships/chart" Target="../charts/chart107.xml" /><Relationship Id="rId12" Type="http://schemas.openxmlformats.org/officeDocument/2006/relationships/chart" Target="../charts/chart108.xml" /><Relationship Id="rId13" Type="http://schemas.openxmlformats.org/officeDocument/2006/relationships/chart" Target="../charts/chart109.xml" /><Relationship Id="rId14" Type="http://schemas.openxmlformats.org/officeDocument/2006/relationships/chart" Target="../charts/chart110.xml" /><Relationship Id="rId15" Type="http://schemas.openxmlformats.org/officeDocument/2006/relationships/chart" Target="../charts/chart111.xml" /><Relationship Id="rId16" Type="http://schemas.openxmlformats.org/officeDocument/2006/relationships/chart" Target="../charts/chart112.xml" /><Relationship Id="rId17" Type="http://schemas.openxmlformats.org/officeDocument/2006/relationships/chart" Target="../charts/chart113.xml" /><Relationship Id="rId18" Type="http://schemas.openxmlformats.org/officeDocument/2006/relationships/chart" Target="../charts/chart114.xml" /><Relationship Id="rId19" Type="http://schemas.openxmlformats.org/officeDocument/2006/relationships/chart" Target="../charts/chart115.xml" /><Relationship Id="rId20" Type="http://schemas.openxmlformats.org/officeDocument/2006/relationships/chart" Target="../charts/chart116.xml" /><Relationship Id="rId21" Type="http://schemas.openxmlformats.org/officeDocument/2006/relationships/chart" Target="../charts/chart117.xml" /><Relationship Id="rId22" Type="http://schemas.openxmlformats.org/officeDocument/2006/relationships/chart" Target="../charts/chart118.xml" /><Relationship Id="rId23" Type="http://schemas.openxmlformats.org/officeDocument/2006/relationships/chart" Target="../charts/chart119.xml" /><Relationship Id="rId24" Type="http://schemas.openxmlformats.org/officeDocument/2006/relationships/chart" Target="../charts/chart12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121.xml" /><Relationship Id="rId2" Type="http://schemas.openxmlformats.org/officeDocument/2006/relationships/chart" Target="../charts/chart122.xml" /><Relationship Id="rId3" Type="http://schemas.openxmlformats.org/officeDocument/2006/relationships/chart" Target="../charts/chart123.xml" /><Relationship Id="rId4" Type="http://schemas.openxmlformats.org/officeDocument/2006/relationships/chart" Target="../charts/chart124.xml" /><Relationship Id="rId5" Type="http://schemas.openxmlformats.org/officeDocument/2006/relationships/chart" Target="../charts/chart125.xml" /><Relationship Id="rId6" Type="http://schemas.openxmlformats.org/officeDocument/2006/relationships/chart" Target="../charts/chart126.xml" /><Relationship Id="rId7" Type="http://schemas.openxmlformats.org/officeDocument/2006/relationships/chart" Target="../charts/chart127.xml" /><Relationship Id="rId8" Type="http://schemas.openxmlformats.org/officeDocument/2006/relationships/chart" Target="../charts/chart128.xml" /><Relationship Id="rId9" Type="http://schemas.openxmlformats.org/officeDocument/2006/relationships/chart" Target="../charts/chart129.xml" /><Relationship Id="rId10" Type="http://schemas.openxmlformats.org/officeDocument/2006/relationships/chart" Target="../charts/chart130.xml" /><Relationship Id="rId11" Type="http://schemas.openxmlformats.org/officeDocument/2006/relationships/chart" Target="../charts/chart131.xml" /><Relationship Id="rId12" Type="http://schemas.openxmlformats.org/officeDocument/2006/relationships/chart" Target="../charts/chart132.xml" /><Relationship Id="rId13" Type="http://schemas.openxmlformats.org/officeDocument/2006/relationships/chart" Target="../charts/chart133.xml" /><Relationship Id="rId14" Type="http://schemas.openxmlformats.org/officeDocument/2006/relationships/chart" Target="../charts/chart134.xml" /><Relationship Id="rId15" Type="http://schemas.openxmlformats.org/officeDocument/2006/relationships/chart" Target="../charts/chart135.xml" /><Relationship Id="rId16" Type="http://schemas.openxmlformats.org/officeDocument/2006/relationships/chart" Target="../charts/chart136.xml" /><Relationship Id="rId17" Type="http://schemas.openxmlformats.org/officeDocument/2006/relationships/chart" Target="../charts/chart137.xml" /><Relationship Id="rId18" Type="http://schemas.openxmlformats.org/officeDocument/2006/relationships/chart" Target="../charts/chart138.xml" /><Relationship Id="rId19" Type="http://schemas.openxmlformats.org/officeDocument/2006/relationships/chart" Target="../charts/chart139.xml" /><Relationship Id="rId20" Type="http://schemas.openxmlformats.org/officeDocument/2006/relationships/chart" Target="../charts/chart140.xml" /><Relationship Id="rId21" Type="http://schemas.openxmlformats.org/officeDocument/2006/relationships/chart" Target="../charts/chart141.xml" /><Relationship Id="rId22" Type="http://schemas.openxmlformats.org/officeDocument/2006/relationships/chart" Target="../charts/chart142.xml" /><Relationship Id="rId23" Type="http://schemas.openxmlformats.org/officeDocument/2006/relationships/chart" Target="../charts/chart143.xml" /><Relationship Id="rId24" Type="http://schemas.openxmlformats.org/officeDocument/2006/relationships/chart" Target="../charts/chart144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145.xml" /><Relationship Id="rId2" Type="http://schemas.openxmlformats.org/officeDocument/2006/relationships/chart" Target="../charts/chart146.xml" /><Relationship Id="rId3" Type="http://schemas.openxmlformats.org/officeDocument/2006/relationships/chart" Target="../charts/chart147.xml" /><Relationship Id="rId4" Type="http://schemas.openxmlformats.org/officeDocument/2006/relationships/chart" Target="../charts/chart148.xml" /><Relationship Id="rId5" Type="http://schemas.openxmlformats.org/officeDocument/2006/relationships/chart" Target="../charts/chart149.xml" /><Relationship Id="rId6" Type="http://schemas.openxmlformats.org/officeDocument/2006/relationships/chart" Target="../charts/chart150.xml" /><Relationship Id="rId7" Type="http://schemas.openxmlformats.org/officeDocument/2006/relationships/chart" Target="../charts/chart151.xml" /><Relationship Id="rId8" Type="http://schemas.openxmlformats.org/officeDocument/2006/relationships/chart" Target="../charts/chart152.xml" /><Relationship Id="rId9" Type="http://schemas.openxmlformats.org/officeDocument/2006/relationships/chart" Target="../charts/chart153.xml" /><Relationship Id="rId10" Type="http://schemas.openxmlformats.org/officeDocument/2006/relationships/chart" Target="../charts/chart154.xml" /><Relationship Id="rId11" Type="http://schemas.openxmlformats.org/officeDocument/2006/relationships/chart" Target="../charts/chart155.xml" /><Relationship Id="rId12" Type="http://schemas.openxmlformats.org/officeDocument/2006/relationships/chart" Target="../charts/chart156.xml" /><Relationship Id="rId13" Type="http://schemas.openxmlformats.org/officeDocument/2006/relationships/chart" Target="../charts/chart157.xml" /><Relationship Id="rId14" Type="http://schemas.openxmlformats.org/officeDocument/2006/relationships/chart" Target="../charts/chart158.xml" /><Relationship Id="rId15" Type="http://schemas.openxmlformats.org/officeDocument/2006/relationships/chart" Target="../charts/chart159.xml" /><Relationship Id="rId16" Type="http://schemas.openxmlformats.org/officeDocument/2006/relationships/chart" Target="../charts/chart160.xml" /><Relationship Id="rId17" Type="http://schemas.openxmlformats.org/officeDocument/2006/relationships/chart" Target="../charts/chart161.xml" /><Relationship Id="rId18" Type="http://schemas.openxmlformats.org/officeDocument/2006/relationships/chart" Target="../charts/chart162.xml" /><Relationship Id="rId19" Type="http://schemas.openxmlformats.org/officeDocument/2006/relationships/chart" Target="../charts/chart163.xml" /><Relationship Id="rId20" Type="http://schemas.openxmlformats.org/officeDocument/2006/relationships/chart" Target="../charts/chart164.xml" /><Relationship Id="rId21" Type="http://schemas.openxmlformats.org/officeDocument/2006/relationships/chart" Target="../charts/chart165.xml" /><Relationship Id="rId22" Type="http://schemas.openxmlformats.org/officeDocument/2006/relationships/chart" Target="../charts/chart166.xml" /><Relationship Id="rId23" Type="http://schemas.openxmlformats.org/officeDocument/2006/relationships/chart" Target="../charts/chart167.xml" /><Relationship Id="rId24" Type="http://schemas.openxmlformats.org/officeDocument/2006/relationships/chart" Target="../charts/chart168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169.xml" /><Relationship Id="rId2" Type="http://schemas.openxmlformats.org/officeDocument/2006/relationships/chart" Target="../charts/chart170.xml" /><Relationship Id="rId3" Type="http://schemas.openxmlformats.org/officeDocument/2006/relationships/chart" Target="../charts/chart171.xml" /><Relationship Id="rId4" Type="http://schemas.openxmlformats.org/officeDocument/2006/relationships/chart" Target="../charts/chart172.xml" /><Relationship Id="rId5" Type="http://schemas.openxmlformats.org/officeDocument/2006/relationships/chart" Target="../charts/chart173.xml" /><Relationship Id="rId6" Type="http://schemas.openxmlformats.org/officeDocument/2006/relationships/chart" Target="../charts/chart174.xml" /><Relationship Id="rId7" Type="http://schemas.openxmlformats.org/officeDocument/2006/relationships/chart" Target="../charts/chart175.xml" /><Relationship Id="rId8" Type="http://schemas.openxmlformats.org/officeDocument/2006/relationships/chart" Target="../charts/chart176.xml" /><Relationship Id="rId9" Type="http://schemas.openxmlformats.org/officeDocument/2006/relationships/chart" Target="../charts/chart177.xml" /><Relationship Id="rId10" Type="http://schemas.openxmlformats.org/officeDocument/2006/relationships/chart" Target="../charts/chart178.xml" /><Relationship Id="rId11" Type="http://schemas.openxmlformats.org/officeDocument/2006/relationships/chart" Target="../charts/chart179.xml" /><Relationship Id="rId12" Type="http://schemas.openxmlformats.org/officeDocument/2006/relationships/chart" Target="../charts/chart180.xml" /><Relationship Id="rId13" Type="http://schemas.openxmlformats.org/officeDocument/2006/relationships/chart" Target="../charts/chart181.xml" /><Relationship Id="rId14" Type="http://schemas.openxmlformats.org/officeDocument/2006/relationships/chart" Target="../charts/chart182.xml" /><Relationship Id="rId15" Type="http://schemas.openxmlformats.org/officeDocument/2006/relationships/chart" Target="../charts/chart183.xml" /><Relationship Id="rId16" Type="http://schemas.openxmlformats.org/officeDocument/2006/relationships/chart" Target="../charts/chart184.xml" /><Relationship Id="rId17" Type="http://schemas.openxmlformats.org/officeDocument/2006/relationships/chart" Target="../charts/chart185.xml" /><Relationship Id="rId18" Type="http://schemas.openxmlformats.org/officeDocument/2006/relationships/chart" Target="../charts/chart186.xml" /><Relationship Id="rId19" Type="http://schemas.openxmlformats.org/officeDocument/2006/relationships/chart" Target="../charts/chart187.xml" /><Relationship Id="rId20" Type="http://schemas.openxmlformats.org/officeDocument/2006/relationships/chart" Target="../charts/chart188.xml" /><Relationship Id="rId21" Type="http://schemas.openxmlformats.org/officeDocument/2006/relationships/chart" Target="../charts/chart189.xml" /><Relationship Id="rId22" Type="http://schemas.openxmlformats.org/officeDocument/2006/relationships/chart" Target="../charts/chart190.xml" /><Relationship Id="rId23" Type="http://schemas.openxmlformats.org/officeDocument/2006/relationships/chart" Target="../charts/chart191.xml" /><Relationship Id="rId24" Type="http://schemas.openxmlformats.org/officeDocument/2006/relationships/chart" Target="../charts/chart192.xml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chart" Target="../charts/chart193.xml" /><Relationship Id="rId2" Type="http://schemas.openxmlformats.org/officeDocument/2006/relationships/chart" Target="../charts/chart194.xml" /><Relationship Id="rId3" Type="http://schemas.openxmlformats.org/officeDocument/2006/relationships/chart" Target="../charts/chart195.xml" /><Relationship Id="rId4" Type="http://schemas.openxmlformats.org/officeDocument/2006/relationships/chart" Target="../charts/chart196.xml" /><Relationship Id="rId5" Type="http://schemas.openxmlformats.org/officeDocument/2006/relationships/chart" Target="../charts/chart197.xml" /><Relationship Id="rId6" Type="http://schemas.openxmlformats.org/officeDocument/2006/relationships/chart" Target="../charts/chart198.xml" /><Relationship Id="rId7" Type="http://schemas.openxmlformats.org/officeDocument/2006/relationships/chart" Target="../charts/chart199.xml" /><Relationship Id="rId8" Type="http://schemas.openxmlformats.org/officeDocument/2006/relationships/chart" Target="../charts/chart200.xml" /><Relationship Id="rId9" Type="http://schemas.openxmlformats.org/officeDocument/2006/relationships/chart" Target="../charts/chart201.xml" /><Relationship Id="rId10" Type="http://schemas.openxmlformats.org/officeDocument/2006/relationships/chart" Target="../charts/chart202.xml" /><Relationship Id="rId11" Type="http://schemas.openxmlformats.org/officeDocument/2006/relationships/chart" Target="../charts/chart203.xml" /><Relationship Id="rId12" Type="http://schemas.openxmlformats.org/officeDocument/2006/relationships/chart" Target="../charts/chart204.xml" /><Relationship Id="rId13" Type="http://schemas.openxmlformats.org/officeDocument/2006/relationships/chart" Target="../charts/chart205.xml" /><Relationship Id="rId14" Type="http://schemas.openxmlformats.org/officeDocument/2006/relationships/chart" Target="../charts/chart206.xml" /><Relationship Id="rId15" Type="http://schemas.openxmlformats.org/officeDocument/2006/relationships/chart" Target="../charts/chart207.xml" /><Relationship Id="rId16" Type="http://schemas.openxmlformats.org/officeDocument/2006/relationships/chart" Target="../charts/chart208.xml" /><Relationship Id="rId17" Type="http://schemas.openxmlformats.org/officeDocument/2006/relationships/chart" Target="../charts/chart209.xml" /><Relationship Id="rId18" Type="http://schemas.openxmlformats.org/officeDocument/2006/relationships/chart" Target="../charts/chart210.xml" /><Relationship Id="rId19" Type="http://schemas.openxmlformats.org/officeDocument/2006/relationships/chart" Target="../charts/chart211.xml" /><Relationship Id="rId20" Type="http://schemas.openxmlformats.org/officeDocument/2006/relationships/chart" Target="../charts/chart212.xml" /><Relationship Id="rId21" Type="http://schemas.openxmlformats.org/officeDocument/2006/relationships/chart" Target="../charts/chart213.xml" /><Relationship Id="rId22" Type="http://schemas.openxmlformats.org/officeDocument/2006/relationships/chart" Target="../charts/chart214.xml" /><Relationship Id="rId23" Type="http://schemas.openxmlformats.org/officeDocument/2006/relationships/chart" Target="../charts/chart215.xml" /><Relationship Id="rId24" Type="http://schemas.openxmlformats.org/officeDocument/2006/relationships/chart" Target="../charts/chart216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29845</xdr:rowOff>
    </xdr:from>
    <xdr:to xmlns:xdr="http://schemas.openxmlformats.org/drawingml/2006/spreadsheetDrawing">
      <xdr:col>5</xdr:col>
      <xdr:colOff>409575</xdr:colOff>
      <xdr:row>16</xdr:row>
      <xdr:rowOff>39370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182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7</xdr:col>
      <xdr:colOff>339725</xdr:colOff>
      <xdr:row>67</xdr:row>
      <xdr:rowOff>40005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3387725" cy="26860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H30年度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38100</xdr:colOff>
      <xdr:row>65</xdr:row>
      <xdr:rowOff>38100</xdr:rowOff>
    </xdr:from>
    <xdr:to xmlns:xdr="http://schemas.openxmlformats.org/drawingml/2006/spreadsheetDrawing">
      <xdr:col>7</xdr:col>
      <xdr:colOff>152400</xdr:colOff>
      <xdr:row>66</xdr:row>
      <xdr:rowOff>143510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38100" y="10266045"/>
          <a:ext cx="3371850" cy="257810"/>
        </a:xfrm>
        <a:prstGeom prst="roundRect">
          <a:avLst>
            <a:gd name="adj" fmla="val 1664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H21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5120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51202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51203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120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51205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5120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51207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51208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51209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512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51211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51212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51213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51214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5121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51216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51217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51218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51219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51220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51221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51222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51223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51224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51225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51226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51227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51228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51229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51230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51231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51232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51233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51234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51235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51236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51237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51238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51239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51240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51241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51242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51243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51244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51245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51246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51247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51248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1249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250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1251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1252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1253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1254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1255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1256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1257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1258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51259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51260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51261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51262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51263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51264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51265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51266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51267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51268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51269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51270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51271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51272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51273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51274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51275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51276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51277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51278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51279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51280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51281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51282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9525</xdr:colOff>
      <xdr:row>65</xdr:row>
      <xdr:rowOff>9525</xdr:rowOff>
    </xdr:from>
    <xdr:to xmlns:xdr="http://schemas.openxmlformats.org/drawingml/2006/spreadsheetDrawing">
      <xdr:col>7</xdr:col>
      <xdr:colOff>324485</xdr:colOff>
      <xdr:row>66</xdr:row>
      <xdr:rowOff>114935</xdr:rowOff>
    </xdr:to>
    <xdr:sp macro="" textlink="">
      <xdr:nvSpPr>
        <xdr:cNvPr id="51283" name="AutoShape 83"/>
        <xdr:cNvSpPr>
          <a:spLocks noChangeArrowheads="1"/>
        </xdr:cNvSpPr>
      </xdr:nvSpPr>
      <xdr:spPr>
        <a:xfrm>
          <a:off x="9525" y="10237470"/>
          <a:ext cx="3572510" cy="257810"/>
        </a:xfrm>
        <a:prstGeom prst="roundRect">
          <a:avLst>
            <a:gd name="adj" fmla="val 1667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H20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51284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51285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51286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51287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51288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51289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51290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51291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51292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51293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51294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51295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51296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51297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51298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51299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51300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51301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51302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51303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51304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51305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51306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51307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51308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51309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51310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51311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51312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51313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51314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51315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51316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51317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1318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1319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1320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1321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7680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76802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76803" name="Rectangle 3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</xdr:row>
      <xdr:rowOff>0</xdr:rowOff>
    </xdr:from>
    <xdr:to xmlns:xdr="http://schemas.openxmlformats.org/drawingml/2006/spreadsheetDrawing">
      <xdr:col>6</xdr:col>
      <xdr:colOff>0</xdr:colOff>
      <xdr:row>16</xdr:row>
      <xdr:rowOff>0</xdr:rowOff>
    </xdr:to>
    <xdr:sp macro="" textlink="">
      <xdr:nvSpPr>
        <xdr:cNvPr id="76804" name="Rectangle 4"/>
        <xdr:cNvSpPr>
          <a:spLocks noChangeArrowheads="1"/>
        </xdr:cNvSpPr>
      </xdr:nvSpPr>
      <xdr:spPr>
        <a:xfrm>
          <a:off x="2400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7680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76806" name="Rectangle 6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76807" name="Rectangle 7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76808" name="Rectangle 8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680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76810" name="Rectangle 10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76811" name="Rectangle 11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76812" name="Rectangle 12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768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76814" name="Rectangle 14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76815" name="Rectangle 15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76816" name="Rectangle 16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768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768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76819" name="Rectangle 19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76820" name="Rectangle 20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76821" name="Rectangle 2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7682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76823" name="Rectangle 23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0</xdr:rowOff>
    </xdr:from>
    <xdr:to xmlns:xdr="http://schemas.openxmlformats.org/drawingml/2006/spreadsheetDrawing">
      <xdr:col>34</xdr:col>
      <xdr:colOff>0</xdr:colOff>
      <xdr:row>16</xdr:row>
      <xdr:rowOff>0</xdr:rowOff>
    </xdr:to>
    <xdr:sp macro="" textlink="">
      <xdr:nvSpPr>
        <xdr:cNvPr id="76824" name="Rectangle 24"/>
        <xdr:cNvSpPr>
          <a:spLocks noChangeArrowheads="1"/>
        </xdr:cNvSpPr>
      </xdr:nvSpPr>
      <xdr:spPr>
        <a:xfrm>
          <a:off x="14401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76825" name="Rectangle 25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76826" name="Rectangle 26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76827" name="Rectangle 27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76828" name="Rectangle 28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76829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76830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76831" name="Rectangle 31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76832" name="Rectangle 32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76833" name="Rectangle 33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76834" name="Rectangle 34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76835" name="Rectangle 35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76836" name="Rectangle 36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76837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76838" name="Rectangle 38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76839" name="Rectangle 39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76840" name="Rectangle 40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76841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76842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76843" name="Rectangle 43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76844" name="Rectangle 44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76845" name="Rectangle 45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76846" name="Rectangle 46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76847" name="Rectangle 47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33</xdr:row>
      <xdr:rowOff>0</xdr:rowOff>
    </xdr:from>
    <xdr:to xmlns:xdr="http://schemas.openxmlformats.org/drawingml/2006/spreadsheetDrawing">
      <xdr:col>36</xdr:col>
      <xdr:colOff>0</xdr:colOff>
      <xdr:row>46</xdr:row>
      <xdr:rowOff>0</xdr:rowOff>
    </xdr:to>
    <xdr:sp macro="" textlink="">
      <xdr:nvSpPr>
        <xdr:cNvPr id="76848" name="Rectangle 48"/>
        <xdr:cNvSpPr>
          <a:spLocks noChangeArrowheads="1"/>
        </xdr:cNvSpPr>
      </xdr:nvSpPr>
      <xdr:spPr>
        <a:xfrm>
          <a:off x="15259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76849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76850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76851" name="Rectangle 51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76852" name="Rectangle 52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76853" name="Rectangle 53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76854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76855" name="Rectangle 55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76856" name="Rectangle 56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76857" name="Rectangle 5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76858" name="Rectangle 58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76859" name="Rectangle 59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76860" name="Rectangle 60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76861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76862" name="Rectangle 62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76863" name="Rectangle 63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76864" name="Rectangle 64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76865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76866" name="Rectangle 66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76867" name="Rectangle 67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76868" name="Rectangle 68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76869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76870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76871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76872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76873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76874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76875" name="Rectangle 75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76876" name="Rectangle 76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76877" name="Rectangle 77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6878" name="Rectangle 78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6879" name="Rectangle 79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6880" name="Rectangle 80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76881" name="Rectangle 81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76882" name="Rectangle 82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76883" name="Rectangle 83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76884" name="Rectangle 84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6885" name="Rectangle 85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6886" name="Rectangle 8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6887" name="Rectangle 87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888" name="Rectangle 88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6889" name="Rectangle 89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6890" name="Rectangle 90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6891" name="Rectangle 91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76892" name="Rectangle 92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0</xdr:rowOff>
    </xdr:from>
    <xdr:to xmlns:xdr="http://schemas.openxmlformats.org/drawingml/2006/spreadsheetDrawing">
      <xdr:col>37</xdr:col>
      <xdr:colOff>0</xdr:colOff>
      <xdr:row>61</xdr:row>
      <xdr:rowOff>0</xdr:rowOff>
    </xdr:to>
    <xdr:sp macro="" textlink="">
      <xdr:nvSpPr>
        <xdr:cNvPr id="76893" name="Rectangle 93"/>
        <xdr:cNvSpPr>
          <a:spLocks noChangeArrowheads="1"/>
        </xdr:cNvSpPr>
      </xdr:nvSpPr>
      <xdr:spPr>
        <a:xfrm>
          <a:off x="13544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0</xdr:rowOff>
    </xdr:from>
    <xdr:to xmlns:xdr="http://schemas.openxmlformats.org/drawingml/2006/spreadsheetDrawing">
      <xdr:col>36</xdr:col>
      <xdr:colOff>0</xdr:colOff>
      <xdr:row>61</xdr:row>
      <xdr:rowOff>0</xdr:rowOff>
    </xdr:to>
    <xdr:sp macro="" textlink="">
      <xdr:nvSpPr>
        <xdr:cNvPr id="76894" name="Rectangle 94"/>
        <xdr:cNvSpPr>
          <a:spLocks noChangeArrowheads="1"/>
        </xdr:cNvSpPr>
      </xdr:nvSpPr>
      <xdr:spPr>
        <a:xfrm>
          <a:off x="15259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48</xdr:row>
      <xdr:rowOff>0</xdr:rowOff>
    </xdr:from>
    <xdr:to xmlns:xdr="http://schemas.openxmlformats.org/drawingml/2006/spreadsheetDrawing">
      <xdr:col>34</xdr:col>
      <xdr:colOff>0</xdr:colOff>
      <xdr:row>61</xdr:row>
      <xdr:rowOff>0</xdr:rowOff>
    </xdr:to>
    <xdr:sp macro="" textlink="">
      <xdr:nvSpPr>
        <xdr:cNvPr id="76895" name="Rectangle 95"/>
        <xdr:cNvSpPr>
          <a:spLocks noChangeArrowheads="1"/>
        </xdr:cNvSpPr>
      </xdr:nvSpPr>
      <xdr:spPr>
        <a:xfrm>
          <a:off x="14401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76896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0</xdr:colOff>
      <xdr:row>65</xdr:row>
      <xdr:rowOff>0</xdr:rowOff>
    </xdr:from>
    <xdr:to xmlns:xdr="http://schemas.openxmlformats.org/drawingml/2006/spreadsheetDrawing">
      <xdr:col>7</xdr:col>
      <xdr:colOff>95250</xdr:colOff>
      <xdr:row>66</xdr:row>
      <xdr:rowOff>133985</xdr:rowOff>
    </xdr:to>
    <xdr:sp macro="" textlink="">
      <xdr:nvSpPr>
        <xdr:cNvPr id="76897" name="AutoShape 97"/>
        <xdr:cNvSpPr>
          <a:spLocks noChangeArrowheads="1"/>
        </xdr:cNvSpPr>
      </xdr:nvSpPr>
      <xdr:spPr>
        <a:xfrm>
          <a:off x="0" y="10227945"/>
          <a:ext cx="3352800" cy="286385"/>
        </a:xfrm>
        <a:prstGeom prst="roundRect">
          <a:avLst>
            <a:gd name="adj" fmla="val 16694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H19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10240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102402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102403" name="Rectangle 3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</xdr:row>
      <xdr:rowOff>0</xdr:rowOff>
    </xdr:from>
    <xdr:to xmlns:xdr="http://schemas.openxmlformats.org/drawingml/2006/spreadsheetDrawing">
      <xdr:col>6</xdr:col>
      <xdr:colOff>0</xdr:colOff>
      <xdr:row>16</xdr:row>
      <xdr:rowOff>0</xdr:rowOff>
    </xdr:to>
    <xdr:sp macro="" textlink="">
      <xdr:nvSpPr>
        <xdr:cNvPr id="102404" name="Rectangle 4"/>
        <xdr:cNvSpPr>
          <a:spLocks noChangeArrowheads="1"/>
        </xdr:cNvSpPr>
      </xdr:nvSpPr>
      <xdr:spPr>
        <a:xfrm>
          <a:off x="2400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10240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102406" name="Rectangle 6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102407" name="Rectangle 7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102408" name="Rectangle 8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10240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102410" name="Rectangle 10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102411" name="Rectangle 11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2412" name="Rectangle 12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024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02414" name="Rectangle 14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02415" name="Rectangle 15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2416" name="Rectangle 16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024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024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02419" name="Rectangle 19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02420" name="Rectangle 20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421" name="Rectangle 2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10242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102423" name="Rectangle 23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0</xdr:rowOff>
    </xdr:from>
    <xdr:to xmlns:xdr="http://schemas.openxmlformats.org/drawingml/2006/spreadsheetDrawing">
      <xdr:col>34</xdr:col>
      <xdr:colOff>0</xdr:colOff>
      <xdr:row>16</xdr:row>
      <xdr:rowOff>0</xdr:rowOff>
    </xdr:to>
    <xdr:sp macro="" textlink="">
      <xdr:nvSpPr>
        <xdr:cNvPr id="102424" name="Rectangle 24"/>
        <xdr:cNvSpPr>
          <a:spLocks noChangeArrowheads="1"/>
        </xdr:cNvSpPr>
      </xdr:nvSpPr>
      <xdr:spPr>
        <a:xfrm>
          <a:off x="14401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2425" name="Rectangle 25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102426" name="Rectangle 26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102427" name="Rectangle 27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02428" name="Rectangle 28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102429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102430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102431" name="Rectangle 31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102432" name="Rectangle 32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02433" name="Rectangle 33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102434" name="Rectangle 34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102435" name="Rectangle 35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02436" name="Rectangle 36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102437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102438" name="Rectangle 38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102439" name="Rectangle 39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02440" name="Rectangle 40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102441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102442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102443" name="Rectangle 43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102444" name="Rectangle 44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02445" name="Rectangle 45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102446" name="Rectangle 46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102447" name="Rectangle 47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33</xdr:row>
      <xdr:rowOff>0</xdr:rowOff>
    </xdr:from>
    <xdr:to xmlns:xdr="http://schemas.openxmlformats.org/drawingml/2006/spreadsheetDrawing">
      <xdr:col>36</xdr:col>
      <xdr:colOff>0</xdr:colOff>
      <xdr:row>46</xdr:row>
      <xdr:rowOff>0</xdr:rowOff>
    </xdr:to>
    <xdr:sp macro="" textlink="">
      <xdr:nvSpPr>
        <xdr:cNvPr id="102448" name="Rectangle 48"/>
        <xdr:cNvSpPr>
          <a:spLocks noChangeArrowheads="1"/>
        </xdr:cNvSpPr>
      </xdr:nvSpPr>
      <xdr:spPr>
        <a:xfrm>
          <a:off x="15259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102449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102450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102451" name="Rectangle 51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102452" name="Rectangle 52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02453" name="Rectangle 53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102454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102455" name="Rectangle 55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102456" name="Rectangle 56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02457" name="Rectangle 5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102458" name="Rectangle 58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102459" name="Rectangle 59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02460" name="Rectangle 60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102461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102462" name="Rectangle 62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102463" name="Rectangle 63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02464" name="Rectangle 64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102465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102466" name="Rectangle 66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102467" name="Rectangle 67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102468" name="Rectangle 68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102469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102470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102471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102472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102473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102474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102475" name="Rectangle 75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102476" name="Rectangle 76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102477" name="Rectangle 77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102478" name="Rectangle 78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102479" name="Rectangle 79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102480" name="Rectangle 80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102481" name="Rectangle 81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2482" name="Rectangle 82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102483" name="Rectangle 83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2484" name="Rectangle 84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102485" name="Rectangle 85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2486" name="Rectangle 8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102487" name="Rectangle 87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2488" name="Rectangle 88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102489" name="Rectangle 89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2490" name="Rectangle 90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102491" name="Rectangle 91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2492" name="Rectangle 92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0</xdr:rowOff>
    </xdr:from>
    <xdr:to xmlns:xdr="http://schemas.openxmlformats.org/drawingml/2006/spreadsheetDrawing">
      <xdr:col>37</xdr:col>
      <xdr:colOff>0</xdr:colOff>
      <xdr:row>61</xdr:row>
      <xdr:rowOff>0</xdr:rowOff>
    </xdr:to>
    <xdr:sp macro="" textlink="">
      <xdr:nvSpPr>
        <xdr:cNvPr id="102493" name="Rectangle 93"/>
        <xdr:cNvSpPr>
          <a:spLocks noChangeArrowheads="1"/>
        </xdr:cNvSpPr>
      </xdr:nvSpPr>
      <xdr:spPr>
        <a:xfrm>
          <a:off x="13544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48</xdr:row>
      <xdr:rowOff>0</xdr:rowOff>
    </xdr:from>
    <xdr:to xmlns:xdr="http://schemas.openxmlformats.org/drawingml/2006/spreadsheetDrawing">
      <xdr:col>34</xdr:col>
      <xdr:colOff>0</xdr:colOff>
      <xdr:row>61</xdr:row>
      <xdr:rowOff>0</xdr:rowOff>
    </xdr:to>
    <xdr:sp macro="" textlink="">
      <xdr:nvSpPr>
        <xdr:cNvPr id="102494" name="Rectangle 94"/>
        <xdr:cNvSpPr>
          <a:spLocks noChangeArrowheads="1"/>
        </xdr:cNvSpPr>
      </xdr:nvSpPr>
      <xdr:spPr>
        <a:xfrm>
          <a:off x="14401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0</xdr:rowOff>
    </xdr:from>
    <xdr:to xmlns:xdr="http://schemas.openxmlformats.org/drawingml/2006/spreadsheetDrawing">
      <xdr:col>36</xdr:col>
      <xdr:colOff>0</xdr:colOff>
      <xdr:row>61</xdr:row>
      <xdr:rowOff>0</xdr:rowOff>
    </xdr:to>
    <xdr:sp macro="" textlink="">
      <xdr:nvSpPr>
        <xdr:cNvPr id="102495" name="Rectangle 95"/>
        <xdr:cNvSpPr>
          <a:spLocks noChangeArrowheads="1"/>
        </xdr:cNvSpPr>
      </xdr:nvSpPr>
      <xdr:spPr>
        <a:xfrm>
          <a:off x="15259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102496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0</xdr:colOff>
      <xdr:row>65</xdr:row>
      <xdr:rowOff>0</xdr:rowOff>
    </xdr:from>
    <xdr:to xmlns:xdr="http://schemas.openxmlformats.org/drawingml/2006/spreadsheetDrawing">
      <xdr:col>7</xdr:col>
      <xdr:colOff>95250</xdr:colOff>
      <xdr:row>66</xdr:row>
      <xdr:rowOff>133985</xdr:rowOff>
    </xdr:to>
    <xdr:sp macro="" textlink="">
      <xdr:nvSpPr>
        <xdr:cNvPr id="102497" name="AutoShape 97"/>
        <xdr:cNvSpPr>
          <a:spLocks noChangeArrowheads="1"/>
        </xdr:cNvSpPr>
      </xdr:nvSpPr>
      <xdr:spPr>
        <a:xfrm>
          <a:off x="0" y="10227945"/>
          <a:ext cx="3352800" cy="286385"/>
        </a:xfrm>
        <a:prstGeom prst="roundRect">
          <a:avLst>
            <a:gd name="adj" fmla="val 16694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H18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12800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128002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128003" name="Rectangle 3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</xdr:row>
      <xdr:rowOff>0</xdr:rowOff>
    </xdr:from>
    <xdr:to xmlns:xdr="http://schemas.openxmlformats.org/drawingml/2006/spreadsheetDrawing">
      <xdr:col>6</xdr:col>
      <xdr:colOff>0</xdr:colOff>
      <xdr:row>16</xdr:row>
      <xdr:rowOff>0</xdr:rowOff>
    </xdr:to>
    <xdr:sp macro="" textlink="">
      <xdr:nvSpPr>
        <xdr:cNvPr id="128004" name="Rectangle 4"/>
        <xdr:cNvSpPr>
          <a:spLocks noChangeArrowheads="1"/>
        </xdr:cNvSpPr>
      </xdr:nvSpPr>
      <xdr:spPr>
        <a:xfrm>
          <a:off x="2400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12800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128006" name="Rectangle 6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128007" name="Rectangle 7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128008" name="Rectangle 8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12800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128010" name="Rectangle 10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128011" name="Rectangle 11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28012" name="Rectangle 12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280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8014" name="Rectangle 14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28015" name="Rectangle 15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28016" name="Rectangle 16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280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280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28019" name="Rectangle 19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28020" name="Rectangle 20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28021" name="Rectangle 2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12802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128023" name="Rectangle 23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0</xdr:rowOff>
    </xdr:from>
    <xdr:to xmlns:xdr="http://schemas.openxmlformats.org/drawingml/2006/spreadsheetDrawing">
      <xdr:col>34</xdr:col>
      <xdr:colOff>0</xdr:colOff>
      <xdr:row>16</xdr:row>
      <xdr:rowOff>0</xdr:rowOff>
    </xdr:to>
    <xdr:sp macro="" textlink="">
      <xdr:nvSpPr>
        <xdr:cNvPr id="128024" name="Rectangle 24"/>
        <xdr:cNvSpPr>
          <a:spLocks noChangeArrowheads="1"/>
        </xdr:cNvSpPr>
      </xdr:nvSpPr>
      <xdr:spPr>
        <a:xfrm>
          <a:off x="14401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28025" name="Rectangle 25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128026" name="Rectangle 26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128027" name="Rectangle 27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28028" name="Rectangle 28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128029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128030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128031" name="Rectangle 31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128032" name="Rectangle 32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28033" name="Rectangle 33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128034" name="Rectangle 34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128035" name="Rectangle 35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28036" name="Rectangle 36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128037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128038" name="Rectangle 38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128039" name="Rectangle 39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28040" name="Rectangle 40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128041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128042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128043" name="Rectangle 43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128044" name="Rectangle 44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28045" name="Rectangle 45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128046" name="Rectangle 46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128047" name="Rectangle 47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33</xdr:row>
      <xdr:rowOff>0</xdr:rowOff>
    </xdr:from>
    <xdr:to xmlns:xdr="http://schemas.openxmlformats.org/drawingml/2006/spreadsheetDrawing">
      <xdr:col>36</xdr:col>
      <xdr:colOff>0</xdr:colOff>
      <xdr:row>46</xdr:row>
      <xdr:rowOff>0</xdr:rowOff>
    </xdr:to>
    <xdr:sp macro="" textlink="">
      <xdr:nvSpPr>
        <xdr:cNvPr id="128048" name="Rectangle 48"/>
        <xdr:cNvSpPr>
          <a:spLocks noChangeArrowheads="1"/>
        </xdr:cNvSpPr>
      </xdr:nvSpPr>
      <xdr:spPr>
        <a:xfrm>
          <a:off x="15259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128049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128050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128051" name="Rectangle 51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128052" name="Rectangle 52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28053" name="Rectangle 53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128054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128055" name="Rectangle 55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128056" name="Rectangle 56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28057" name="Rectangle 5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128058" name="Rectangle 58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128059" name="Rectangle 59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8060" name="Rectangle 60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128061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128062" name="Rectangle 62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128063" name="Rectangle 63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8064" name="Rectangle 64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128065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128066" name="Rectangle 66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128067" name="Rectangle 67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128068" name="Rectangle 68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128069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128070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128071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128072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128073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128074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128075" name="Rectangle 75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128076" name="Rectangle 76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128077" name="Rectangle 77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128078" name="Rectangle 78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128079" name="Rectangle 79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128080" name="Rectangle 80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128081" name="Rectangle 81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28082" name="Rectangle 82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128083" name="Rectangle 83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28084" name="Rectangle 84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128085" name="Rectangle 85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28086" name="Rectangle 8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128087" name="Rectangle 87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28088" name="Rectangle 88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128089" name="Rectangle 89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28090" name="Rectangle 90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128091" name="Rectangle 91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28092" name="Rectangle 92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0</xdr:rowOff>
    </xdr:from>
    <xdr:to xmlns:xdr="http://schemas.openxmlformats.org/drawingml/2006/spreadsheetDrawing">
      <xdr:col>37</xdr:col>
      <xdr:colOff>0</xdr:colOff>
      <xdr:row>61</xdr:row>
      <xdr:rowOff>0</xdr:rowOff>
    </xdr:to>
    <xdr:sp macro="" textlink="">
      <xdr:nvSpPr>
        <xdr:cNvPr id="128093" name="Rectangle 93"/>
        <xdr:cNvSpPr>
          <a:spLocks noChangeArrowheads="1"/>
        </xdr:cNvSpPr>
      </xdr:nvSpPr>
      <xdr:spPr>
        <a:xfrm>
          <a:off x="13544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48</xdr:row>
      <xdr:rowOff>0</xdr:rowOff>
    </xdr:from>
    <xdr:to xmlns:xdr="http://schemas.openxmlformats.org/drawingml/2006/spreadsheetDrawing">
      <xdr:col>34</xdr:col>
      <xdr:colOff>0</xdr:colOff>
      <xdr:row>61</xdr:row>
      <xdr:rowOff>0</xdr:rowOff>
    </xdr:to>
    <xdr:sp macro="" textlink="">
      <xdr:nvSpPr>
        <xdr:cNvPr id="128094" name="Rectangle 94"/>
        <xdr:cNvSpPr>
          <a:spLocks noChangeArrowheads="1"/>
        </xdr:cNvSpPr>
      </xdr:nvSpPr>
      <xdr:spPr>
        <a:xfrm>
          <a:off x="14401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0</xdr:rowOff>
    </xdr:from>
    <xdr:to xmlns:xdr="http://schemas.openxmlformats.org/drawingml/2006/spreadsheetDrawing">
      <xdr:col>36</xdr:col>
      <xdr:colOff>0</xdr:colOff>
      <xdr:row>61</xdr:row>
      <xdr:rowOff>0</xdr:rowOff>
    </xdr:to>
    <xdr:sp macro="" textlink="">
      <xdr:nvSpPr>
        <xdr:cNvPr id="128095" name="Rectangle 95"/>
        <xdr:cNvSpPr>
          <a:spLocks noChangeArrowheads="1"/>
        </xdr:cNvSpPr>
      </xdr:nvSpPr>
      <xdr:spPr>
        <a:xfrm>
          <a:off x="15259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128096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0</xdr:colOff>
      <xdr:row>65</xdr:row>
      <xdr:rowOff>0</xdr:rowOff>
    </xdr:from>
    <xdr:to xmlns:xdr="http://schemas.openxmlformats.org/drawingml/2006/spreadsheetDrawing">
      <xdr:col>7</xdr:col>
      <xdr:colOff>95250</xdr:colOff>
      <xdr:row>66</xdr:row>
      <xdr:rowOff>133985</xdr:rowOff>
    </xdr:to>
    <xdr:sp macro="" textlink="">
      <xdr:nvSpPr>
        <xdr:cNvPr id="128097" name="AutoShape 97"/>
        <xdr:cNvSpPr>
          <a:spLocks noChangeArrowheads="1"/>
        </xdr:cNvSpPr>
      </xdr:nvSpPr>
      <xdr:spPr>
        <a:xfrm>
          <a:off x="0" y="10227945"/>
          <a:ext cx="3352800" cy="286385"/>
        </a:xfrm>
        <a:prstGeom prst="roundRect">
          <a:avLst>
            <a:gd name="adj" fmla="val 16694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H17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122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1228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1229" name="Rectangle 3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</xdr:row>
      <xdr:rowOff>0</xdr:rowOff>
    </xdr:from>
    <xdr:to xmlns:xdr="http://schemas.openxmlformats.org/drawingml/2006/spreadsheetDrawing">
      <xdr:col>6</xdr:col>
      <xdr:colOff>0</xdr:colOff>
      <xdr:row>16</xdr:row>
      <xdr:rowOff>0</xdr:rowOff>
    </xdr:to>
    <xdr:sp macro="" textlink="">
      <xdr:nvSpPr>
        <xdr:cNvPr id="1230" name="Rectangle 4"/>
        <xdr:cNvSpPr>
          <a:spLocks noChangeArrowheads="1"/>
        </xdr:cNvSpPr>
      </xdr:nvSpPr>
      <xdr:spPr>
        <a:xfrm>
          <a:off x="2400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1231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1232" name="Rectangle 6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1233" name="Rectangle 7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1234" name="Rectangle 8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1235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1236" name="Rectangle 10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1237" name="Rectangle 11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238" name="Rectangle 12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239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40" name="Rectangle 14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241" name="Rectangle 15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242" name="Rectangle 16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243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244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245" name="Rectangle 19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246" name="Rectangle 20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247" name="Rectangle 2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1248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1249" name="Rectangle 23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0</xdr:rowOff>
    </xdr:from>
    <xdr:to xmlns:xdr="http://schemas.openxmlformats.org/drawingml/2006/spreadsheetDrawing">
      <xdr:col>34</xdr:col>
      <xdr:colOff>0</xdr:colOff>
      <xdr:row>16</xdr:row>
      <xdr:rowOff>0</xdr:rowOff>
    </xdr:to>
    <xdr:sp macro="" textlink="">
      <xdr:nvSpPr>
        <xdr:cNvPr id="1250" name="Rectangle 24"/>
        <xdr:cNvSpPr>
          <a:spLocks noChangeArrowheads="1"/>
        </xdr:cNvSpPr>
      </xdr:nvSpPr>
      <xdr:spPr>
        <a:xfrm>
          <a:off x="1440180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251" name="Rectangle 25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1252" name="Rectangle 26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1253" name="Rectangle 27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254" name="Rectangle 28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1255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1256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1257" name="Rectangle 31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1258" name="Rectangle 32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259" name="Rectangle 33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1260" name="Rectangle 34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1261" name="Rectangle 35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262" name="Rectangle 36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1263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1264" name="Rectangle 38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1265" name="Rectangle 39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266" name="Rectangle 40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1267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1268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1269" name="Rectangle 43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1270" name="Rectangle 44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271" name="Rectangle 45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1272" name="Rectangle 46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1273" name="Rectangle 47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33</xdr:row>
      <xdr:rowOff>0</xdr:rowOff>
    </xdr:from>
    <xdr:to xmlns:xdr="http://schemas.openxmlformats.org/drawingml/2006/spreadsheetDrawing">
      <xdr:col>36</xdr:col>
      <xdr:colOff>0</xdr:colOff>
      <xdr:row>46</xdr:row>
      <xdr:rowOff>0</xdr:rowOff>
    </xdr:to>
    <xdr:sp macro="" textlink="">
      <xdr:nvSpPr>
        <xdr:cNvPr id="1274" name="Rectangle 48"/>
        <xdr:cNvSpPr>
          <a:spLocks noChangeArrowheads="1"/>
        </xdr:cNvSpPr>
      </xdr:nvSpPr>
      <xdr:spPr>
        <a:xfrm>
          <a:off x="15259050" y="52101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1275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1276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1277" name="Rectangle 51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1278" name="Rectangle 52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279" name="Rectangle 53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1280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1281" name="Rectangle 55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1282" name="Rectangle 56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283" name="Rectangle 5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1284" name="Rectangle 58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1285" name="Rectangle 59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86" name="Rectangle 60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1287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1288" name="Rectangle 62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1289" name="Rectangle 63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90" name="Rectangle 64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1291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1292" name="Rectangle 66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1293" name="Rectangle 67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1294" name="Rectangle 68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1295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1296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1297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1298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1299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1300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1301" name="Rectangle 75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1302" name="Rectangle 76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1303" name="Rectangle 77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1304" name="Rectangle 78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1305" name="Rectangle 79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1306" name="Rectangle 80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1307" name="Rectangle 81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308" name="Rectangle 82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1309" name="Rectangle 83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310" name="Rectangle 84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1311" name="Rectangle 85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312" name="Rectangle 8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1313" name="Rectangle 87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314" name="Rectangle 88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1315" name="Rectangle 89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316" name="Rectangle 90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1317" name="Rectangle 91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318" name="Rectangle 92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0</xdr:rowOff>
    </xdr:from>
    <xdr:to xmlns:xdr="http://schemas.openxmlformats.org/drawingml/2006/spreadsheetDrawing">
      <xdr:col>37</xdr:col>
      <xdr:colOff>0</xdr:colOff>
      <xdr:row>61</xdr:row>
      <xdr:rowOff>0</xdr:rowOff>
    </xdr:to>
    <xdr:sp macro="" textlink="">
      <xdr:nvSpPr>
        <xdr:cNvPr id="1319" name="Rectangle 93"/>
        <xdr:cNvSpPr>
          <a:spLocks noChangeArrowheads="1"/>
        </xdr:cNvSpPr>
      </xdr:nvSpPr>
      <xdr:spPr>
        <a:xfrm>
          <a:off x="13544550" y="7343775"/>
          <a:ext cx="2571750" cy="21717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48</xdr:row>
      <xdr:rowOff>0</xdr:rowOff>
    </xdr:from>
    <xdr:to xmlns:xdr="http://schemas.openxmlformats.org/drawingml/2006/spreadsheetDrawing">
      <xdr:col>34</xdr:col>
      <xdr:colOff>0</xdr:colOff>
      <xdr:row>61</xdr:row>
      <xdr:rowOff>0</xdr:rowOff>
    </xdr:to>
    <xdr:sp macro="" textlink="">
      <xdr:nvSpPr>
        <xdr:cNvPr id="1320" name="Rectangle 94"/>
        <xdr:cNvSpPr>
          <a:spLocks noChangeArrowheads="1"/>
        </xdr:cNvSpPr>
      </xdr:nvSpPr>
      <xdr:spPr>
        <a:xfrm>
          <a:off x="1440180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0</xdr:rowOff>
    </xdr:from>
    <xdr:to xmlns:xdr="http://schemas.openxmlformats.org/drawingml/2006/spreadsheetDrawing">
      <xdr:col>36</xdr:col>
      <xdr:colOff>0</xdr:colOff>
      <xdr:row>61</xdr:row>
      <xdr:rowOff>0</xdr:rowOff>
    </xdr:to>
    <xdr:sp macro="" textlink="">
      <xdr:nvSpPr>
        <xdr:cNvPr id="1321" name="Rectangle 95"/>
        <xdr:cNvSpPr>
          <a:spLocks noChangeArrowheads="1"/>
        </xdr:cNvSpPr>
      </xdr:nvSpPr>
      <xdr:spPr>
        <a:xfrm>
          <a:off x="15259050" y="7534275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1322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9525</xdr:colOff>
      <xdr:row>65</xdr:row>
      <xdr:rowOff>9525</xdr:rowOff>
    </xdr:from>
    <xdr:to xmlns:xdr="http://schemas.openxmlformats.org/drawingml/2006/spreadsheetDrawing">
      <xdr:col>9</xdr:col>
      <xdr:colOff>419100</xdr:colOff>
      <xdr:row>66</xdr:row>
      <xdr:rowOff>114935</xdr:rowOff>
    </xdr:to>
    <xdr:sp macro="" textlink="">
      <xdr:nvSpPr>
        <xdr:cNvPr id="1323" name="AutoShape 97"/>
        <xdr:cNvSpPr>
          <a:spLocks noChangeArrowheads="1"/>
        </xdr:cNvSpPr>
      </xdr:nvSpPr>
      <xdr:spPr>
        <a:xfrm>
          <a:off x="9525" y="10237470"/>
          <a:ext cx="4524375" cy="257810"/>
        </a:xfrm>
        <a:prstGeom prst="roundRect">
          <a:avLst>
            <a:gd name="adj" fmla="val 16653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H16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地区別人口・世帯数の月別推移（合併後）</a:t>
          </a:r>
        </a:p>
      </xdr:txBody>
    </xdr:sp>
    <xdr:clientData/>
  </xdr:twoCellAnchor>
  <xdr:twoCellAnchor editAs="oneCell">
    <xdr:from xmlns:xdr="http://schemas.openxmlformats.org/drawingml/2006/spreadsheetDrawing">
      <xdr:col>18</xdr:col>
      <xdr:colOff>0</xdr:colOff>
      <xdr:row>6</xdr:row>
      <xdr:rowOff>105410</xdr:rowOff>
    </xdr:from>
    <xdr:to xmlns:xdr="http://schemas.openxmlformats.org/drawingml/2006/spreadsheetDrawing">
      <xdr:col>20</xdr:col>
      <xdr:colOff>28575</xdr:colOff>
      <xdr:row>8</xdr:row>
      <xdr:rowOff>76200</xdr:rowOff>
    </xdr:to>
    <xdr:sp macro="" textlink="">
      <xdr:nvSpPr>
        <xdr:cNvPr id="1324" name="AutoShape 98"/>
        <xdr:cNvSpPr>
          <a:spLocks noChangeArrowheads="1"/>
        </xdr:cNvSpPr>
      </xdr:nvSpPr>
      <xdr:spPr>
        <a:xfrm>
          <a:off x="7972425" y="1124585"/>
          <a:ext cx="885825" cy="27559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18</xdr:col>
      <xdr:colOff>0</xdr:colOff>
      <xdr:row>21</xdr:row>
      <xdr:rowOff>76200</xdr:rowOff>
    </xdr:from>
    <xdr:to xmlns:xdr="http://schemas.openxmlformats.org/drawingml/2006/spreadsheetDrawing">
      <xdr:col>20</xdr:col>
      <xdr:colOff>28575</xdr:colOff>
      <xdr:row>23</xdr:row>
      <xdr:rowOff>47625</xdr:rowOff>
    </xdr:to>
    <xdr:sp macro="" textlink="">
      <xdr:nvSpPr>
        <xdr:cNvPr id="1325" name="AutoShape 99"/>
        <xdr:cNvSpPr>
          <a:spLocks noChangeArrowheads="1"/>
        </xdr:cNvSpPr>
      </xdr:nvSpPr>
      <xdr:spPr>
        <a:xfrm>
          <a:off x="7972425" y="3419475"/>
          <a:ext cx="885825" cy="276225"/>
        </a:xfrm>
        <a:prstGeom prst="roundRect">
          <a:avLst>
            <a:gd name="adj" fmla="val 16674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18</xdr:col>
      <xdr:colOff>0</xdr:colOff>
      <xdr:row>36</xdr:row>
      <xdr:rowOff>86360</xdr:rowOff>
    </xdr:from>
    <xdr:to xmlns:xdr="http://schemas.openxmlformats.org/drawingml/2006/spreadsheetDrawing">
      <xdr:col>20</xdr:col>
      <xdr:colOff>28575</xdr:colOff>
      <xdr:row>38</xdr:row>
      <xdr:rowOff>57150</xdr:rowOff>
    </xdr:to>
    <xdr:sp macro="" textlink="">
      <xdr:nvSpPr>
        <xdr:cNvPr id="1326" name="AutoShape 100"/>
        <xdr:cNvSpPr>
          <a:spLocks noChangeArrowheads="1"/>
        </xdr:cNvSpPr>
      </xdr:nvSpPr>
      <xdr:spPr>
        <a:xfrm>
          <a:off x="7972425" y="5753735"/>
          <a:ext cx="885825" cy="27559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  <xdr:twoCellAnchor editAs="oneCell">
    <xdr:from xmlns:xdr="http://schemas.openxmlformats.org/drawingml/2006/spreadsheetDrawing">
      <xdr:col>18</xdr:col>
      <xdr:colOff>0</xdr:colOff>
      <xdr:row>51</xdr:row>
      <xdr:rowOff>86360</xdr:rowOff>
    </xdr:from>
    <xdr:to xmlns:xdr="http://schemas.openxmlformats.org/drawingml/2006/spreadsheetDrawing">
      <xdr:col>20</xdr:col>
      <xdr:colOff>28575</xdr:colOff>
      <xdr:row>53</xdr:row>
      <xdr:rowOff>57150</xdr:rowOff>
    </xdr:to>
    <xdr:sp macro="" textlink="">
      <xdr:nvSpPr>
        <xdr:cNvPr id="1327" name="AutoShape 101"/>
        <xdr:cNvSpPr>
          <a:spLocks noChangeArrowheads="1"/>
        </xdr:cNvSpPr>
      </xdr:nvSpPr>
      <xdr:spPr>
        <a:xfrm>
          <a:off x="7972425" y="8077835"/>
          <a:ext cx="885825" cy="27559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7</xdr:col>
      <xdr:colOff>339725</xdr:colOff>
      <xdr:row>67</xdr:row>
      <xdr:rowOff>40005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3387725" cy="26860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H29年度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7</xdr:col>
      <xdr:colOff>339725</xdr:colOff>
      <xdr:row>67</xdr:row>
      <xdr:rowOff>40005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3387725" cy="26860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H28年度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8</xdr:col>
      <xdr:colOff>66675</xdr:colOff>
      <xdr:row>67</xdr:row>
      <xdr:rowOff>38100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3543300" cy="266700"/>
        </a:xfrm>
        <a:prstGeom prst="roundRect">
          <a:avLst>
            <a:gd name="adj" fmla="val 1666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H27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153035</xdr:colOff>
      <xdr:row>65</xdr:row>
      <xdr:rowOff>0</xdr:rowOff>
    </xdr:from>
    <xdr:to xmlns:xdr="http://schemas.openxmlformats.org/drawingml/2006/spreadsheetDrawing">
      <xdr:col>8</xdr:col>
      <xdr:colOff>0</xdr:colOff>
      <xdr:row>66</xdr:row>
      <xdr:rowOff>114935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153035" y="10227945"/>
          <a:ext cx="3533140" cy="267335"/>
        </a:xfrm>
        <a:prstGeom prst="roundRect">
          <a:avLst>
            <a:gd name="adj" fmla="val 1664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H26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638810</xdr:colOff>
      <xdr:row>66</xdr:row>
      <xdr:rowOff>114935</xdr:rowOff>
    </xdr:from>
    <xdr:to xmlns:xdr="http://schemas.openxmlformats.org/drawingml/2006/spreadsheetDrawing">
      <xdr:col>9</xdr:col>
      <xdr:colOff>95250</xdr:colOff>
      <xdr:row>68</xdr:row>
      <xdr:rowOff>66675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638810" y="10495280"/>
          <a:ext cx="3571240" cy="256540"/>
        </a:xfrm>
        <a:prstGeom prst="roundRect">
          <a:avLst>
            <a:gd name="adj" fmla="val 16688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H25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161925</xdr:colOff>
      <xdr:row>66</xdr:row>
      <xdr:rowOff>0</xdr:rowOff>
    </xdr:from>
    <xdr:to xmlns:xdr="http://schemas.openxmlformats.org/drawingml/2006/spreadsheetDrawing">
      <xdr:col>8</xdr:col>
      <xdr:colOff>9525</xdr:colOff>
      <xdr:row>67</xdr:row>
      <xdr:rowOff>114935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161925" y="10380345"/>
          <a:ext cx="3533775" cy="267335"/>
        </a:xfrm>
        <a:prstGeom prst="roundRect">
          <a:avLst>
            <a:gd name="adj" fmla="val 1664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H22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295910</xdr:colOff>
      <xdr:row>66</xdr:row>
      <xdr:rowOff>133985</xdr:rowOff>
    </xdr:from>
    <xdr:to xmlns:xdr="http://schemas.openxmlformats.org/drawingml/2006/spreadsheetDrawing">
      <xdr:col>8</xdr:col>
      <xdr:colOff>19050</xdr:colOff>
      <xdr:row>68</xdr:row>
      <xdr:rowOff>95885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95910" y="10514330"/>
          <a:ext cx="3409315" cy="266700"/>
        </a:xfrm>
        <a:prstGeom prst="roundRect">
          <a:avLst>
            <a:gd name="adj" fmla="val 1668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H23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9525</xdr:rowOff>
    </xdr:from>
    <xdr:to xmlns:xdr="http://schemas.openxmlformats.org/drawingml/2006/spreadsheetDrawing">
      <xdr:col>5</xdr:col>
      <xdr:colOff>409575</xdr:colOff>
      <xdr:row>16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47</xdr:row>
      <xdr:rowOff>0</xdr:rowOff>
    </xdr:from>
    <xdr:to xmlns:xdr="http://schemas.openxmlformats.org/drawingml/2006/spreadsheetDrawing">
      <xdr:col>25</xdr:col>
      <xdr:colOff>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010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447675</xdr:colOff>
      <xdr:row>66</xdr:row>
      <xdr:rowOff>143510</xdr:rowOff>
    </xdr:from>
    <xdr:to xmlns:xdr="http://schemas.openxmlformats.org/drawingml/2006/spreadsheetDrawing">
      <xdr:col>8</xdr:col>
      <xdr:colOff>161925</xdr:colOff>
      <xdr:row>68</xdr:row>
      <xdr:rowOff>105410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447675" y="10523855"/>
          <a:ext cx="3400425" cy="266700"/>
        </a:xfrm>
        <a:prstGeom prst="roundRect">
          <a:avLst>
            <a:gd name="adj" fmla="val 1664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overflow" horzOverflow="overflow" wrap="none" lIns="27432" tIns="22860" rIns="0" bIns="0" anchor="t" upright="1">
          <a:spAutoFit/>
        </a:bodyPr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H24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16</xdr:row>
      <xdr:rowOff>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43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14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15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tabSelected="1" view="pageBreakPreview" zoomScaleSheetLayoutView="100" workbookViewId="0">
      <selection activeCell="D15" sqref="D15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139</v>
      </c>
      <c r="B5" s="14">
        <v>4212</v>
      </c>
      <c r="C5" s="22">
        <v>4539</v>
      </c>
      <c r="D5" s="26">
        <f t="shared" ref="D5:D16" si="0">B5+C5</f>
        <v>8751</v>
      </c>
      <c r="E5" s="30">
        <f t="shared" ref="E5:E16" si="1">IF(D5=0,"",ROUND(D5/$AH50*100,2))</f>
        <v>18</v>
      </c>
      <c r="F5" s="34">
        <v>3472</v>
      </c>
      <c r="G5" s="39">
        <f t="shared" ref="G5:G16" si="2">IF(F5="","",ROUND(F5/$AJ50*100,2))</f>
        <v>20.74</v>
      </c>
      <c r="H5" s="14">
        <v>1187</v>
      </c>
      <c r="I5" s="22">
        <v>1217</v>
      </c>
      <c r="J5" s="26">
        <f t="shared" ref="J5:J16" si="3">H5+I5</f>
        <v>2404</v>
      </c>
      <c r="K5" s="30">
        <f t="shared" ref="K5:K16" si="4">IF(J5=0,"",ROUND(J5/$AH50*100,2))</f>
        <v>4.9400000000000004</v>
      </c>
      <c r="L5" s="34">
        <v>833</v>
      </c>
      <c r="M5" s="44">
        <f t="shared" ref="M5:M16" si="5">IF(L5="","",ROUND(L5/$AJ50*100,2))</f>
        <v>4.97</v>
      </c>
      <c r="N5" s="14">
        <v>817</v>
      </c>
      <c r="O5" s="22">
        <v>911</v>
      </c>
      <c r="P5" s="26">
        <f t="shared" ref="P5:P16" si="6">N5+O5</f>
        <v>1728</v>
      </c>
      <c r="Q5" s="30">
        <f t="shared" ref="Q5:Q16" si="7">IF(P5=0,"",ROUND(P5/$AH50*100,2))</f>
        <v>3.55</v>
      </c>
      <c r="R5" s="34">
        <v>507</v>
      </c>
      <c r="S5" s="39">
        <f t="shared" ref="S5:S16" si="8">IF(R5="","",ROUND(R5/$AJ50*100,2))</f>
        <v>3.03</v>
      </c>
      <c r="T5" s="14">
        <v>1079</v>
      </c>
      <c r="U5" s="22">
        <v>1109</v>
      </c>
      <c r="V5" s="26">
        <f t="shared" ref="V5:V16" si="9">T5+U5</f>
        <v>2188</v>
      </c>
      <c r="W5" s="30">
        <f t="shared" ref="W5:W16" si="10">IF(V5=0,"",ROUND(V5/$AH50*100,2))</f>
        <v>4.5</v>
      </c>
      <c r="X5" s="34">
        <v>692</v>
      </c>
      <c r="Y5" s="44">
        <f t="shared" ref="Y5:Y16" si="11">IF(X5="","",ROUND(X5/$AJ50*100,2))</f>
        <v>4.13</v>
      </c>
      <c r="Z5" s="14">
        <v>979</v>
      </c>
      <c r="AA5" s="22">
        <v>1014</v>
      </c>
      <c r="AB5" s="26">
        <f t="shared" ref="AB5:AB16" si="12">Z5+AA5</f>
        <v>1993</v>
      </c>
      <c r="AC5" s="30">
        <f t="shared" ref="AC5:AC16" si="13">IF(AB5=0,"",ROUND(AB5/$AH50*100,2))</f>
        <v>4.0999999999999996</v>
      </c>
      <c r="AD5" s="34">
        <v>645</v>
      </c>
      <c r="AE5" s="39">
        <f t="shared" ref="AE5:AE16" si="14">IF(AD5="","",ROUND(AD5/$AJ50*100,2))</f>
        <v>3.85</v>
      </c>
      <c r="AF5" s="14">
        <v>1419</v>
      </c>
      <c r="AG5" s="22">
        <v>1478</v>
      </c>
      <c r="AH5" s="26">
        <f t="shared" ref="AH5:AH16" si="15">AF5+AG5</f>
        <v>2897</v>
      </c>
      <c r="AI5" s="30">
        <f t="shared" ref="AI5:AI16" si="16">IF(AH5=0,"",ROUND(AH5/$AH50*100,2))</f>
        <v>5.96</v>
      </c>
      <c r="AJ5" s="34">
        <v>919</v>
      </c>
      <c r="AK5" s="44">
        <f t="shared" ref="AK5:AK16" si="17">IF(AJ5="","",ROUND(AJ5/$AJ50*100,2))</f>
        <v>5.49</v>
      </c>
    </row>
    <row r="6" spans="1:90" s="4" customFormat="1">
      <c r="A6" s="10" t="s">
        <v>64</v>
      </c>
      <c r="B6" s="15">
        <v>4231</v>
      </c>
      <c r="C6" s="23">
        <v>4549</v>
      </c>
      <c r="D6" s="27">
        <f t="shared" si="0"/>
        <v>8780</v>
      </c>
      <c r="E6" s="31">
        <f t="shared" si="1"/>
        <v>18.05</v>
      </c>
      <c r="F6" s="35">
        <v>3492</v>
      </c>
      <c r="G6" s="40">
        <f t="shared" si="2"/>
        <v>20.83</v>
      </c>
      <c r="H6" s="15">
        <v>1189</v>
      </c>
      <c r="I6" s="23">
        <v>1217</v>
      </c>
      <c r="J6" s="27">
        <f t="shared" si="3"/>
        <v>2406</v>
      </c>
      <c r="K6" s="31">
        <f t="shared" si="4"/>
        <v>4.95</v>
      </c>
      <c r="L6" s="35">
        <v>831</v>
      </c>
      <c r="M6" s="45">
        <f t="shared" si="5"/>
        <v>4.96</v>
      </c>
      <c r="N6" s="15">
        <v>817</v>
      </c>
      <c r="O6" s="23">
        <v>910</v>
      </c>
      <c r="P6" s="27">
        <f t="shared" si="6"/>
        <v>1727</v>
      </c>
      <c r="Q6" s="31">
        <f t="shared" si="7"/>
        <v>3.55</v>
      </c>
      <c r="R6" s="35">
        <v>508</v>
      </c>
      <c r="S6" s="40">
        <f t="shared" si="8"/>
        <v>3.03</v>
      </c>
      <c r="T6" s="15">
        <v>1075</v>
      </c>
      <c r="U6" s="23">
        <v>1109</v>
      </c>
      <c r="V6" s="27">
        <f t="shared" si="9"/>
        <v>2184</v>
      </c>
      <c r="W6" s="31">
        <f t="shared" si="10"/>
        <v>4.49</v>
      </c>
      <c r="X6" s="35">
        <v>687</v>
      </c>
      <c r="Y6" s="45">
        <f t="shared" si="11"/>
        <v>4.0999999999999996</v>
      </c>
      <c r="Z6" s="15">
        <v>980</v>
      </c>
      <c r="AA6" s="23">
        <v>1015</v>
      </c>
      <c r="AB6" s="27">
        <f t="shared" si="12"/>
        <v>1995</v>
      </c>
      <c r="AC6" s="31">
        <f t="shared" si="13"/>
        <v>4.0999999999999996</v>
      </c>
      <c r="AD6" s="35">
        <v>643</v>
      </c>
      <c r="AE6" s="40">
        <f t="shared" si="14"/>
        <v>3.84</v>
      </c>
      <c r="AF6" s="15">
        <v>1415</v>
      </c>
      <c r="AG6" s="23">
        <v>1474</v>
      </c>
      <c r="AH6" s="27">
        <f t="shared" si="15"/>
        <v>2889</v>
      </c>
      <c r="AI6" s="31">
        <f t="shared" si="16"/>
        <v>5.94</v>
      </c>
      <c r="AJ6" s="35">
        <v>917</v>
      </c>
      <c r="AK6" s="45">
        <f t="shared" si="17"/>
        <v>5.47</v>
      </c>
    </row>
    <row r="7" spans="1:90" s="4" customFormat="1">
      <c r="A7" s="10" t="s">
        <v>29</v>
      </c>
      <c r="B7" s="15">
        <v>4242</v>
      </c>
      <c r="C7" s="23">
        <v>4553</v>
      </c>
      <c r="D7" s="27">
        <f t="shared" si="0"/>
        <v>8795</v>
      </c>
      <c r="E7" s="31">
        <f t="shared" si="1"/>
        <v>18.07</v>
      </c>
      <c r="F7" s="35">
        <v>3518</v>
      </c>
      <c r="G7" s="40">
        <f t="shared" si="2"/>
        <v>20.93</v>
      </c>
      <c r="H7" s="15">
        <v>1186</v>
      </c>
      <c r="I7" s="23">
        <v>1217</v>
      </c>
      <c r="J7" s="27">
        <f t="shared" si="3"/>
        <v>2403</v>
      </c>
      <c r="K7" s="31">
        <f t="shared" si="4"/>
        <v>4.9400000000000004</v>
      </c>
      <c r="L7" s="35">
        <v>829</v>
      </c>
      <c r="M7" s="45">
        <f t="shared" si="5"/>
        <v>4.93</v>
      </c>
      <c r="N7" s="15">
        <v>814</v>
      </c>
      <c r="O7" s="23">
        <v>911</v>
      </c>
      <c r="P7" s="27">
        <f t="shared" si="6"/>
        <v>1725</v>
      </c>
      <c r="Q7" s="31">
        <f t="shared" si="7"/>
        <v>3.54</v>
      </c>
      <c r="R7" s="35">
        <v>506</v>
      </c>
      <c r="S7" s="40">
        <f t="shared" si="8"/>
        <v>3.01</v>
      </c>
      <c r="T7" s="15">
        <v>1077</v>
      </c>
      <c r="U7" s="23">
        <v>1110</v>
      </c>
      <c r="V7" s="27">
        <f t="shared" si="9"/>
        <v>2187</v>
      </c>
      <c r="W7" s="31">
        <f t="shared" si="10"/>
        <v>4.49</v>
      </c>
      <c r="X7" s="35">
        <v>690</v>
      </c>
      <c r="Y7" s="45">
        <f t="shared" si="11"/>
        <v>4.0999999999999996</v>
      </c>
      <c r="Z7" s="15">
        <v>979</v>
      </c>
      <c r="AA7" s="23">
        <v>1013</v>
      </c>
      <c r="AB7" s="27">
        <f t="shared" si="12"/>
        <v>1992</v>
      </c>
      <c r="AC7" s="31">
        <f t="shared" si="13"/>
        <v>4.09</v>
      </c>
      <c r="AD7" s="35">
        <v>645</v>
      </c>
      <c r="AE7" s="40">
        <f t="shared" si="14"/>
        <v>3.84</v>
      </c>
      <c r="AF7" s="15">
        <v>1415</v>
      </c>
      <c r="AG7" s="23">
        <v>1469</v>
      </c>
      <c r="AH7" s="27">
        <f t="shared" si="15"/>
        <v>2884</v>
      </c>
      <c r="AI7" s="31">
        <f t="shared" si="16"/>
        <v>5.93</v>
      </c>
      <c r="AJ7" s="35">
        <v>917</v>
      </c>
      <c r="AK7" s="45">
        <f t="shared" si="17"/>
        <v>5.46</v>
      </c>
    </row>
    <row r="8" spans="1:90" s="4" customFormat="1">
      <c r="A8" s="10" t="s">
        <v>69</v>
      </c>
      <c r="B8" s="15">
        <v>4245</v>
      </c>
      <c r="C8" s="23">
        <v>4550</v>
      </c>
      <c r="D8" s="27">
        <f t="shared" si="0"/>
        <v>8795</v>
      </c>
      <c r="E8" s="31">
        <f t="shared" si="1"/>
        <v>18.079999999999998</v>
      </c>
      <c r="F8" s="35">
        <v>3522</v>
      </c>
      <c r="G8" s="40">
        <f t="shared" si="2"/>
        <v>20.94</v>
      </c>
      <c r="H8" s="15">
        <v>1187</v>
      </c>
      <c r="I8" s="23">
        <v>1217</v>
      </c>
      <c r="J8" s="27">
        <f t="shared" si="3"/>
        <v>2404</v>
      </c>
      <c r="K8" s="31">
        <f t="shared" si="4"/>
        <v>4.9400000000000004</v>
      </c>
      <c r="L8" s="35">
        <v>830</v>
      </c>
      <c r="M8" s="45">
        <f t="shared" si="5"/>
        <v>4.93</v>
      </c>
      <c r="N8" s="15">
        <v>810</v>
      </c>
      <c r="O8" s="23">
        <v>910</v>
      </c>
      <c r="P8" s="27">
        <f t="shared" si="6"/>
        <v>1720</v>
      </c>
      <c r="Q8" s="31">
        <f t="shared" si="7"/>
        <v>3.54</v>
      </c>
      <c r="R8" s="35">
        <v>504</v>
      </c>
      <c r="S8" s="40">
        <f t="shared" si="8"/>
        <v>3</v>
      </c>
      <c r="T8" s="15">
        <v>1075</v>
      </c>
      <c r="U8" s="23">
        <v>1111</v>
      </c>
      <c r="V8" s="27">
        <f t="shared" si="9"/>
        <v>2186</v>
      </c>
      <c r="W8" s="31">
        <f t="shared" si="10"/>
        <v>4.49</v>
      </c>
      <c r="X8" s="35">
        <v>689</v>
      </c>
      <c r="Y8" s="45">
        <f t="shared" si="11"/>
        <v>4.0999999999999996</v>
      </c>
      <c r="Z8" s="15">
        <v>981</v>
      </c>
      <c r="AA8" s="23">
        <v>1016</v>
      </c>
      <c r="AB8" s="27">
        <f t="shared" si="12"/>
        <v>1997</v>
      </c>
      <c r="AC8" s="31">
        <f t="shared" si="13"/>
        <v>4.1100000000000003</v>
      </c>
      <c r="AD8" s="35">
        <v>646</v>
      </c>
      <c r="AE8" s="40">
        <f t="shared" si="14"/>
        <v>3.84</v>
      </c>
      <c r="AF8" s="15">
        <v>1409</v>
      </c>
      <c r="AG8" s="23">
        <v>1465</v>
      </c>
      <c r="AH8" s="27">
        <f t="shared" si="15"/>
        <v>2874</v>
      </c>
      <c r="AI8" s="31">
        <f t="shared" si="16"/>
        <v>5.91</v>
      </c>
      <c r="AJ8" s="35">
        <v>916</v>
      </c>
      <c r="AK8" s="45">
        <f t="shared" si="17"/>
        <v>5.44</v>
      </c>
    </row>
    <row r="9" spans="1:90" s="4" customFormat="1">
      <c r="A9" s="10" t="s">
        <v>70</v>
      </c>
      <c r="B9" s="15">
        <v>4256</v>
      </c>
      <c r="C9" s="23">
        <v>4551</v>
      </c>
      <c r="D9" s="27">
        <f t="shared" si="0"/>
        <v>8807</v>
      </c>
      <c r="E9" s="31">
        <f t="shared" si="1"/>
        <v>18.09</v>
      </c>
      <c r="F9" s="35">
        <v>3521</v>
      </c>
      <c r="G9" s="40">
        <f t="shared" si="2"/>
        <v>20.87</v>
      </c>
      <c r="H9" s="15">
        <v>1204</v>
      </c>
      <c r="I9" s="23">
        <v>1225</v>
      </c>
      <c r="J9" s="27">
        <f t="shared" si="3"/>
        <v>2429</v>
      </c>
      <c r="K9" s="31">
        <f t="shared" si="4"/>
        <v>4.99</v>
      </c>
      <c r="L9" s="35">
        <v>843</v>
      </c>
      <c r="M9" s="45">
        <f t="shared" si="5"/>
        <v>5</v>
      </c>
      <c r="N9" s="15">
        <v>811</v>
      </c>
      <c r="O9" s="23">
        <v>907</v>
      </c>
      <c r="P9" s="27">
        <f t="shared" si="6"/>
        <v>1718</v>
      </c>
      <c r="Q9" s="31">
        <f t="shared" si="7"/>
        <v>3.53</v>
      </c>
      <c r="R9" s="35">
        <v>505</v>
      </c>
      <c r="S9" s="40">
        <f t="shared" si="8"/>
        <v>2.99</v>
      </c>
      <c r="T9" s="15">
        <v>1075</v>
      </c>
      <c r="U9" s="23">
        <v>1110</v>
      </c>
      <c r="V9" s="27">
        <f t="shared" si="9"/>
        <v>2185</v>
      </c>
      <c r="W9" s="31">
        <f t="shared" si="10"/>
        <v>4.49</v>
      </c>
      <c r="X9" s="35">
        <v>691</v>
      </c>
      <c r="Y9" s="45">
        <f t="shared" si="11"/>
        <v>4.09</v>
      </c>
      <c r="Z9" s="15">
        <v>982</v>
      </c>
      <c r="AA9" s="23">
        <v>1019</v>
      </c>
      <c r="AB9" s="27">
        <f t="shared" si="12"/>
        <v>2001</v>
      </c>
      <c r="AC9" s="31">
        <f t="shared" si="13"/>
        <v>4.1100000000000003</v>
      </c>
      <c r="AD9" s="35">
        <v>649</v>
      </c>
      <c r="AE9" s="40">
        <f t="shared" si="14"/>
        <v>3.85</v>
      </c>
      <c r="AF9" s="15">
        <v>1404</v>
      </c>
      <c r="AG9" s="23">
        <v>1459</v>
      </c>
      <c r="AH9" s="27">
        <f t="shared" si="15"/>
        <v>2863</v>
      </c>
      <c r="AI9" s="31">
        <f t="shared" si="16"/>
        <v>5.88</v>
      </c>
      <c r="AJ9" s="35">
        <v>916</v>
      </c>
      <c r="AK9" s="45">
        <f t="shared" si="17"/>
        <v>5.43</v>
      </c>
    </row>
    <row r="10" spans="1:90" s="4" customFormat="1">
      <c r="A10" s="10" t="s">
        <v>35</v>
      </c>
      <c r="B10" s="15">
        <v>4278</v>
      </c>
      <c r="C10" s="23">
        <v>4569</v>
      </c>
      <c r="D10" s="27">
        <f t="shared" si="0"/>
        <v>8847</v>
      </c>
      <c r="E10" s="31">
        <f t="shared" si="1"/>
        <v>18.170000000000002</v>
      </c>
      <c r="F10" s="35">
        <v>3562</v>
      </c>
      <c r="G10" s="40">
        <f t="shared" si="2"/>
        <v>21.06</v>
      </c>
      <c r="H10" s="15">
        <v>1198</v>
      </c>
      <c r="I10" s="23">
        <v>1223</v>
      </c>
      <c r="J10" s="27">
        <f t="shared" si="3"/>
        <v>2421</v>
      </c>
      <c r="K10" s="31">
        <f t="shared" si="4"/>
        <v>4.97</v>
      </c>
      <c r="L10" s="35">
        <v>843</v>
      </c>
      <c r="M10" s="45">
        <f t="shared" si="5"/>
        <v>4.9800000000000004</v>
      </c>
      <c r="N10" s="15">
        <v>812</v>
      </c>
      <c r="O10" s="23">
        <v>906</v>
      </c>
      <c r="P10" s="27">
        <f t="shared" si="6"/>
        <v>1718</v>
      </c>
      <c r="Q10" s="31">
        <f t="shared" si="7"/>
        <v>3.53</v>
      </c>
      <c r="R10" s="35">
        <v>505</v>
      </c>
      <c r="S10" s="40">
        <f t="shared" si="8"/>
        <v>2.99</v>
      </c>
      <c r="T10" s="15">
        <v>1077</v>
      </c>
      <c r="U10" s="23">
        <v>1107</v>
      </c>
      <c r="V10" s="27">
        <f t="shared" si="9"/>
        <v>2184</v>
      </c>
      <c r="W10" s="31">
        <f t="shared" si="10"/>
        <v>4.49</v>
      </c>
      <c r="X10" s="35">
        <v>691</v>
      </c>
      <c r="Y10" s="45">
        <f t="shared" si="11"/>
        <v>4.09</v>
      </c>
      <c r="Z10" s="15">
        <v>979</v>
      </c>
      <c r="AA10" s="23">
        <v>1017</v>
      </c>
      <c r="AB10" s="27">
        <f t="shared" si="12"/>
        <v>1996</v>
      </c>
      <c r="AC10" s="31">
        <f t="shared" si="13"/>
        <v>4.0999999999999996</v>
      </c>
      <c r="AD10" s="35">
        <v>648</v>
      </c>
      <c r="AE10" s="40">
        <f t="shared" si="14"/>
        <v>3.83</v>
      </c>
      <c r="AF10" s="15">
        <v>1402</v>
      </c>
      <c r="AG10" s="23">
        <v>1462</v>
      </c>
      <c r="AH10" s="27">
        <f t="shared" si="15"/>
        <v>2864</v>
      </c>
      <c r="AI10" s="31">
        <f t="shared" si="16"/>
        <v>5.88</v>
      </c>
      <c r="AJ10" s="35">
        <v>916</v>
      </c>
      <c r="AK10" s="45">
        <f t="shared" si="17"/>
        <v>5.42</v>
      </c>
    </row>
    <row r="11" spans="1:90" s="4" customFormat="1">
      <c r="A11" s="10" t="s">
        <v>74</v>
      </c>
      <c r="B11" s="15">
        <v>4297</v>
      </c>
      <c r="C11" s="23">
        <v>4579</v>
      </c>
      <c r="D11" s="27">
        <f t="shared" si="0"/>
        <v>8876</v>
      </c>
      <c r="E11" s="31">
        <f t="shared" si="1"/>
        <v>18.25</v>
      </c>
      <c r="F11" s="35">
        <v>3567</v>
      </c>
      <c r="G11" s="40">
        <f t="shared" si="2"/>
        <v>21.12</v>
      </c>
      <c r="H11" s="15">
        <v>1193</v>
      </c>
      <c r="I11" s="23">
        <v>1218</v>
      </c>
      <c r="J11" s="27">
        <f t="shared" si="3"/>
        <v>2411</v>
      </c>
      <c r="K11" s="31">
        <f t="shared" si="4"/>
        <v>4.96</v>
      </c>
      <c r="L11" s="35">
        <v>841</v>
      </c>
      <c r="M11" s="45">
        <f t="shared" si="5"/>
        <v>4.9800000000000004</v>
      </c>
      <c r="N11" s="15">
        <v>813</v>
      </c>
      <c r="O11" s="23">
        <v>902</v>
      </c>
      <c r="P11" s="27">
        <f t="shared" si="6"/>
        <v>1715</v>
      </c>
      <c r="Q11" s="31">
        <f t="shared" si="7"/>
        <v>3.53</v>
      </c>
      <c r="R11" s="35">
        <v>507</v>
      </c>
      <c r="S11" s="40">
        <f t="shared" si="8"/>
        <v>3</v>
      </c>
      <c r="T11" s="15">
        <v>1070</v>
      </c>
      <c r="U11" s="23">
        <v>1108</v>
      </c>
      <c r="V11" s="27">
        <f t="shared" si="9"/>
        <v>2178</v>
      </c>
      <c r="W11" s="31">
        <f t="shared" si="10"/>
        <v>4.4800000000000004</v>
      </c>
      <c r="X11" s="35">
        <v>684</v>
      </c>
      <c r="Y11" s="45">
        <f t="shared" si="11"/>
        <v>4.05</v>
      </c>
      <c r="Z11" s="15">
        <v>983</v>
      </c>
      <c r="AA11" s="23">
        <v>1015</v>
      </c>
      <c r="AB11" s="27">
        <f t="shared" si="12"/>
        <v>1998</v>
      </c>
      <c r="AC11" s="31">
        <f t="shared" si="13"/>
        <v>4.1100000000000003</v>
      </c>
      <c r="AD11" s="35">
        <v>650</v>
      </c>
      <c r="AE11" s="40">
        <f t="shared" si="14"/>
        <v>3.85</v>
      </c>
      <c r="AF11" s="15">
        <v>1401</v>
      </c>
      <c r="AG11" s="23">
        <v>1459</v>
      </c>
      <c r="AH11" s="27">
        <f t="shared" si="15"/>
        <v>2860</v>
      </c>
      <c r="AI11" s="31">
        <f t="shared" si="16"/>
        <v>5.88</v>
      </c>
      <c r="AJ11" s="35">
        <v>919</v>
      </c>
      <c r="AK11" s="45">
        <f t="shared" si="17"/>
        <v>5.44</v>
      </c>
    </row>
    <row r="12" spans="1:90" s="4" customFormat="1">
      <c r="A12" s="10" t="s">
        <v>67</v>
      </c>
      <c r="B12" s="15">
        <v>4319</v>
      </c>
      <c r="C12" s="23">
        <v>4587</v>
      </c>
      <c r="D12" s="27">
        <f t="shared" si="0"/>
        <v>8906</v>
      </c>
      <c r="E12" s="31">
        <f t="shared" si="1"/>
        <v>18.32</v>
      </c>
      <c r="F12" s="35">
        <v>3591</v>
      </c>
      <c r="G12" s="40">
        <f t="shared" si="2"/>
        <v>21.24</v>
      </c>
      <c r="H12" s="15">
        <v>1195</v>
      </c>
      <c r="I12" s="23">
        <v>1215</v>
      </c>
      <c r="J12" s="27">
        <f t="shared" si="3"/>
        <v>2410</v>
      </c>
      <c r="K12" s="31">
        <f t="shared" si="4"/>
        <v>4.96</v>
      </c>
      <c r="L12" s="35">
        <v>844</v>
      </c>
      <c r="M12" s="45">
        <f t="shared" si="5"/>
        <v>4.99</v>
      </c>
      <c r="N12" s="15">
        <v>811</v>
      </c>
      <c r="O12" s="23">
        <v>907</v>
      </c>
      <c r="P12" s="27">
        <f t="shared" si="6"/>
        <v>1718</v>
      </c>
      <c r="Q12" s="31">
        <f t="shared" si="7"/>
        <v>3.53</v>
      </c>
      <c r="R12" s="35">
        <v>513</v>
      </c>
      <c r="S12" s="40">
        <f t="shared" si="8"/>
        <v>3.03</v>
      </c>
      <c r="T12" s="15">
        <v>1068</v>
      </c>
      <c r="U12" s="23">
        <v>1106</v>
      </c>
      <c r="V12" s="27">
        <f t="shared" si="9"/>
        <v>2174</v>
      </c>
      <c r="W12" s="31">
        <f t="shared" si="10"/>
        <v>4.47</v>
      </c>
      <c r="X12" s="35">
        <v>679</v>
      </c>
      <c r="Y12" s="45">
        <f t="shared" si="11"/>
        <v>4.0199999999999996</v>
      </c>
      <c r="Z12" s="15">
        <v>980</v>
      </c>
      <c r="AA12" s="23">
        <v>1015</v>
      </c>
      <c r="AB12" s="27">
        <f t="shared" si="12"/>
        <v>1995</v>
      </c>
      <c r="AC12" s="31">
        <f t="shared" si="13"/>
        <v>4.0999999999999996</v>
      </c>
      <c r="AD12" s="35">
        <v>649</v>
      </c>
      <c r="AE12" s="40">
        <f t="shared" si="14"/>
        <v>3.84</v>
      </c>
      <c r="AF12" s="15">
        <v>1405</v>
      </c>
      <c r="AG12" s="23">
        <v>1458</v>
      </c>
      <c r="AH12" s="27">
        <f t="shared" si="15"/>
        <v>2863</v>
      </c>
      <c r="AI12" s="31">
        <f t="shared" si="16"/>
        <v>5.89</v>
      </c>
      <c r="AJ12" s="35">
        <v>920</v>
      </c>
      <c r="AK12" s="45">
        <f t="shared" si="17"/>
        <v>5.44</v>
      </c>
    </row>
    <row r="13" spans="1:90" s="4" customFormat="1">
      <c r="A13" s="10" t="s">
        <v>77</v>
      </c>
      <c r="B13" s="15">
        <v>4309</v>
      </c>
      <c r="C13" s="23">
        <v>4588</v>
      </c>
      <c r="D13" s="27">
        <f t="shared" si="0"/>
        <v>8897</v>
      </c>
      <c r="E13" s="31">
        <f t="shared" si="1"/>
        <v>18.309999999999999</v>
      </c>
      <c r="F13" s="35">
        <v>3586</v>
      </c>
      <c r="G13" s="40">
        <f t="shared" si="2"/>
        <v>21.21</v>
      </c>
      <c r="H13" s="15">
        <v>1188</v>
      </c>
      <c r="I13" s="23">
        <v>1208</v>
      </c>
      <c r="J13" s="27">
        <f t="shared" si="3"/>
        <v>2396</v>
      </c>
      <c r="K13" s="31">
        <f t="shared" si="4"/>
        <v>4.93</v>
      </c>
      <c r="L13" s="35">
        <v>842</v>
      </c>
      <c r="M13" s="45">
        <f t="shared" si="5"/>
        <v>4.9800000000000004</v>
      </c>
      <c r="N13" s="15">
        <v>811</v>
      </c>
      <c r="O13" s="23">
        <v>908</v>
      </c>
      <c r="P13" s="27">
        <f t="shared" si="6"/>
        <v>1719</v>
      </c>
      <c r="Q13" s="31">
        <f t="shared" si="7"/>
        <v>3.54</v>
      </c>
      <c r="R13" s="35">
        <v>515</v>
      </c>
      <c r="S13" s="40">
        <f t="shared" si="8"/>
        <v>3.05</v>
      </c>
      <c r="T13" s="15">
        <v>1065</v>
      </c>
      <c r="U13" s="23">
        <v>1107</v>
      </c>
      <c r="V13" s="27">
        <f t="shared" si="9"/>
        <v>2172</v>
      </c>
      <c r="W13" s="31">
        <f t="shared" si="10"/>
        <v>4.47</v>
      </c>
      <c r="X13" s="35">
        <v>678</v>
      </c>
      <c r="Y13" s="45">
        <f t="shared" si="11"/>
        <v>4.01</v>
      </c>
      <c r="Z13" s="15">
        <v>984</v>
      </c>
      <c r="AA13" s="23">
        <v>1016</v>
      </c>
      <c r="AB13" s="27">
        <f t="shared" si="12"/>
        <v>2000</v>
      </c>
      <c r="AC13" s="31">
        <f t="shared" si="13"/>
        <v>4.12</v>
      </c>
      <c r="AD13" s="35">
        <v>651</v>
      </c>
      <c r="AE13" s="40">
        <f t="shared" si="14"/>
        <v>3.85</v>
      </c>
      <c r="AF13" s="15">
        <v>1404</v>
      </c>
      <c r="AG13" s="23">
        <v>1456</v>
      </c>
      <c r="AH13" s="27">
        <f t="shared" si="15"/>
        <v>2860</v>
      </c>
      <c r="AI13" s="31">
        <f t="shared" si="16"/>
        <v>5.89</v>
      </c>
      <c r="AJ13" s="35">
        <v>920</v>
      </c>
      <c r="AK13" s="45">
        <f t="shared" si="17"/>
        <v>5.44</v>
      </c>
    </row>
    <row r="14" spans="1:90" s="4" customFormat="1">
      <c r="A14" s="10" t="s">
        <v>140</v>
      </c>
      <c r="B14" s="15">
        <v>4323</v>
      </c>
      <c r="C14" s="23">
        <v>4593</v>
      </c>
      <c r="D14" s="27">
        <f t="shared" si="0"/>
        <v>8916</v>
      </c>
      <c r="E14" s="31">
        <f t="shared" si="1"/>
        <v>18.350000000000001</v>
      </c>
      <c r="F14" s="35">
        <v>3602</v>
      </c>
      <c r="G14" s="40">
        <f t="shared" si="2"/>
        <v>21.28</v>
      </c>
      <c r="H14" s="15">
        <v>1192</v>
      </c>
      <c r="I14" s="23">
        <v>1212</v>
      </c>
      <c r="J14" s="27">
        <f t="shared" si="3"/>
        <v>2404</v>
      </c>
      <c r="K14" s="31">
        <f t="shared" si="4"/>
        <v>4.95</v>
      </c>
      <c r="L14" s="35">
        <v>845</v>
      </c>
      <c r="M14" s="45">
        <f t="shared" si="5"/>
        <v>4.99</v>
      </c>
      <c r="N14" s="15">
        <v>811</v>
      </c>
      <c r="O14" s="23">
        <v>908</v>
      </c>
      <c r="P14" s="27">
        <f t="shared" si="6"/>
        <v>1719</v>
      </c>
      <c r="Q14" s="31">
        <f t="shared" si="7"/>
        <v>3.54</v>
      </c>
      <c r="R14" s="35">
        <v>515</v>
      </c>
      <c r="S14" s="40">
        <f t="shared" si="8"/>
        <v>3.04</v>
      </c>
      <c r="T14" s="15">
        <v>1063</v>
      </c>
      <c r="U14" s="23">
        <v>1103</v>
      </c>
      <c r="V14" s="27">
        <f t="shared" si="9"/>
        <v>2166</v>
      </c>
      <c r="W14" s="31">
        <f t="shared" si="10"/>
        <v>4.46</v>
      </c>
      <c r="X14" s="35">
        <v>676</v>
      </c>
      <c r="Y14" s="45">
        <f t="shared" si="11"/>
        <v>3.99</v>
      </c>
      <c r="Z14" s="15">
        <v>985</v>
      </c>
      <c r="AA14" s="23">
        <v>1020</v>
      </c>
      <c r="AB14" s="27">
        <f t="shared" si="12"/>
        <v>2005</v>
      </c>
      <c r="AC14" s="31">
        <f t="shared" si="13"/>
        <v>4.13</v>
      </c>
      <c r="AD14" s="35">
        <v>654</v>
      </c>
      <c r="AE14" s="40">
        <f t="shared" si="14"/>
        <v>3.86</v>
      </c>
      <c r="AF14" s="15">
        <v>1399</v>
      </c>
      <c r="AG14" s="23">
        <v>1454</v>
      </c>
      <c r="AH14" s="27">
        <f t="shared" si="15"/>
        <v>2853</v>
      </c>
      <c r="AI14" s="31">
        <f t="shared" si="16"/>
        <v>5.87</v>
      </c>
      <c r="AJ14" s="35">
        <v>919</v>
      </c>
      <c r="AK14" s="45">
        <f t="shared" si="17"/>
        <v>5.43</v>
      </c>
    </row>
    <row r="15" spans="1:90" s="4" customFormat="1">
      <c r="A15" s="10" t="s">
        <v>80</v>
      </c>
      <c r="B15" s="15">
        <v>4318</v>
      </c>
      <c r="C15" s="23">
        <v>4588</v>
      </c>
      <c r="D15" s="27">
        <f t="shared" si="0"/>
        <v>8906</v>
      </c>
      <c r="E15" s="31">
        <f t="shared" si="1"/>
        <v>18.34</v>
      </c>
      <c r="F15" s="35">
        <v>3583</v>
      </c>
      <c r="G15" s="40">
        <f t="shared" si="2"/>
        <v>21.16</v>
      </c>
      <c r="H15" s="15">
        <v>1199</v>
      </c>
      <c r="I15" s="23">
        <v>1206</v>
      </c>
      <c r="J15" s="27">
        <f t="shared" si="3"/>
        <v>2405</v>
      </c>
      <c r="K15" s="31">
        <f t="shared" si="4"/>
        <v>4.95</v>
      </c>
      <c r="L15" s="35">
        <v>849</v>
      </c>
      <c r="M15" s="45">
        <f t="shared" si="5"/>
        <v>5.0199999999999996</v>
      </c>
      <c r="N15" s="15">
        <v>811</v>
      </c>
      <c r="O15" s="23">
        <v>906</v>
      </c>
      <c r="P15" s="27">
        <f t="shared" si="6"/>
        <v>1717</v>
      </c>
      <c r="Q15" s="31">
        <f t="shared" si="7"/>
        <v>3.54</v>
      </c>
      <c r="R15" s="35">
        <v>515</v>
      </c>
      <c r="S15" s="40">
        <f t="shared" si="8"/>
        <v>3.04</v>
      </c>
      <c r="T15" s="15">
        <v>1059</v>
      </c>
      <c r="U15" s="23">
        <v>1100</v>
      </c>
      <c r="V15" s="27">
        <f t="shared" si="9"/>
        <v>2159</v>
      </c>
      <c r="W15" s="31">
        <f t="shared" si="10"/>
        <v>4.45</v>
      </c>
      <c r="X15" s="35">
        <v>675</v>
      </c>
      <c r="Y15" s="45">
        <f t="shared" si="11"/>
        <v>3.99</v>
      </c>
      <c r="Z15" s="15">
        <v>980</v>
      </c>
      <c r="AA15" s="23">
        <v>1021</v>
      </c>
      <c r="AB15" s="27">
        <f t="shared" si="12"/>
        <v>2001</v>
      </c>
      <c r="AC15" s="31">
        <f t="shared" si="13"/>
        <v>4.12</v>
      </c>
      <c r="AD15" s="35">
        <v>651</v>
      </c>
      <c r="AE15" s="40">
        <f t="shared" si="14"/>
        <v>3.85</v>
      </c>
      <c r="AF15" s="15">
        <v>1399</v>
      </c>
      <c r="AG15" s="23">
        <v>1453</v>
      </c>
      <c r="AH15" s="27">
        <f t="shared" si="15"/>
        <v>2852</v>
      </c>
      <c r="AI15" s="31">
        <f t="shared" si="16"/>
        <v>5.87</v>
      </c>
      <c r="AJ15" s="35">
        <v>921</v>
      </c>
      <c r="AK15" s="45">
        <f t="shared" si="17"/>
        <v>5.44</v>
      </c>
    </row>
    <row r="16" spans="1:90" s="4" customFormat="1">
      <c r="A16" s="11" t="s">
        <v>73</v>
      </c>
      <c r="B16" s="16">
        <v>4348</v>
      </c>
      <c r="C16" s="24">
        <v>4589</v>
      </c>
      <c r="D16" s="28">
        <f t="shared" si="0"/>
        <v>8937</v>
      </c>
      <c r="E16" s="32">
        <f t="shared" si="1"/>
        <v>18.420000000000002</v>
      </c>
      <c r="F16" s="36">
        <v>3621</v>
      </c>
      <c r="G16" s="41">
        <f t="shared" si="2"/>
        <v>21.34</v>
      </c>
      <c r="H16" s="16">
        <v>1201</v>
      </c>
      <c r="I16" s="24">
        <v>1207</v>
      </c>
      <c r="J16" s="28">
        <f t="shared" si="3"/>
        <v>2408</v>
      </c>
      <c r="K16" s="32">
        <f t="shared" si="4"/>
        <v>4.96</v>
      </c>
      <c r="L16" s="36">
        <v>852</v>
      </c>
      <c r="M16" s="46">
        <f t="shared" si="5"/>
        <v>5.0199999999999996</v>
      </c>
      <c r="N16" s="16">
        <v>807</v>
      </c>
      <c r="O16" s="24">
        <v>899</v>
      </c>
      <c r="P16" s="28">
        <f t="shared" si="6"/>
        <v>1706</v>
      </c>
      <c r="Q16" s="32">
        <f t="shared" si="7"/>
        <v>3.52</v>
      </c>
      <c r="R16" s="36">
        <v>512</v>
      </c>
      <c r="S16" s="41">
        <f t="shared" si="8"/>
        <v>3.02</v>
      </c>
      <c r="T16" s="16">
        <v>1058</v>
      </c>
      <c r="U16" s="24">
        <v>1092</v>
      </c>
      <c r="V16" s="28">
        <f t="shared" si="9"/>
        <v>2150</v>
      </c>
      <c r="W16" s="32">
        <f t="shared" si="10"/>
        <v>4.43</v>
      </c>
      <c r="X16" s="36">
        <v>677</v>
      </c>
      <c r="Y16" s="46">
        <f t="shared" si="11"/>
        <v>3.99</v>
      </c>
      <c r="Z16" s="16">
        <v>975</v>
      </c>
      <c r="AA16" s="24">
        <v>1018</v>
      </c>
      <c r="AB16" s="28">
        <f t="shared" si="12"/>
        <v>1993</v>
      </c>
      <c r="AC16" s="32">
        <f t="shared" si="13"/>
        <v>4.1100000000000003</v>
      </c>
      <c r="AD16" s="36">
        <v>645</v>
      </c>
      <c r="AE16" s="41">
        <f t="shared" si="14"/>
        <v>3.8</v>
      </c>
      <c r="AF16" s="16">
        <v>1395</v>
      </c>
      <c r="AG16" s="24">
        <v>1449</v>
      </c>
      <c r="AH16" s="28">
        <f t="shared" si="15"/>
        <v>2844</v>
      </c>
      <c r="AI16" s="32">
        <f t="shared" si="16"/>
        <v>5.86</v>
      </c>
      <c r="AJ16" s="36">
        <v>921</v>
      </c>
      <c r="AK16" s="46">
        <f t="shared" si="17"/>
        <v>5.43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H30.4月</v>
      </c>
      <c r="B20" s="14">
        <v>370</v>
      </c>
      <c r="C20" s="22">
        <v>383</v>
      </c>
      <c r="D20" s="26">
        <f t="shared" ref="D20:D31" si="18">B20+C20</f>
        <v>753</v>
      </c>
      <c r="E20" s="30">
        <f t="shared" ref="E20:E31" si="19">IF(D20=0,"",ROUND(D20/$AH50*100,2))</f>
        <v>1.55</v>
      </c>
      <c r="F20" s="34">
        <v>222</v>
      </c>
      <c r="G20" s="39">
        <f t="shared" ref="G20:G31" si="20">IF(F20="","",ROUND(F20/$AJ50*100,2))</f>
        <v>1.33</v>
      </c>
      <c r="H20" s="14">
        <v>2201</v>
      </c>
      <c r="I20" s="22">
        <v>2339</v>
      </c>
      <c r="J20" s="26">
        <f t="shared" ref="J20:J31" si="21">H20+I20</f>
        <v>4540</v>
      </c>
      <c r="K20" s="30">
        <f t="shared" ref="K20:K31" si="22">IF(J20=0,"",ROUND(J20/$AH50*100,2))</f>
        <v>9.34</v>
      </c>
      <c r="L20" s="34">
        <v>1550</v>
      </c>
      <c r="M20" s="44">
        <f t="shared" ref="M20:M31" si="23">IF(L20="","",ROUND(L20/$AJ50*100,2))</f>
        <v>9.26</v>
      </c>
      <c r="N20" s="14">
        <v>716</v>
      </c>
      <c r="O20" s="22">
        <v>742</v>
      </c>
      <c r="P20" s="26">
        <f t="shared" ref="P20:P31" si="24">N20+O20</f>
        <v>1458</v>
      </c>
      <c r="Q20" s="30">
        <f t="shared" ref="Q20:Q31" si="25">IF(P20=0,"",ROUND(P20/$AH50*100,2))</f>
        <v>3</v>
      </c>
      <c r="R20" s="34">
        <v>424</v>
      </c>
      <c r="S20" s="39">
        <f t="shared" ref="S20:S31" si="26">IF(R20="","",ROUND(R20/$AJ50*100,2))</f>
        <v>2.5299999999999998</v>
      </c>
      <c r="T20" s="14">
        <v>2335</v>
      </c>
      <c r="U20" s="22">
        <v>2373</v>
      </c>
      <c r="V20" s="26">
        <f t="shared" ref="V20:V31" si="27">T20+U20</f>
        <v>4708</v>
      </c>
      <c r="W20" s="30">
        <f t="shared" ref="W20:W31" si="28">IF(V20=0,"",ROUND(V20/$AH50*100,2))</f>
        <v>9.68</v>
      </c>
      <c r="X20" s="34">
        <v>1851</v>
      </c>
      <c r="Y20" s="44">
        <f t="shared" ref="Y20:Y31" si="29">IF(X20="","",ROUND(X20/$AJ50*100,2))</f>
        <v>11.05</v>
      </c>
      <c r="Z20" s="14">
        <v>1363</v>
      </c>
      <c r="AA20" s="22">
        <v>1424</v>
      </c>
      <c r="AB20" s="26">
        <f t="shared" ref="AB20:AB31" si="30">Z20+AA20</f>
        <v>2787</v>
      </c>
      <c r="AC20" s="30">
        <f t="shared" ref="AC20:AC31" si="31">IF(AB20=0,"",ROUND(AB20/$AH50*100,2))</f>
        <v>5.73</v>
      </c>
      <c r="AD20" s="34">
        <v>892</v>
      </c>
      <c r="AE20" s="39">
        <f t="shared" ref="AE20:AE31" si="32">IF(AD20="","",ROUND(AD20/$AJ50*100,2))</f>
        <v>5.33</v>
      </c>
      <c r="AF20" s="14">
        <v>1029</v>
      </c>
      <c r="AG20" s="22">
        <v>1074</v>
      </c>
      <c r="AH20" s="26">
        <f t="shared" ref="AH20:AH31" si="33">AF20+AG20</f>
        <v>2103</v>
      </c>
      <c r="AI20" s="30">
        <f t="shared" ref="AI20:AI31" si="34">IF(AH20=0,"",ROUND(AH20/$AH50*100,2))</f>
        <v>4.32</v>
      </c>
      <c r="AJ20" s="34">
        <v>714</v>
      </c>
      <c r="AK20" s="44">
        <f t="shared" ref="AK20:AK31" si="35">IF(AJ20="","",ROUND(AJ20/$AJ50*100,2))</f>
        <v>4.26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371</v>
      </c>
      <c r="C21" s="23">
        <v>382</v>
      </c>
      <c r="D21" s="27">
        <f t="shared" si="18"/>
        <v>753</v>
      </c>
      <c r="E21" s="31">
        <f t="shared" si="19"/>
        <v>1.55</v>
      </c>
      <c r="F21" s="35">
        <v>223</v>
      </c>
      <c r="G21" s="40">
        <f t="shared" si="20"/>
        <v>1.33</v>
      </c>
      <c r="H21" s="15">
        <v>2202</v>
      </c>
      <c r="I21" s="23">
        <v>2337</v>
      </c>
      <c r="J21" s="27">
        <f t="shared" si="21"/>
        <v>4539</v>
      </c>
      <c r="K21" s="31">
        <f t="shared" si="22"/>
        <v>9.33</v>
      </c>
      <c r="L21" s="35">
        <v>1553</v>
      </c>
      <c r="M21" s="45">
        <f t="shared" si="23"/>
        <v>9.26</v>
      </c>
      <c r="N21" s="15">
        <v>717</v>
      </c>
      <c r="O21" s="23">
        <v>742</v>
      </c>
      <c r="P21" s="27">
        <f t="shared" si="24"/>
        <v>1459</v>
      </c>
      <c r="Q21" s="31">
        <f t="shared" si="25"/>
        <v>3</v>
      </c>
      <c r="R21" s="35">
        <v>425</v>
      </c>
      <c r="S21" s="40">
        <f t="shared" si="26"/>
        <v>2.5299999999999998</v>
      </c>
      <c r="T21" s="15">
        <v>2331</v>
      </c>
      <c r="U21" s="23">
        <v>2376</v>
      </c>
      <c r="V21" s="27">
        <f t="shared" si="27"/>
        <v>4707</v>
      </c>
      <c r="W21" s="31">
        <f t="shared" si="28"/>
        <v>9.68</v>
      </c>
      <c r="X21" s="35">
        <v>1856</v>
      </c>
      <c r="Y21" s="45">
        <f t="shared" si="29"/>
        <v>11.07</v>
      </c>
      <c r="Z21" s="15">
        <v>1365</v>
      </c>
      <c r="AA21" s="23">
        <v>1420</v>
      </c>
      <c r="AB21" s="27">
        <f t="shared" si="30"/>
        <v>2785</v>
      </c>
      <c r="AC21" s="31">
        <f t="shared" si="31"/>
        <v>5.73</v>
      </c>
      <c r="AD21" s="35">
        <v>892</v>
      </c>
      <c r="AE21" s="40">
        <f t="shared" si="32"/>
        <v>5.32</v>
      </c>
      <c r="AF21" s="15">
        <v>1031</v>
      </c>
      <c r="AG21" s="23">
        <v>1076</v>
      </c>
      <c r="AH21" s="27">
        <f t="shared" si="33"/>
        <v>2107</v>
      </c>
      <c r="AI21" s="31">
        <f t="shared" si="34"/>
        <v>4.33</v>
      </c>
      <c r="AJ21" s="35">
        <v>714</v>
      </c>
      <c r="AK21" s="45">
        <f t="shared" si="35"/>
        <v>4.26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372</v>
      </c>
      <c r="C22" s="23">
        <v>384</v>
      </c>
      <c r="D22" s="27">
        <f t="shared" si="18"/>
        <v>756</v>
      </c>
      <c r="E22" s="31">
        <f t="shared" si="19"/>
        <v>1.55</v>
      </c>
      <c r="F22" s="35">
        <v>224</v>
      </c>
      <c r="G22" s="40">
        <f t="shared" si="20"/>
        <v>1.33</v>
      </c>
      <c r="H22" s="15">
        <v>2209</v>
      </c>
      <c r="I22" s="23">
        <v>2342</v>
      </c>
      <c r="J22" s="27">
        <f t="shared" si="21"/>
        <v>4551</v>
      </c>
      <c r="K22" s="31">
        <f t="shared" si="22"/>
        <v>9.35</v>
      </c>
      <c r="L22" s="35">
        <v>1561</v>
      </c>
      <c r="M22" s="45">
        <f t="shared" si="23"/>
        <v>9.2899999999999991</v>
      </c>
      <c r="N22" s="15">
        <v>719</v>
      </c>
      <c r="O22" s="23">
        <v>744</v>
      </c>
      <c r="P22" s="27">
        <f t="shared" si="24"/>
        <v>1463</v>
      </c>
      <c r="Q22" s="31">
        <f t="shared" si="25"/>
        <v>3.01</v>
      </c>
      <c r="R22" s="35">
        <v>427</v>
      </c>
      <c r="S22" s="40">
        <f t="shared" si="26"/>
        <v>2.54</v>
      </c>
      <c r="T22" s="15">
        <v>2331</v>
      </c>
      <c r="U22" s="23">
        <v>2383</v>
      </c>
      <c r="V22" s="27">
        <f t="shared" si="27"/>
        <v>4714</v>
      </c>
      <c r="W22" s="31">
        <f t="shared" si="28"/>
        <v>9.69</v>
      </c>
      <c r="X22" s="35">
        <v>1858</v>
      </c>
      <c r="Y22" s="45">
        <f t="shared" si="29"/>
        <v>11.05</v>
      </c>
      <c r="Z22" s="15">
        <v>1369</v>
      </c>
      <c r="AA22" s="23">
        <v>1414</v>
      </c>
      <c r="AB22" s="27">
        <f t="shared" si="30"/>
        <v>2783</v>
      </c>
      <c r="AC22" s="31">
        <f t="shared" si="31"/>
        <v>5.72</v>
      </c>
      <c r="AD22" s="35">
        <v>894</v>
      </c>
      <c r="AE22" s="40">
        <f t="shared" si="32"/>
        <v>5.32</v>
      </c>
      <c r="AF22" s="15">
        <v>1031</v>
      </c>
      <c r="AG22" s="23">
        <v>1083</v>
      </c>
      <c r="AH22" s="27">
        <f t="shared" si="33"/>
        <v>2114</v>
      </c>
      <c r="AI22" s="31">
        <f t="shared" si="34"/>
        <v>4.34</v>
      </c>
      <c r="AJ22" s="35">
        <v>718</v>
      </c>
      <c r="AK22" s="45">
        <f t="shared" si="35"/>
        <v>4.2699999999999996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372</v>
      </c>
      <c r="C23" s="23">
        <v>383</v>
      </c>
      <c r="D23" s="27">
        <f t="shared" si="18"/>
        <v>755</v>
      </c>
      <c r="E23" s="31">
        <f t="shared" si="19"/>
        <v>1.55</v>
      </c>
      <c r="F23" s="35">
        <v>224</v>
      </c>
      <c r="G23" s="40">
        <f t="shared" si="20"/>
        <v>1.33</v>
      </c>
      <c r="H23" s="15">
        <v>2208</v>
      </c>
      <c r="I23" s="23">
        <v>2341</v>
      </c>
      <c r="J23" s="27">
        <f t="shared" si="21"/>
        <v>4549</v>
      </c>
      <c r="K23" s="31">
        <f t="shared" si="22"/>
        <v>9.35</v>
      </c>
      <c r="L23" s="35">
        <v>1564</v>
      </c>
      <c r="M23" s="45">
        <f t="shared" si="23"/>
        <v>9.3000000000000007</v>
      </c>
      <c r="N23" s="15">
        <v>715</v>
      </c>
      <c r="O23" s="23">
        <v>740</v>
      </c>
      <c r="P23" s="27">
        <f t="shared" si="24"/>
        <v>1455</v>
      </c>
      <c r="Q23" s="31">
        <f t="shared" si="25"/>
        <v>2.99</v>
      </c>
      <c r="R23" s="35">
        <v>427</v>
      </c>
      <c r="S23" s="40">
        <f t="shared" si="26"/>
        <v>2.54</v>
      </c>
      <c r="T23" s="15">
        <v>2332</v>
      </c>
      <c r="U23" s="23">
        <v>2382</v>
      </c>
      <c r="V23" s="27">
        <f t="shared" si="27"/>
        <v>4714</v>
      </c>
      <c r="W23" s="31">
        <f t="shared" si="28"/>
        <v>9.69</v>
      </c>
      <c r="X23" s="35">
        <v>1857</v>
      </c>
      <c r="Y23" s="45">
        <f t="shared" si="29"/>
        <v>11.04</v>
      </c>
      <c r="Z23" s="15">
        <v>1372</v>
      </c>
      <c r="AA23" s="23">
        <v>1414</v>
      </c>
      <c r="AB23" s="27">
        <f t="shared" si="30"/>
        <v>2786</v>
      </c>
      <c r="AC23" s="31">
        <f t="shared" si="31"/>
        <v>5.73</v>
      </c>
      <c r="AD23" s="35">
        <v>899</v>
      </c>
      <c r="AE23" s="40">
        <f t="shared" si="32"/>
        <v>5.34</v>
      </c>
      <c r="AF23" s="15">
        <v>1036</v>
      </c>
      <c r="AG23" s="23">
        <v>1092</v>
      </c>
      <c r="AH23" s="27">
        <f t="shared" si="33"/>
        <v>2128</v>
      </c>
      <c r="AI23" s="31">
        <f t="shared" si="34"/>
        <v>4.38</v>
      </c>
      <c r="AJ23" s="35">
        <v>723</v>
      </c>
      <c r="AK23" s="45">
        <f t="shared" si="35"/>
        <v>4.3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373</v>
      </c>
      <c r="C24" s="23">
        <v>383</v>
      </c>
      <c r="D24" s="27">
        <f t="shared" si="18"/>
        <v>756</v>
      </c>
      <c r="E24" s="31">
        <f t="shared" si="19"/>
        <v>1.55</v>
      </c>
      <c r="F24" s="35">
        <v>224</v>
      </c>
      <c r="G24" s="40">
        <f t="shared" si="20"/>
        <v>1.33</v>
      </c>
      <c r="H24" s="15">
        <v>2211</v>
      </c>
      <c r="I24" s="23">
        <v>2346</v>
      </c>
      <c r="J24" s="27">
        <f t="shared" si="21"/>
        <v>4557</v>
      </c>
      <c r="K24" s="31">
        <f t="shared" si="22"/>
        <v>9.36</v>
      </c>
      <c r="L24" s="35">
        <v>1569</v>
      </c>
      <c r="M24" s="45">
        <f t="shared" si="23"/>
        <v>9.3000000000000007</v>
      </c>
      <c r="N24" s="15">
        <v>715</v>
      </c>
      <c r="O24" s="23">
        <v>738</v>
      </c>
      <c r="P24" s="27">
        <f t="shared" si="24"/>
        <v>1453</v>
      </c>
      <c r="Q24" s="31">
        <f t="shared" si="25"/>
        <v>2.98</v>
      </c>
      <c r="R24" s="35">
        <v>428</v>
      </c>
      <c r="S24" s="40">
        <f t="shared" si="26"/>
        <v>2.54</v>
      </c>
      <c r="T24" s="15">
        <v>2340</v>
      </c>
      <c r="U24" s="23">
        <v>2393</v>
      </c>
      <c r="V24" s="27">
        <f t="shared" si="27"/>
        <v>4733</v>
      </c>
      <c r="W24" s="31">
        <f t="shared" si="28"/>
        <v>9.7200000000000006</v>
      </c>
      <c r="X24" s="35">
        <v>1872</v>
      </c>
      <c r="Y24" s="45">
        <f t="shared" si="29"/>
        <v>11.09</v>
      </c>
      <c r="Z24" s="15">
        <v>1369</v>
      </c>
      <c r="AA24" s="23">
        <v>1411</v>
      </c>
      <c r="AB24" s="27">
        <f t="shared" si="30"/>
        <v>2780</v>
      </c>
      <c r="AC24" s="31">
        <f t="shared" si="31"/>
        <v>5.71</v>
      </c>
      <c r="AD24" s="35">
        <v>898</v>
      </c>
      <c r="AE24" s="40">
        <f t="shared" si="32"/>
        <v>5.32</v>
      </c>
      <c r="AF24" s="15">
        <v>1039</v>
      </c>
      <c r="AG24" s="23">
        <v>1096</v>
      </c>
      <c r="AH24" s="27">
        <f t="shared" si="33"/>
        <v>2135</v>
      </c>
      <c r="AI24" s="31">
        <f t="shared" si="34"/>
        <v>4.38</v>
      </c>
      <c r="AJ24" s="35">
        <v>728</v>
      </c>
      <c r="AK24" s="45">
        <f t="shared" si="35"/>
        <v>4.3099999999999996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372</v>
      </c>
      <c r="C25" s="23">
        <v>382</v>
      </c>
      <c r="D25" s="27">
        <f t="shared" si="18"/>
        <v>754</v>
      </c>
      <c r="E25" s="31">
        <f t="shared" si="19"/>
        <v>1.55</v>
      </c>
      <c r="F25" s="35">
        <v>223</v>
      </c>
      <c r="G25" s="40">
        <f t="shared" si="20"/>
        <v>1.32</v>
      </c>
      <c r="H25" s="15">
        <v>2202</v>
      </c>
      <c r="I25" s="23">
        <v>2344</v>
      </c>
      <c r="J25" s="27">
        <f t="shared" si="21"/>
        <v>4546</v>
      </c>
      <c r="K25" s="31">
        <f t="shared" si="22"/>
        <v>9.34</v>
      </c>
      <c r="L25" s="35">
        <v>1562</v>
      </c>
      <c r="M25" s="45">
        <f t="shared" si="23"/>
        <v>9.24</v>
      </c>
      <c r="N25" s="15">
        <v>713</v>
      </c>
      <c r="O25" s="23">
        <v>737</v>
      </c>
      <c r="P25" s="27">
        <f t="shared" si="24"/>
        <v>1450</v>
      </c>
      <c r="Q25" s="31">
        <f t="shared" si="25"/>
        <v>2.98</v>
      </c>
      <c r="R25" s="35">
        <v>428</v>
      </c>
      <c r="S25" s="40">
        <f t="shared" si="26"/>
        <v>2.5299999999999998</v>
      </c>
      <c r="T25" s="15">
        <v>2345</v>
      </c>
      <c r="U25" s="23">
        <v>2399</v>
      </c>
      <c r="V25" s="27">
        <f t="shared" si="27"/>
        <v>4744</v>
      </c>
      <c r="W25" s="31">
        <f t="shared" si="28"/>
        <v>9.74</v>
      </c>
      <c r="X25" s="35">
        <v>1877</v>
      </c>
      <c r="Y25" s="45">
        <f t="shared" si="29"/>
        <v>11.1</v>
      </c>
      <c r="Z25" s="15">
        <v>1369</v>
      </c>
      <c r="AA25" s="23">
        <v>1401</v>
      </c>
      <c r="AB25" s="27">
        <f t="shared" si="30"/>
        <v>2770</v>
      </c>
      <c r="AC25" s="31">
        <f t="shared" si="31"/>
        <v>5.69</v>
      </c>
      <c r="AD25" s="35">
        <v>896</v>
      </c>
      <c r="AE25" s="40">
        <f t="shared" si="32"/>
        <v>5.3</v>
      </c>
      <c r="AF25" s="15">
        <v>1044</v>
      </c>
      <c r="AG25" s="23">
        <v>1100</v>
      </c>
      <c r="AH25" s="27">
        <f t="shared" si="33"/>
        <v>2144</v>
      </c>
      <c r="AI25" s="31">
        <f t="shared" si="34"/>
        <v>4.4000000000000004</v>
      </c>
      <c r="AJ25" s="35">
        <v>729</v>
      </c>
      <c r="AK25" s="45">
        <f t="shared" si="35"/>
        <v>4.3099999999999996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372</v>
      </c>
      <c r="C26" s="23">
        <v>382</v>
      </c>
      <c r="D26" s="27">
        <f t="shared" si="18"/>
        <v>754</v>
      </c>
      <c r="E26" s="31">
        <f t="shared" si="19"/>
        <v>1.55</v>
      </c>
      <c r="F26" s="35">
        <v>223</v>
      </c>
      <c r="G26" s="40">
        <f t="shared" si="20"/>
        <v>1.32</v>
      </c>
      <c r="H26" s="15">
        <v>2194</v>
      </c>
      <c r="I26" s="23">
        <v>2334</v>
      </c>
      <c r="J26" s="27">
        <f t="shared" si="21"/>
        <v>4528</v>
      </c>
      <c r="K26" s="31">
        <f t="shared" si="22"/>
        <v>9.31</v>
      </c>
      <c r="L26" s="35">
        <v>1562</v>
      </c>
      <c r="M26" s="45">
        <f t="shared" si="23"/>
        <v>9.25</v>
      </c>
      <c r="N26" s="15">
        <v>709</v>
      </c>
      <c r="O26" s="23">
        <v>734</v>
      </c>
      <c r="P26" s="27">
        <f t="shared" si="24"/>
        <v>1443</v>
      </c>
      <c r="Q26" s="31">
        <f t="shared" si="25"/>
        <v>2.97</v>
      </c>
      <c r="R26" s="35">
        <v>427</v>
      </c>
      <c r="S26" s="40">
        <f t="shared" si="26"/>
        <v>2.5299999999999998</v>
      </c>
      <c r="T26" s="15">
        <v>2352</v>
      </c>
      <c r="U26" s="23">
        <v>2388</v>
      </c>
      <c r="V26" s="27">
        <f t="shared" si="27"/>
        <v>4740</v>
      </c>
      <c r="W26" s="31">
        <f t="shared" si="28"/>
        <v>9.74</v>
      </c>
      <c r="X26" s="35">
        <v>1862</v>
      </c>
      <c r="Y26" s="45">
        <f t="shared" si="29"/>
        <v>11.02</v>
      </c>
      <c r="Z26" s="15">
        <v>1365</v>
      </c>
      <c r="AA26" s="23">
        <v>1401</v>
      </c>
      <c r="AB26" s="27">
        <f t="shared" si="30"/>
        <v>2766</v>
      </c>
      <c r="AC26" s="31">
        <f t="shared" si="31"/>
        <v>5.69</v>
      </c>
      <c r="AD26" s="35">
        <v>896</v>
      </c>
      <c r="AE26" s="40">
        <f t="shared" si="32"/>
        <v>5.3</v>
      </c>
      <c r="AF26" s="15">
        <v>1039</v>
      </c>
      <c r="AG26" s="23">
        <v>1099</v>
      </c>
      <c r="AH26" s="27">
        <f t="shared" si="33"/>
        <v>2138</v>
      </c>
      <c r="AI26" s="31">
        <f t="shared" si="34"/>
        <v>4.4000000000000004</v>
      </c>
      <c r="AJ26" s="35">
        <v>726</v>
      </c>
      <c r="AK26" s="45">
        <f t="shared" si="35"/>
        <v>4.3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372</v>
      </c>
      <c r="C27" s="23">
        <v>381</v>
      </c>
      <c r="D27" s="27">
        <f t="shared" si="18"/>
        <v>753</v>
      </c>
      <c r="E27" s="31">
        <f t="shared" si="19"/>
        <v>1.55</v>
      </c>
      <c r="F27" s="35">
        <v>223</v>
      </c>
      <c r="G27" s="40">
        <f t="shared" si="20"/>
        <v>1.32</v>
      </c>
      <c r="H27" s="15">
        <v>2196</v>
      </c>
      <c r="I27" s="23">
        <v>2333</v>
      </c>
      <c r="J27" s="27">
        <f t="shared" si="21"/>
        <v>4529</v>
      </c>
      <c r="K27" s="31">
        <f t="shared" si="22"/>
        <v>9.31</v>
      </c>
      <c r="L27" s="35">
        <v>1564</v>
      </c>
      <c r="M27" s="45">
        <f t="shared" si="23"/>
        <v>9.25</v>
      </c>
      <c r="N27" s="15">
        <v>707</v>
      </c>
      <c r="O27" s="23">
        <v>732</v>
      </c>
      <c r="P27" s="27">
        <f t="shared" si="24"/>
        <v>1439</v>
      </c>
      <c r="Q27" s="31">
        <f t="shared" si="25"/>
        <v>2.96</v>
      </c>
      <c r="R27" s="35">
        <v>426</v>
      </c>
      <c r="S27" s="40">
        <f t="shared" si="26"/>
        <v>2.52</v>
      </c>
      <c r="T27" s="15">
        <v>2345</v>
      </c>
      <c r="U27" s="23">
        <v>2380</v>
      </c>
      <c r="V27" s="27">
        <f t="shared" si="27"/>
        <v>4725</v>
      </c>
      <c r="W27" s="31">
        <f t="shared" si="28"/>
        <v>9.7200000000000006</v>
      </c>
      <c r="X27" s="35">
        <v>1851</v>
      </c>
      <c r="Y27" s="45">
        <f t="shared" si="29"/>
        <v>10.95</v>
      </c>
      <c r="Z27" s="15">
        <v>1363</v>
      </c>
      <c r="AA27" s="23">
        <v>1405</v>
      </c>
      <c r="AB27" s="27">
        <f t="shared" si="30"/>
        <v>2768</v>
      </c>
      <c r="AC27" s="31">
        <f t="shared" si="31"/>
        <v>5.69</v>
      </c>
      <c r="AD27" s="35">
        <v>897</v>
      </c>
      <c r="AE27" s="40">
        <f t="shared" si="32"/>
        <v>5.3</v>
      </c>
      <c r="AF27" s="15">
        <v>1037</v>
      </c>
      <c r="AG27" s="23">
        <v>1099</v>
      </c>
      <c r="AH27" s="27">
        <f t="shared" si="33"/>
        <v>2136</v>
      </c>
      <c r="AI27" s="31">
        <f t="shared" si="34"/>
        <v>4.3899999999999997</v>
      </c>
      <c r="AJ27" s="35">
        <v>727</v>
      </c>
      <c r="AK27" s="45">
        <f t="shared" si="35"/>
        <v>4.3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373</v>
      </c>
      <c r="C28" s="23">
        <v>382</v>
      </c>
      <c r="D28" s="27">
        <f t="shared" si="18"/>
        <v>755</v>
      </c>
      <c r="E28" s="31">
        <f t="shared" si="19"/>
        <v>1.55</v>
      </c>
      <c r="F28" s="35">
        <v>223</v>
      </c>
      <c r="G28" s="40">
        <f t="shared" si="20"/>
        <v>1.32</v>
      </c>
      <c r="H28" s="15">
        <v>2204</v>
      </c>
      <c r="I28" s="23">
        <v>2335</v>
      </c>
      <c r="J28" s="27">
        <f t="shared" si="21"/>
        <v>4539</v>
      </c>
      <c r="K28" s="31">
        <f t="shared" si="22"/>
        <v>9.34</v>
      </c>
      <c r="L28" s="35">
        <v>1567</v>
      </c>
      <c r="M28" s="45">
        <f t="shared" si="23"/>
        <v>9.27</v>
      </c>
      <c r="N28" s="15">
        <v>707</v>
      </c>
      <c r="O28" s="23">
        <v>731</v>
      </c>
      <c r="P28" s="27">
        <f t="shared" si="24"/>
        <v>1438</v>
      </c>
      <c r="Q28" s="31">
        <f t="shared" si="25"/>
        <v>2.96</v>
      </c>
      <c r="R28" s="35">
        <v>425</v>
      </c>
      <c r="S28" s="40">
        <f t="shared" si="26"/>
        <v>2.5099999999999998</v>
      </c>
      <c r="T28" s="15">
        <v>2348</v>
      </c>
      <c r="U28" s="23">
        <v>2374</v>
      </c>
      <c r="V28" s="27">
        <f t="shared" si="27"/>
        <v>4722</v>
      </c>
      <c r="W28" s="31">
        <f t="shared" si="28"/>
        <v>9.7200000000000006</v>
      </c>
      <c r="X28" s="35">
        <v>1850</v>
      </c>
      <c r="Y28" s="45">
        <f t="shared" si="29"/>
        <v>10.94</v>
      </c>
      <c r="Z28" s="15">
        <v>1365</v>
      </c>
      <c r="AA28" s="23">
        <v>1408</v>
      </c>
      <c r="AB28" s="27">
        <f t="shared" si="30"/>
        <v>2773</v>
      </c>
      <c r="AC28" s="31">
        <f t="shared" si="31"/>
        <v>5.71</v>
      </c>
      <c r="AD28" s="35">
        <v>898</v>
      </c>
      <c r="AE28" s="40">
        <f t="shared" si="32"/>
        <v>5.31</v>
      </c>
      <c r="AF28" s="15">
        <v>1041</v>
      </c>
      <c r="AG28" s="23">
        <v>1106</v>
      </c>
      <c r="AH28" s="27">
        <f t="shared" si="33"/>
        <v>2147</v>
      </c>
      <c r="AI28" s="31">
        <f t="shared" si="34"/>
        <v>4.42</v>
      </c>
      <c r="AJ28" s="35">
        <v>729</v>
      </c>
      <c r="AK28" s="45">
        <f t="shared" si="35"/>
        <v>4.3099999999999996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H31.1月</v>
      </c>
      <c r="B29" s="15">
        <v>373</v>
      </c>
      <c r="C29" s="23">
        <v>382</v>
      </c>
      <c r="D29" s="27">
        <f t="shared" si="18"/>
        <v>755</v>
      </c>
      <c r="E29" s="31">
        <f t="shared" si="19"/>
        <v>1.55</v>
      </c>
      <c r="F29" s="35">
        <v>223</v>
      </c>
      <c r="G29" s="40">
        <f t="shared" si="20"/>
        <v>1.32</v>
      </c>
      <c r="H29" s="15">
        <v>2204</v>
      </c>
      <c r="I29" s="23">
        <v>2336</v>
      </c>
      <c r="J29" s="27">
        <f t="shared" si="21"/>
        <v>4540</v>
      </c>
      <c r="K29" s="31">
        <f t="shared" si="22"/>
        <v>9.34</v>
      </c>
      <c r="L29" s="35">
        <v>1570</v>
      </c>
      <c r="M29" s="45">
        <f t="shared" si="23"/>
        <v>9.27</v>
      </c>
      <c r="N29" s="15">
        <v>706</v>
      </c>
      <c r="O29" s="23">
        <v>730</v>
      </c>
      <c r="P29" s="27">
        <f t="shared" si="24"/>
        <v>1436</v>
      </c>
      <c r="Q29" s="31">
        <f t="shared" si="25"/>
        <v>2.96</v>
      </c>
      <c r="R29" s="35">
        <v>424</v>
      </c>
      <c r="S29" s="40">
        <f t="shared" si="26"/>
        <v>2.5</v>
      </c>
      <c r="T29" s="15">
        <v>2346</v>
      </c>
      <c r="U29" s="23">
        <v>2373</v>
      </c>
      <c r="V29" s="27">
        <f t="shared" si="27"/>
        <v>4719</v>
      </c>
      <c r="W29" s="31">
        <f t="shared" si="28"/>
        <v>9.7100000000000009</v>
      </c>
      <c r="X29" s="35">
        <v>1853</v>
      </c>
      <c r="Y29" s="45">
        <f t="shared" si="29"/>
        <v>10.95</v>
      </c>
      <c r="Z29" s="15">
        <v>1362</v>
      </c>
      <c r="AA29" s="23">
        <v>1409</v>
      </c>
      <c r="AB29" s="27">
        <f t="shared" si="30"/>
        <v>2771</v>
      </c>
      <c r="AC29" s="31">
        <f t="shared" si="31"/>
        <v>5.7</v>
      </c>
      <c r="AD29" s="35">
        <v>897</v>
      </c>
      <c r="AE29" s="40">
        <f t="shared" si="32"/>
        <v>5.3</v>
      </c>
      <c r="AF29" s="15">
        <v>1037</v>
      </c>
      <c r="AG29" s="23">
        <v>1102</v>
      </c>
      <c r="AH29" s="27">
        <f t="shared" si="33"/>
        <v>2139</v>
      </c>
      <c r="AI29" s="31">
        <f t="shared" si="34"/>
        <v>4.4000000000000004</v>
      </c>
      <c r="AJ29" s="35">
        <v>725</v>
      </c>
      <c r="AK29" s="45">
        <f t="shared" si="35"/>
        <v>4.28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373</v>
      </c>
      <c r="C30" s="23">
        <v>382</v>
      </c>
      <c r="D30" s="27">
        <f t="shared" si="18"/>
        <v>755</v>
      </c>
      <c r="E30" s="31">
        <f t="shared" si="19"/>
        <v>1.55</v>
      </c>
      <c r="F30" s="35">
        <v>223</v>
      </c>
      <c r="G30" s="40">
        <f t="shared" si="20"/>
        <v>1.32</v>
      </c>
      <c r="H30" s="15">
        <v>2203</v>
      </c>
      <c r="I30" s="23">
        <v>2325</v>
      </c>
      <c r="J30" s="27">
        <f t="shared" si="21"/>
        <v>4528</v>
      </c>
      <c r="K30" s="31">
        <f t="shared" si="22"/>
        <v>9.32</v>
      </c>
      <c r="L30" s="35">
        <v>1570</v>
      </c>
      <c r="M30" s="45">
        <f t="shared" si="23"/>
        <v>9.27</v>
      </c>
      <c r="N30" s="15">
        <v>706</v>
      </c>
      <c r="O30" s="23">
        <v>729</v>
      </c>
      <c r="P30" s="27">
        <f t="shared" si="24"/>
        <v>1435</v>
      </c>
      <c r="Q30" s="31">
        <f t="shared" si="25"/>
        <v>2.95</v>
      </c>
      <c r="R30" s="35">
        <v>424</v>
      </c>
      <c r="S30" s="40">
        <f t="shared" si="26"/>
        <v>2.5</v>
      </c>
      <c r="T30" s="15">
        <v>2354</v>
      </c>
      <c r="U30" s="23">
        <v>2371</v>
      </c>
      <c r="V30" s="27">
        <f t="shared" si="27"/>
        <v>4725</v>
      </c>
      <c r="W30" s="31">
        <f t="shared" si="28"/>
        <v>9.73</v>
      </c>
      <c r="X30" s="35">
        <v>1862</v>
      </c>
      <c r="Y30" s="45">
        <f t="shared" si="29"/>
        <v>11</v>
      </c>
      <c r="Z30" s="15">
        <v>1370</v>
      </c>
      <c r="AA30" s="23">
        <v>1409</v>
      </c>
      <c r="AB30" s="27">
        <f t="shared" si="30"/>
        <v>2779</v>
      </c>
      <c r="AC30" s="31">
        <f t="shared" si="31"/>
        <v>5.72</v>
      </c>
      <c r="AD30" s="35">
        <v>904</v>
      </c>
      <c r="AE30" s="40">
        <f t="shared" si="32"/>
        <v>5.34</v>
      </c>
      <c r="AF30" s="15">
        <v>1038</v>
      </c>
      <c r="AG30" s="23">
        <v>1104</v>
      </c>
      <c r="AH30" s="27">
        <f t="shared" si="33"/>
        <v>2142</v>
      </c>
      <c r="AI30" s="31">
        <f t="shared" si="34"/>
        <v>4.41</v>
      </c>
      <c r="AJ30" s="35">
        <v>726</v>
      </c>
      <c r="AK30" s="45">
        <f t="shared" si="35"/>
        <v>4.29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373</v>
      </c>
      <c r="C31" s="24">
        <v>381</v>
      </c>
      <c r="D31" s="28">
        <f t="shared" si="18"/>
        <v>754</v>
      </c>
      <c r="E31" s="32">
        <f t="shared" si="19"/>
        <v>1.55</v>
      </c>
      <c r="F31" s="36">
        <v>222</v>
      </c>
      <c r="G31" s="41">
        <f t="shared" si="20"/>
        <v>1.31</v>
      </c>
      <c r="H31" s="16">
        <v>2206</v>
      </c>
      <c r="I31" s="24">
        <v>2329</v>
      </c>
      <c r="J31" s="28">
        <f t="shared" si="21"/>
        <v>4535</v>
      </c>
      <c r="K31" s="32">
        <f t="shared" si="22"/>
        <v>9.35</v>
      </c>
      <c r="L31" s="36">
        <v>1572</v>
      </c>
      <c r="M31" s="46">
        <f t="shared" si="23"/>
        <v>9.26</v>
      </c>
      <c r="N31" s="16">
        <v>705</v>
      </c>
      <c r="O31" s="24">
        <v>726</v>
      </c>
      <c r="P31" s="28">
        <f t="shared" si="24"/>
        <v>1431</v>
      </c>
      <c r="Q31" s="32">
        <f t="shared" si="25"/>
        <v>2.95</v>
      </c>
      <c r="R31" s="36">
        <v>425</v>
      </c>
      <c r="S31" s="41">
        <f t="shared" si="26"/>
        <v>2.5</v>
      </c>
      <c r="T31" s="16">
        <v>2358</v>
      </c>
      <c r="U31" s="24">
        <v>2372</v>
      </c>
      <c r="V31" s="28">
        <f t="shared" si="27"/>
        <v>4730</v>
      </c>
      <c r="W31" s="32">
        <f t="shared" si="28"/>
        <v>9.75</v>
      </c>
      <c r="X31" s="36">
        <v>1877</v>
      </c>
      <c r="Y31" s="46">
        <f t="shared" si="29"/>
        <v>11.06</v>
      </c>
      <c r="Z31" s="16">
        <v>1368</v>
      </c>
      <c r="AA31" s="24">
        <v>1400</v>
      </c>
      <c r="AB31" s="28">
        <f t="shared" si="30"/>
        <v>2768</v>
      </c>
      <c r="AC31" s="32">
        <f t="shared" si="31"/>
        <v>5.71</v>
      </c>
      <c r="AD31" s="36">
        <v>900</v>
      </c>
      <c r="AE31" s="41">
        <f t="shared" si="32"/>
        <v>5.3</v>
      </c>
      <c r="AF31" s="16">
        <v>1039</v>
      </c>
      <c r="AG31" s="24">
        <v>1100</v>
      </c>
      <c r="AH31" s="28">
        <f t="shared" si="33"/>
        <v>2139</v>
      </c>
      <c r="AI31" s="32">
        <f t="shared" si="34"/>
        <v>4.41</v>
      </c>
      <c r="AJ31" s="36">
        <v>727</v>
      </c>
      <c r="AK31" s="46">
        <f t="shared" si="35"/>
        <v>4.28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H30.4月</v>
      </c>
      <c r="B35" s="14">
        <v>760</v>
      </c>
      <c r="C35" s="22">
        <v>801</v>
      </c>
      <c r="D35" s="26">
        <f t="shared" ref="D35:D46" si="36">B35+C35</f>
        <v>1561</v>
      </c>
      <c r="E35" s="30">
        <f t="shared" ref="E35:E46" si="37">IF(D35=0,"",ROUND(D35/$AH50*100,2))</f>
        <v>3.21</v>
      </c>
      <c r="F35" s="34">
        <v>479</v>
      </c>
      <c r="G35" s="39">
        <f t="shared" ref="G35:G46" si="38">IF(F35="","",ROUND(F35/$AJ50*100,2))</f>
        <v>2.86</v>
      </c>
      <c r="H35" s="14">
        <v>879</v>
      </c>
      <c r="I35" s="22">
        <v>940</v>
      </c>
      <c r="J35" s="26">
        <f t="shared" ref="J35:J46" si="39">H35+I35</f>
        <v>1819</v>
      </c>
      <c r="K35" s="30">
        <f t="shared" ref="K35:K46" si="40">IF(J35=0,"",ROUND(J35/$AH50*100,2))</f>
        <v>3.74</v>
      </c>
      <c r="L35" s="34">
        <v>580</v>
      </c>
      <c r="M35" s="44">
        <f t="shared" ref="M35:M46" si="41">IF(L35="","",ROUND(L35/$AJ50*100,2))</f>
        <v>3.46</v>
      </c>
      <c r="N35" s="14">
        <v>654</v>
      </c>
      <c r="O35" s="22">
        <v>725</v>
      </c>
      <c r="P35" s="26">
        <f t="shared" ref="P35:P46" si="42">N35+O35</f>
        <v>1379</v>
      </c>
      <c r="Q35" s="30">
        <f t="shared" ref="Q35:Q46" si="43">IF(P35=0,"",ROUND(P35/$AH50*100,2))</f>
        <v>2.84</v>
      </c>
      <c r="R35" s="34">
        <v>426</v>
      </c>
      <c r="S35" s="39">
        <f t="shared" ref="S35:S46" si="44">IF(R35="","",ROUND(R35/$AJ50*100,2))</f>
        <v>2.54</v>
      </c>
      <c r="T35" s="14">
        <v>574</v>
      </c>
      <c r="U35" s="22">
        <v>613</v>
      </c>
      <c r="V35" s="26">
        <f t="shared" ref="V35:V46" si="45">T35+U35</f>
        <v>1187</v>
      </c>
      <c r="W35" s="30">
        <f t="shared" ref="W35:W46" si="46">IF(V35=0,"",ROUND(V35/$AH50*100,2))</f>
        <v>2.44</v>
      </c>
      <c r="X35" s="34">
        <v>375</v>
      </c>
      <c r="Y35" s="44">
        <f t="shared" ref="Y35:Y46" si="47">IF(X35="","",ROUND(X35/$AJ50*100,2))</f>
        <v>2.2400000000000002</v>
      </c>
      <c r="Z35" s="14">
        <v>186</v>
      </c>
      <c r="AA35" s="22">
        <v>221</v>
      </c>
      <c r="AB35" s="26">
        <f t="shared" ref="AB35:AB46" si="48">Z35+AA35</f>
        <v>407</v>
      </c>
      <c r="AC35" s="30">
        <f t="shared" ref="AC35:AC46" si="49">IF(AB35=0,"",ROUND(AB35/$AH50*100,2))</f>
        <v>0.84</v>
      </c>
      <c r="AD35" s="34">
        <v>160</v>
      </c>
      <c r="AE35" s="44">
        <f t="shared" ref="AE35:AE46" si="50">IF(AD35="","",ROUND(AD35/$AJ50*100,2))</f>
        <v>0.96</v>
      </c>
      <c r="AF35" s="49">
        <f t="shared" ref="AF35:AG46" si="51">B5+H5+N5+T5+Z5+AF5+B20+H20+N20+T20+Z20+AF20+B35+H35+N35+T35+Z35</f>
        <v>20760</v>
      </c>
      <c r="AG35" s="22">
        <f t="shared" si="51"/>
        <v>21903</v>
      </c>
      <c r="AH35" s="27">
        <f t="shared" ref="AH35:AH46" si="52">IF(Z35="","",AF35+AG35)</f>
        <v>42663</v>
      </c>
      <c r="AI35" s="30">
        <f t="shared" ref="AI35:AK46" si="53">E5+K5+Q5+W5+AC5+AI5+E20+K20+Q20+W20+AC20+AI20+E35+K35+Q35+W35+AC35</f>
        <v>87.74</v>
      </c>
      <c r="AJ35" s="34">
        <f t="shared" si="53"/>
        <v>14741</v>
      </c>
      <c r="AK35" s="44">
        <f t="shared" si="53"/>
        <v>88.029999999999987</v>
      </c>
    </row>
    <row r="36" spans="1:96">
      <c r="A36" s="10" t="s">
        <v>64</v>
      </c>
      <c r="B36" s="15">
        <v>762</v>
      </c>
      <c r="C36" s="23">
        <v>800</v>
      </c>
      <c r="D36" s="27">
        <f t="shared" si="36"/>
        <v>1562</v>
      </c>
      <c r="E36" s="31">
        <f t="shared" si="37"/>
        <v>3.21</v>
      </c>
      <c r="F36" s="35">
        <v>480</v>
      </c>
      <c r="G36" s="40">
        <f t="shared" si="38"/>
        <v>2.86</v>
      </c>
      <c r="H36" s="15">
        <v>879</v>
      </c>
      <c r="I36" s="23">
        <v>937</v>
      </c>
      <c r="J36" s="27">
        <f t="shared" si="39"/>
        <v>1816</v>
      </c>
      <c r="K36" s="31">
        <f t="shared" si="40"/>
        <v>3.73</v>
      </c>
      <c r="L36" s="35">
        <v>579</v>
      </c>
      <c r="M36" s="45">
        <f t="shared" si="41"/>
        <v>3.45</v>
      </c>
      <c r="N36" s="15">
        <v>655</v>
      </c>
      <c r="O36" s="23">
        <v>724</v>
      </c>
      <c r="P36" s="27">
        <f t="shared" si="42"/>
        <v>1379</v>
      </c>
      <c r="Q36" s="31">
        <f t="shared" si="43"/>
        <v>2.84</v>
      </c>
      <c r="R36" s="35">
        <v>426</v>
      </c>
      <c r="S36" s="40">
        <f t="shared" si="44"/>
        <v>2.54</v>
      </c>
      <c r="T36" s="15">
        <v>575</v>
      </c>
      <c r="U36" s="23">
        <v>614</v>
      </c>
      <c r="V36" s="27">
        <f t="shared" si="45"/>
        <v>1189</v>
      </c>
      <c r="W36" s="31">
        <f t="shared" si="46"/>
        <v>2.44</v>
      </c>
      <c r="X36" s="35">
        <v>376</v>
      </c>
      <c r="Y36" s="45">
        <f t="shared" si="47"/>
        <v>2.2400000000000002</v>
      </c>
      <c r="Z36" s="15">
        <v>186</v>
      </c>
      <c r="AA36" s="23">
        <v>221</v>
      </c>
      <c r="AB36" s="27">
        <f t="shared" si="48"/>
        <v>407</v>
      </c>
      <c r="AC36" s="31">
        <f t="shared" si="49"/>
        <v>0.84</v>
      </c>
      <c r="AD36" s="35">
        <v>159</v>
      </c>
      <c r="AE36" s="45">
        <f t="shared" si="50"/>
        <v>0.95</v>
      </c>
      <c r="AF36" s="50">
        <f t="shared" si="51"/>
        <v>20781</v>
      </c>
      <c r="AG36" s="23">
        <f t="shared" si="51"/>
        <v>21903</v>
      </c>
      <c r="AH36" s="27">
        <f t="shared" si="52"/>
        <v>42684</v>
      </c>
      <c r="AI36" s="31">
        <f t="shared" si="53"/>
        <v>87.76</v>
      </c>
      <c r="AJ36" s="35">
        <f t="shared" si="53"/>
        <v>14761</v>
      </c>
      <c r="AK36" s="45">
        <f t="shared" si="53"/>
        <v>88.04000000000002</v>
      </c>
    </row>
    <row r="37" spans="1:96">
      <c r="A37" s="10" t="s">
        <v>29</v>
      </c>
      <c r="B37" s="15">
        <v>760</v>
      </c>
      <c r="C37" s="23">
        <v>799</v>
      </c>
      <c r="D37" s="27">
        <f t="shared" si="36"/>
        <v>1559</v>
      </c>
      <c r="E37" s="31">
        <f t="shared" si="37"/>
        <v>3.2</v>
      </c>
      <c r="F37" s="35">
        <v>481</v>
      </c>
      <c r="G37" s="40">
        <f t="shared" si="38"/>
        <v>2.86</v>
      </c>
      <c r="H37" s="15">
        <v>878</v>
      </c>
      <c r="I37" s="23">
        <v>934</v>
      </c>
      <c r="J37" s="27">
        <f t="shared" si="39"/>
        <v>1812</v>
      </c>
      <c r="K37" s="31">
        <f t="shared" si="40"/>
        <v>3.72</v>
      </c>
      <c r="L37" s="35">
        <v>581</v>
      </c>
      <c r="M37" s="45">
        <f t="shared" si="41"/>
        <v>3.46</v>
      </c>
      <c r="N37" s="15">
        <v>655</v>
      </c>
      <c r="O37" s="23">
        <v>724</v>
      </c>
      <c r="P37" s="27">
        <f t="shared" si="42"/>
        <v>1379</v>
      </c>
      <c r="Q37" s="31">
        <f t="shared" si="43"/>
        <v>2.83</v>
      </c>
      <c r="R37" s="35">
        <v>426</v>
      </c>
      <c r="S37" s="40">
        <f t="shared" si="44"/>
        <v>2.5299999999999998</v>
      </c>
      <c r="T37" s="15">
        <v>572</v>
      </c>
      <c r="U37" s="23">
        <v>610</v>
      </c>
      <c r="V37" s="27">
        <f t="shared" si="45"/>
        <v>1182</v>
      </c>
      <c r="W37" s="31">
        <f t="shared" si="46"/>
        <v>2.4300000000000002</v>
      </c>
      <c r="X37" s="35">
        <v>375</v>
      </c>
      <c r="Y37" s="45">
        <f t="shared" si="47"/>
        <v>2.23</v>
      </c>
      <c r="Z37" s="15">
        <v>186</v>
      </c>
      <c r="AA37" s="23">
        <v>222</v>
      </c>
      <c r="AB37" s="27">
        <f t="shared" si="48"/>
        <v>408</v>
      </c>
      <c r="AC37" s="31">
        <f t="shared" si="49"/>
        <v>0.84</v>
      </c>
      <c r="AD37" s="35">
        <v>159</v>
      </c>
      <c r="AE37" s="45">
        <f t="shared" si="50"/>
        <v>0.95</v>
      </c>
      <c r="AF37" s="50">
        <f t="shared" si="51"/>
        <v>20795</v>
      </c>
      <c r="AG37" s="23">
        <f t="shared" si="51"/>
        <v>21912</v>
      </c>
      <c r="AH37" s="27">
        <f t="shared" si="52"/>
        <v>42707</v>
      </c>
      <c r="AI37" s="31">
        <f t="shared" si="53"/>
        <v>87.74</v>
      </c>
      <c r="AJ37" s="35">
        <f t="shared" si="53"/>
        <v>14809</v>
      </c>
      <c r="AK37" s="45">
        <f t="shared" si="53"/>
        <v>88.1</v>
      </c>
    </row>
    <row r="38" spans="1:96">
      <c r="A38" s="10" t="s">
        <v>69</v>
      </c>
      <c r="B38" s="15">
        <v>761</v>
      </c>
      <c r="C38" s="23">
        <v>797</v>
      </c>
      <c r="D38" s="27">
        <f t="shared" si="36"/>
        <v>1558</v>
      </c>
      <c r="E38" s="31">
        <f t="shared" si="37"/>
        <v>3.2</v>
      </c>
      <c r="F38" s="35">
        <v>481</v>
      </c>
      <c r="G38" s="40">
        <f t="shared" si="38"/>
        <v>2.86</v>
      </c>
      <c r="H38" s="15">
        <v>878</v>
      </c>
      <c r="I38" s="23">
        <v>932</v>
      </c>
      <c r="J38" s="27">
        <f t="shared" si="39"/>
        <v>1810</v>
      </c>
      <c r="K38" s="31">
        <f t="shared" si="40"/>
        <v>3.72</v>
      </c>
      <c r="L38" s="35">
        <v>580</v>
      </c>
      <c r="M38" s="45">
        <f t="shared" si="41"/>
        <v>3.45</v>
      </c>
      <c r="N38" s="15">
        <v>656</v>
      </c>
      <c r="O38" s="23">
        <v>722</v>
      </c>
      <c r="P38" s="27">
        <f t="shared" si="42"/>
        <v>1378</v>
      </c>
      <c r="Q38" s="31">
        <f t="shared" si="43"/>
        <v>2.83</v>
      </c>
      <c r="R38" s="35">
        <v>426</v>
      </c>
      <c r="S38" s="40">
        <f t="shared" si="44"/>
        <v>2.5299999999999998</v>
      </c>
      <c r="T38" s="15">
        <v>571</v>
      </c>
      <c r="U38" s="23">
        <v>609</v>
      </c>
      <c r="V38" s="27">
        <f t="shared" si="45"/>
        <v>1180</v>
      </c>
      <c r="W38" s="31">
        <f t="shared" si="46"/>
        <v>2.4300000000000002</v>
      </c>
      <c r="X38" s="35">
        <v>375</v>
      </c>
      <c r="Y38" s="45">
        <f t="shared" si="47"/>
        <v>2.23</v>
      </c>
      <c r="Z38" s="15">
        <v>186</v>
      </c>
      <c r="AA38" s="23">
        <v>221</v>
      </c>
      <c r="AB38" s="27">
        <f t="shared" si="48"/>
        <v>407</v>
      </c>
      <c r="AC38" s="31">
        <f t="shared" si="49"/>
        <v>0.84</v>
      </c>
      <c r="AD38" s="35">
        <v>159</v>
      </c>
      <c r="AE38" s="45">
        <f t="shared" si="50"/>
        <v>0.95</v>
      </c>
      <c r="AF38" s="50">
        <f t="shared" si="51"/>
        <v>20794</v>
      </c>
      <c r="AG38" s="23">
        <f t="shared" si="51"/>
        <v>21902</v>
      </c>
      <c r="AH38" s="27">
        <f t="shared" si="52"/>
        <v>42696</v>
      </c>
      <c r="AI38" s="31">
        <f t="shared" si="53"/>
        <v>87.78</v>
      </c>
      <c r="AJ38" s="35">
        <f t="shared" si="53"/>
        <v>14822</v>
      </c>
      <c r="AK38" s="45">
        <f t="shared" si="53"/>
        <v>88.12</v>
      </c>
    </row>
    <row r="39" spans="1:96">
      <c r="A39" s="10" t="s">
        <v>70</v>
      </c>
      <c r="B39" s="15">
        <v>760</v>
      </c>
      <c r="C39" s="23">
        <v>797</v>
      </c>
      <c r="D39" s="27">
        <f t="shared" si="36"/>
        <v>1557</v>
      </c>
      <c r="E39" s="31">
        <f t="shared" si="37"/>
        <v>3.2</v>
      </c>
      <c r="F39" s="35">
        <v>482</v>
      </c>
      <c r="G39" s="40">
        <f t="shared" si="38"/>
        <v>2.86</v>
      </c>
      <c r="H39" s="15">
        <v>876</v>
      </c>
      <c r="I39" s="23">
        <v>931</v>
      </c>
      <c r="J39" s="27">
        <f t="shared" si="39"/>
        <v>1807</v>
      </c>
      <c r="K39" s="31">
        <f t="shared" si="40"/>
        <v>3.71</v>
      </c>
      <c r="L39" s="35">
        <v>582</v>
      </c>
      <c r="M39" s="45">
        <f t="shared" si="41"/>
        <v>3.45</v>
      </c>
      <c r="N39" s="15">
        <v>658</v>
      </c>
      <c r="O39" s="23">
        <v>723</v>
      </c>
      <c r="P39" s="27">
        <f t="shared" si="42"/>
        <v>1381</v>
      </c>
      <c r="Q39" s="31">
        <f t="shared" si="43"/>
        <v>2.84</v>
      </c>
      <c r="R39" s="35">
        <v>428</v>
      </c>
      <c r="S39" s="40">
        <f t="shared" si="44"/>
        <v>2.54</v>
      </c>
      <c r="T39" s="15">
        <v>573</v>
      </c>
      <c r="U39" s="23">
        <v>610</v>
      </c>
      <c r="V39" s="27">
        <f t="shared" si="45"/>
        <v>1183</v>
      </c>
      <c r="W39" s="31">
        <f t="shared" si="46"/>
        <v>2.4300000000000002</v>
      </c>
      <c r="X39" s="35">
        <v>376</v>
      </c>
      <c r="Y39" s="45">
        <f t="shared" si="47"/>
        <v>2.23</v>
      </c>
      <c r="Z39" s="15">
        <v>186</v>
      </c>
      <c r="AA39" s="23">
        <v>219</v>
      </c>
      <c r="AB39" s="27">
        <f t="shared" si="48"/>
        <v>405</v>
      </c>
      <c r="AC39" s="31">
        <f t="shared" si="49"/>
        <v>0.83</v>
      </c>
      <c r="AD39" s="35">
        <v>159</v>
      </c>
      <c r="AE39" s="45">
        <f t="shared" si="50"/>
        <v>0.94</v>
      </c>
      <c r="AF39" s="50">
        <f t="shared" si="51"/>
        <v>20832</v>
      </c>
      <c r="AG39" s="23">
        <f t="shared" si="51"/>
        <v>21918</v>
      </c>
      <c r="AH39" s="27">
        <f t="shared" si="52"/>
        <v>42750</v>
      </c>
      <c r="AI39" s="31">
        <f t="shared" si="53"/>
        <v>87.8</v>
      </c>
      <c r="AJ39" s="35">
        <f t="shared" si="53"/>
        <v>14871</v>
      </c>
      <c r="AK39" s="45">
        <f t="shared" si="53"/>
        <v>88.140000000000015</v>
      </c>
    </row>
    <row r="40" spans="1:96">
      <c r="A40" s="10" t="s">
        <v>35</v>
      </c>
      <c r="B40" s="15">
        <v>760</v>
      </c>
      <c r="C40" s="23">
        <v>796</v>
      </c>
      <c r="D40" s="27">
        <f t="shared" si="36"/>
        <v>1556</v>
      </c>
      <c r="E40" s="31">
        <f t="shared" si="37"/>
        <v>3.2</v>
      </c>
      <c r="F40" s="35">
        <v>482</v>
      </c>
      <c r="G40" s="40">
        <f t="shared" si="38"/>
        <v>2.85</v>
      </c>
      <c r="H40" s="15">
        <v>873</v>
      </c>
      <c r="I40" s="23">
        <v>929</v>
      </c>
      <c r="J40" s="27">
        <f t="shared" si="39"/>
        <v>1802</v>
      </c>
      <c r="K40" s="31">
        <f t="shared" si="40"/>
        <v>3.7</v>
      </c>
      <c r="L40" s="35">
        <v>581</v>
      </c>
      <c r="M40" s="45">
        <f t="shared" si="41"/>
        <v>3.44</v>
      </c>
      <c r="N40" s="15">
        <v>657</v>
      </c>
      <c r="O40" s="23">
        <v>724</v>
      </c>
      <c r="P40" s="27">
        <f t="shared" si="42"/>
        <v>1381</v>
      </c>
      <c r="Q40" s="31">
        <f t="shared" si="43"/>
        <v>2.84</v>
      </c>
      <c r="R40" s="35">
        <v>428</v>
      </c>
      <c r="S40" s="40">
        <f t="shared" si="44"/>
        <v>2.5299999999999998</v>
      </c>
      <c r="T40" s="15">
        <v>574</v>
      </c>
      <c r="U40" s="23">
        <v>608</v>
      </c>
      <c r="V40" s="27">
        <f t="shared" si="45"/>
        <v>1182</v>
      </c>
      <c r="W40" s="31">
        <f t="shared" si="46"/>
        <v>2.4300000000000002</v>
      </c>
      <c r="X40" s="35">
        <v>376</v>
      </c>
      <c r="Y40" s="45">
        <f t="shared" si="47"/>
        <v>2.2200000000000002</v>
      </c>
      <c r="Z40" s="15">
        <v>185</v>
      </c>
      <c r="AA40" s="23">
        <v>217</v>
      </c>
      <c r="AB40" s="27">
        <f t="shared" si="48"/>
        <v>402</v>
      </c>
      <c r="AC40" s="31">
        <f t="shared" si="49"/>
        <v>0.83</v>
      </c>
      <c r="AD40" s="35">
        <v>159</v>
      </c>
      <c r="AE40" s="45">
        <f t="shared" si="50"/>
        <v>0.94</v>
      </c>
      <c r="AF40" s="50">
        <f t="shared" si="51"/>
        <v>20840</v>
      </c>
      <c r="AG40" s="23">
        <f t="shared" si="51"/>
        <v>21921</v>
      </c>
      <c r="AH40" s="27">
        <f t="shared" si="52"/>
        <v>42761</v>
      </c>
      <c r="AI40" s="31">
        <f t="shared" si="53"/>
        <v>87.840000000000018</v>
      </c>
      <c r="AJ40" s="35">
        <f t="shared" si="53"/>
        <v>14906</v>
      </c>
      <c r="AK40" s="45">
        <f t="shared" si="53"/>
        <v>88.15</v>
      </c>
    </row>
    <row r="41" spans="1:96">
      <c r="A41" s="10" t="s">
        <v>74</v>
      </c>
      <c r="B41" s="15">
        <v>762</v>
      </c>
      <c r="C41" s="23">
        <v>797</v>
      </c>
      <c r="D41" s="27">
        <f t="shared" si="36"/>
        <v>1559</v>
      </c>
      <c r="E41" s="31">
        <f t="shared" si="37"/>
        <v>3.2</v>
      </c>
      <c r="F41" s="35">
        <v>481</v>
      </c>
      <c r="G41" s="40">
        <f t="shared" si="38"/>
        <v>2.85</v>
      </c>
      <c r="H41" s="15">
        <v>871</v>
      </c>
      <c r="I41" s="23">
        <v>927</v>
      </c>
      <c r="J41" s="27">
        <f t="shared" si="39"/>
        <v>1798</v>
      </c>
      <c r="K41" s="31">
        <f t="shared" si="40"/>
        <v>3.7</v>
      </c>
      <c r="L41" s="35">
        <v>582</v>
      </c>
      <c r="M41" s="45">
        <f t="shared" si="41"/>
        <v>3.45</v>
      </c>
      <c r="N41" s="15">
        <v>655</v>
      </c>
      <c r="O41" s="23">
        <v>723</v>
      </c>
      <c r="P41" s="27">
        <f t="shared" si="42"/>
        <v>1378</v>
      </c>
      <c r="Q41" s="31">
        <f t="shared" si="43"/>
        <v>2.83</v>
      </c>
      <c r="R41" s="35">
        <v>427</v>
      </c>
      <c r="S41" s="40">
        <f t="shared" si="44"/>
        <v>2.5299999999999998</v>
      </c>
      <c r="T41" s="15">
        <v>572</v>
      </c>
      <c r="U41" s="23">
        <v>605</v>
      </c>
      <c r="V41" s="27">
        <f t="shared" si="45"/>
        <v>1177</v>
      </c>
      <c r="W41" s="31">
        <f t="shared" si="46"/>
        <v>2.42</v>
      </c>
      <c r="X41" s="35">
        <v>376</v>
      </c>
      <c r="Y41" s="45">
        <f t="shared" si="47"/>
        <v>2.23</v>
      </c>
      <c r="Z41" s="15">
        <v>186</v>
      </c>
      <c r="AA41" s="23">
        <v>217</v>
      </c>
      <c r="AB41" s="27">
        <f t="shared" si="48"/>
        <v>403</v>
      </c>
      <c r="AC41" s="31">
        <f t="shared" si="49"/>
        <v>0.83</v>
      </c>
      <c r="AD41" s="35">
        <v>160</v>
      </c>
      <c r="AE41" s="45">
        <f t="shared" si="50"/>
        <v>0.95</v>
      </c>
      <c r="AF41" s="50">
        <f t="shared" si="51"/>
        <v>20834</v>
      </c>
      <c r="AG41" s="23">
        <f t="shared" si="51"/>
        <v>21888</v>
      </c>
      <c r="AH41" s="27">
        <f t="shared" si="52"/>
        <v>42722</v>
      </c>
      <c r="AI41" s="31">
        <f t="shared" si="53"/>
        <v>87.85</v>
      </c>
      <c r="AJ41" s="35">
        <f t="shared" si="53"/>
        <v>14890</v>
      </c>
      <c r="AK41" s="45">
        <f t="shared" si="53"/>
        <v>88.17</v>
      </c>
    </row>
    <row r="42" spans="1:96">
      <c r="A42" s="10" t="s">
        <v>67</v>
      </c>
      <c r="B42" s="15">
        <v>761</v>
      </c>
      <c r="C42" s="23">
        <v>799</v>
      </c>
      <c r="D42" s="27">
        <f t="shared" si="36"/>
        <v>1560</v>
      </c>
      <c r="E42" s="31">
        <f t="shared" si="37"/>
        <v>3.21</v>
      </c>
      <c r="F42" s="35">
        <v>481</v>
      </c>
      <c r="G42" s="40">
        <f t="shared" si="38"/>
        <v>2.84</v>
      </c>
      <c r="H42" s="15">
        <v>866</v>
      </c>
      <c r="I42" s="23">
        <v>928</v>
      </c>
      <c r="J42" s="27">
        <f t="shared" si="39"/>
        <v>1794</v>
      </c>
      <c r="K42" s="31">
        <f t="shared" si="40"/>
        <v>3.69</v>
      </c>
      <c r="L42" s="35">
        <v>582</v>
      </c>
      <c r="M42" s="45">
        <f t="shared" si="41"/>
        <v>3.44</v>
      </c>
      <c r="N42" s="15">
        <v>654</v>
      </c>
      <c r="O42" s="23">
        <v>721</v>
      </c>
      <c r="P42" s="27">
        <f t="shared" si="42"/>
        <v>1375</v>
      </c>
      <c r="Q42" s="31">
        <f t="shared" si="43"/>
        <v>2.83</v>
      </c>
      <c r="R42" s="35">
        <v>427</v>
      </c>
      <c r="S42" s="40">
        <f t="shared" si="44"/>
        <v>2.5299999999999998</v>
      </c>
      <c r="T42" s="15">
        <v>570</v>
      </c>
      <c r="U42" s="23">
        <v>603</v>
      </c>
      <c r="V42" s="27">
        <f t="shared" si="45"/>
        <v>1173</v>
      </c>
      <c r="W42" s="31">
        <f t="shared" si="46"/>
        <v>2.41</v>
      </c>
      <c r="X42" s="35">
        <v>375</v>
      </c>
      <c r="Y42" s="45">
        <f t="shared" si="47"/>
        <v>2.2200000000000002</v>
      </c>
      <c r="Z42" s="15">
        <v>190</v>
      </c>
      <c r="AA42" s="23">
        <v>217</v>
      </c>
      <c r="AB42" s="27">
        <f t="shared" si="48"/>
        <v>407</v>
      </c>
      <c r="AC42" s="31">
        <f t="shared" si="49"/>
        <v>0.84</v>
      </c>
      <c r="AD42" s="35">
        <v>161</v>
      </c>
      <c r="AE42" s="45">
        <f t="shared" si="50"/>
        <v>0.95</v>
      </c>
      <c r="AF42" s="50">
        <f t="shared" si="51"/>
        <v>20839</v>
      </c>
      <c r="AG42" s="23">
        <f t="shared" si="51"/>
        <v>21886</v>
      </c>
      <c r="AH42" s="27">
        <f t="shared" si="52"/>
        <v>42725</v>
      </c>
      <c r="AI42" s="31">
        <f t="shared" si="53"/>
        <v>87.86999999999999</v>
      </c>
      <c r="AJ42" s="35">
        <f t="shared" si="53"/>
        <v>14910</v>
      </c>
      <c r="AK42" s="45">
        <f t="shared" si="53"/>
        <v>88.18</v>
      </c>
    </row>
    <row r="43" spans="1:96">
      <c r="A43" s="10" t="s">
        <v>77</v>
      </c>
      <c r="B43" s="15">
        <v>758</v>
      </c>
      <c r="C43" s="23">
        <v>796</v>
      </c>
      <c r="D43" s="27">
        <f t="shared" si="36"/>
        <v>1554</v>
      </c>
      <c r="E43" s="31">
        <f t="shared" si="37"/>
        <v>3.2</v>
      </c>
      <c r="F43" s="35">
        <v>480</v>
      </c>
      <c r="G43" s="40">
        <f t="shared" si="38"/>
        <v>2.84</v>
      </c>
      <c r="H43" s="15">
        <v>863</v>
      </c>
      <c r="I43" s="23">
        <v>926</v>
      </c>
      <c r="J43" s="27">
        <f t="shared" si="39"/>
        <v>1789</v>
      </c>
      <c r="K43" s="31">
        <f t="shared" si="40"/>
        <v>3.68</v>
      </c>
      <c r="L43" s="35">
        <v>579</v>
      </c>
      <c r="M43" s="45">
        <f t="shared" si="41"/>
        <v>3.43</v>
      </c>
      <c r="N43" s="15">
        <v>657</v>
      </c>
      <c r="O43" s="23">
        <v>720</v>
      </c>
      <c r="P43" s="27">
        <f t="shared" si="42"/>
        <v>1377</v>
      </c>
      <c r="Q43" s="31">
        <f t="shared" si="43"/>
        <v>2.83</v>
      </c>
      <c r="R43" s="35">
        <v>429</v>
      </c>
      <c r="S43" s="40">
        <f t="shared" si="44"/>
        <v>2.54</v>
      </c>
      <c r="T43" s="15">
        <v>570</v>
      </c>
      <c r="U43" s="23">
        <v>604</v>
      </c>
      <c r="V43" s="27">
        <f t="shared" si="45"/>
        <v>1174</v>
      </c>
      <c r="W43" s="31">
        <f t="shared" si="46"/>
        <v>2.42</v>
      </c>
      <c r="X43" s="35">
        <v>376</v>
      </c>
      <c r="Y43" s="45">
        <f t="shared" si="47"/>
        <v>2.2200000000000002</v>
      </c>
      <c r="Z43" s="15">
        <v>190</v>
      </c>
      <c r="AA43" s="23">
        <v>215</v>
      </c>
      <c r="AB43" s="27">
        <f t="shared" si="48"/>
        <v>405</v>
      </c>
      <c r="AC43" s="31">
        <f t="shared" si="49"/>
        <v>0.83</v>
      </c>
      <c r="AD43" s="35">
        <v>160</v>
      </c>
      <c r="AE43" s="45">
        <f t="shared" si="50"/>
        <v>0.95</v>
      </c>
      <c r="AF43" s="50">
        <f t="shared" si="51"/>
        <v>20837</v>
      </c>
      <c r="AG43" s="23">
        <f t="shared" si="51"/>
        <v>21880</v>
      </c>
      <c r="AH43" s="27">
        <f t="shared" si="52"/>
        <v>42717</v>
      </c>
      <c r="AI43" s="31">
        <f t="shared" si="53"/>
        <v>87.92</v>
      </c>
      <c r="AJ43" s="35">
        <f t="shared" si="53"/>
        <v>14908</v>
      </c>
      <c r="AK43" s="45">
        <f t="shared" si="53"/>
        <v>88.180000000000021</v>
      </c>
    </row>
    <row r="44" spans="1:96">
      <c r="A44" s="10" t="str">
        <f>A29</f>
        <v>H31.1月</v>
      </c>
      <c r="B44" s="15">
        <v>759</v>
      </c>
      <c r="C44" s="23">
        <v>793</v>
      </c>
      <c r="D44" s="27">
        <f t="shared" si="36"/>
        <v>1552</v>
      </c>
      <c r="E44" s="31">
        <f t="shared" si="37"/>
        <v>3.19</v>
      </c>
      <c r="F44" s="35">
        <v>481</v>
      </c>
      <c r="G44" s="40">
        <f t="shared" si="38"/>
        <v>2.84</v>
      </c>
      <c r="H44" s="15">
        <v>864</v>
      </c>
      <c r="I44" s="23">
        <v>927</v>
      </c>
      <c r="J44" s="27">
        <f t="shared" si="39"/>
        <v>1791</v>
      </c>
      <c r="K44" s="31">
        <f t="shared" si="40"/>
        <v>3.69</v>
      </c>
      <c r="L44" s="35">
        <v>581</v>
      </c>
      <c r="M44" s="45">
        <f t="shared" si="41"/>
        <v>3.43</v>
      </c>
      <c r="N44" s="15">
        <v>654</v>
      </c>
      <c r="O44" s="23">
        <v>718</v>
      </c>
      <c r="P44" s="27">
        <f t="shared" si="42"/>
        <v>1372</v>
      </c>
      <c r="Q44" s="31">
        <f t="shared" si="43"/>
        <v>2.82</v>
      </c>
      <c r="R44" s="35">
        <v>429</v>
      </c>
      <c r="S44" s="40">
        <f t="shared" si="44"/>
        <v>2.5299999999999998</v>
      </c>
      <c r="T44" s="15">
        <v>570</v>
      </c>
      <c r="U44" s="23">
        <v>605</v>
      </c>
      <c r="V44" s="27">
        <f t="shared" si="45"/>
        <v>1175</v>
      </c>
      <c r="W44" s="31">
        <f t="shared" si="46"/>
        <v>2.42</v>
      </c>
      <c r="X44" s="35">
        <v>376</v>
      </c>
      <c r="Y44" s="45">
        <f t="shared" si="47"/>
        <v>2.2200000000000002</v>
      </c>
      <c r="Z44" s="15">
        <v>191</v>
      </c>
      <c r="AA44" s="23">
        <v>215</v>
      </c>
      <c r="AB44" s="27">
        <f t="shared" si="48"/>
        <v>406</v>
      </c>
      <c r="AC44" s="31">
        <f t="shared" si="49"/>
        <v>0.84</v>
      </c>
      <c r="AD44" s="35">
        <v>160</v>
      </c>
      <c r="AE44" s="45">
        <f t="shared" si="50"/>
        <v>0.95</v>
      </c>
      <c r="AF44" s="50">
        <f t="shared" si="51"/>
        <v>20839</v>
      </c>
      <c r="AG44" s="23">
        <f t="shared" si="51"/>
        <v>21880</v>
      </c>
      <c r="AH44" s="27">
        <f t="shared" si="52"/>
        <v>42719</v>
      </c>
      <c r="AI44" s="31">
        <f t="shared" si="53"/>
        <v>87.92</v>
      </c>
      <c r="AJ44" s="35">
        <f t="shared" si="53"/>
        <v>14930</v>
      </c>
      <c r="AK44" s="45">
        <f t="shared" si="53"/>
        <v>88.180000000000021</v>
      </c>
    </row>
    <row r="45" spans="1:96">
      <c r="A45" s="10" t="s">
        <v>80</v>
      </c>
      <c r="B45" s="15">
        <v>757</v>
      </c>
      <c r="C45" s="23">
        <v>794</v>
      </c>
      <c r="D45" s="27">
        <f t="shared" si="36"/>
        <v>1551</v>
      </c>
      <c r="E45" s="31">
        <f t="shared" si="37"/>
        <v>3.19</v>
      </c>
      <c r="F45" s="35">
        <v>482</v>
      </c>
      <c r="G45" s="40">
        <f t="shared" si="38"/>
        <v>2.85</v>
      </c>
      <c r="H45" s="15">
        <v>865</v>
      </c>
      <c r="I45" s="23">
        <v>930</v>
      </c>
      <c r="J45" s="27">
        <f t="shared" si="39"/>
        <v>1795</v>
      </c>
      <c r="K45" s="31">
        <f t="shared" si="40"/>
        <v>3.7</v>
      </c>
      <c r="L45" s="35">
        <v>581</v>
      </c>
      <c r="M45" s="45">
        <f t="shared" si="41"/>
        <v>3.43</v>
      </c>
      <c r="N45" s="15">
        <v>655</v>
      </c>
      <c r="O45" s="23">
        <v>716</v>
      </c>
      <c r="P45" s="27">
        <f t="shared" si="42"/>
        <v>1371</v>
      </c>
      <c r="Q45" s="31">
        <f t="shared" si="43"/>
        <v>2.82</v>
      </c>
      <c r="R45" s="35">
        <v>429</v>
      </c>
      <c r="S45" s="40">
        <f t="shared" si="44"/>
        <v>2.5299999999999998</v>
      </c>
      <c r="T45" s="15">
        <v>570</v>
      </c>
      <c r="U45" s="23">
        <v>605</v>
      </c>
      <c r="V45" s="27">
        <f t="shared" si="45"/>
        <v>1175</v>
      </c>
      <c r="W45" s="31">
        <f t="shared" si="46"/>
        <v>2.42</v>
      </c>
      <c r="X45" s="35">
        <v>376</v>
      </c>
      <c r="Y45" s="45">
        <f t="shared" si="47"/>
        <v>2.2200000000000002</v>
      </c>
      <c r="Z45" s="15">
        <v>191</v>
      </c>
      <c r="AA45" s="23">
        <v>214</v>
      </c>
      <c r="AB45" s="27">
        <f t="shared" si="48"/>
        <v>405</v>
      </c>
      <c r="AC45" s="31">
        <f t="shared" si="49"/>
        <v>0.83</v>
      </c>
      <c r="AD45" s="35">
        <v>160</v>
      </c>
      <c r="AE45" s="45">
        <f t="shared" si="50"/>
        <v>0.95</v>
      </c>
      <c r="AF45" s="50">
        <f t="shared" si="51"/>
        <v>20848</v>
      </c>
      <c r="AG45" s="23">
        <f t="shared" si="51"/>
        <v>21853</v>
      </c>
      <c r="AH45" s="27">
        <f t="shared" si="52"/>
        <v>42701</v>
      </c>
      <c r="AI45" s="31">
        <f t="shared" si="53"/>
        <v>87.909999999999982</v>
      </c>
      <c r="AJ45" s="35">
        <f t="shared" si="53"/>
        <v>14931</v>
      </c>
      <c r="AK45" s="45">
        <f t="shared" si="53"/>
        <v>88.200000000000017</v>
      </c>
    </row>
    <row r="46" spans="1:96">
      <c r="A46" s="11" t="s">
        <v>73</v>
      </c>
      <c r="B46" s="16">
        <v>753</v>
      </c>
      <c r="C46" s="24">
        <v>792</v>
      </c>
      <c r="D46" s="28">
        <f t="shared" si="36"/>
        <v>1545</v>
      </c>
      <c r="E46" s="32">
        <f t="shared" si="37"/>
        <v>3.18</v>
      </c>
      <c r="F46" s="36">
        <v>481</v>
      </c>
      <c r="G46" s="41">
        <f t="shared" si="38"/>
        <v>2.83</v>
      </c>
      <c r="H46" s="16">
        <v>861</v>
      </c>
      <c r="I46" s="24">
        <v>928</v>
      </c>
      <c r="J46" s="28">
        <f t="shared" si="39"/>
        <v>1789</v>
      </c>
      <c r="K46" s="32">
        <f t="shared" si="40"/>
        <v>3.69</v>
      </c>
      <c r="L46" s="36">
        <v>578</v>
      </c>
      <c r="M46" s="46">
        <f t="shared" si="41"/>
        <v>3.41</v>
      </c>
      <c r="N46" s="16">
        <v>654</v>
      </c>
      <c r="O46" s="24">
        <v>715</v>
      </c>
      <c r="P46" s="28">
        <f t="shared" si="42"/>
        <v>1369</v>
      </c>
      <c r="Q46" s="32">
        <f t="shared" si="43"/>
        <v>2.82</v>
      </c>
      <c r="R46" s="36">
        <v>429</v>
      </c>
      <c r="S46" s="41">
        <f t="shared" si="44"/>
        <v>2.5299999999999998</v>
      </c>
      <c r="T46" s="16">
        <v>562</v>
      </c>
      <c r="U46" s="24">
        <v>600</v>
      </c>
      <c r="V46" s="28">
        <f t="shared" si="45"/>
        <v>1162</v>
      </c>
      <c r="W46" s="32">
        <f t="shared" si="46"/>
        <v>2.4</v>
      </c>
      <c r="X46" s="36">
        <v>373</v>
      </c>
      <c r="Y46" s="46">
        <f t="shared" si="47"/>
        <v>2.2000000000000002</v>
      </c>
      <c r="Z46" s="16">
        <v>191</v>
      </c>
      <c r="AA46" s="24">
        <v>212</v>
      </c>
      <c r="AB46" s="28">
        <f t="shared" si="48"/>
        <v>403</v>
      </c>
      <c r="AC46" s="32">
        <f t="shared" si="49"/>
        <v>0.83</v>
      </c>
      <c r="AD46" s="36">
        <v>160</v>
      </c>
      <c r="AE46" s="46">
        <f t="shared" si="50"/>
        <v>0.94</v>
      </c>
      <c r="AF46" s="51">
        <f t="shared" si="51"/>
        <v>20854</v>
      </c>
      <c r="AG46" s="24">
        <f t="shared" si="51"/>
        <v>21809</v>
      </c>
      <c r="AH46" s="28">
        <f t="shared" si="52"/>
        <v>42663</v>
      </c>
      <c r="AI46" s="32">
        <f t="shared" si="53"/>
        <v>87.94</v>
      </c>
      <c r="AJ46" s="35">
        <f t="shared" si="53"/>
        <v>14972</v>
      </c>
      <c r="AK46" s="46">
        <f t="shared" si="53"/>
        <v>88.219999999999985</v>
      </c>
    </row>
    <row r="47" spans="1:96"/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tr">
        <f>A35</f>
        <v>H30.4月</v>
      </c>
      <c r="B50" s="14">
        <v>945</v>
      </c>
      <c r="C50" s="22">
        <v>1030</v>
      </c>
      <c r="D50" s="26">
        <f t="shared" ref="D50:D61" si="54">B50+C50</f>
        <v>1975</v>
      </c>
      <c r="E50" s="30">
        <f t="shared" ref="E50:E61" si="55">IF(D50=0,"",ROUND(D50/$AH50*100,2))</f>
        <v>4.0599999999999996</v>
      </c>
      <c r="F50" s="34">
        <v>694</v>
      </c>
      <c r="G50" s="44">
        <f t="shared" ref="G50:G61" si="56">IF(F50="","",ROUND(F50/$AJ50*100,2))</f>
        <v>4.1399999999999997</v>
      </c>
      <c r="H50" s="14">
        <v>941</v>
      </c>
      <c r="I50" s="22">
        <v>1071</v>
      </c>
      <c r="J50" s="26">
        <f t="shared" ref="J50:J61" si="57">H50+I50</f>
        <v>2012</v>
      </c>
      <c r="K50" s="30">
        <f t="shared" ref="K50:K61" si="58">IF(J50=0,"",ROUND(J50/$AH50*100,2))</f>
        <v>4.1399999999999997</v>
      </c>
      <c r="L50" s="34">
        <v>701</v>
      </c>
      <c r="M50" s="39">
        <f t="shared" ref="M50:M61" si="59">IF(L50="","",ROUND(L50/$AJ50*100,2))</f>
        <v>4.1900000000000004</v>
      </c>
      <c r="N50" s="14">
        <v>401</v>
      </c>
      <c r="O50" s="22">
        <v>459</v>
      </c>
      <c r="P50" s="26">
        <f t="shared" ref="P50:P61" si="60">N50+O50</f>
        <v>860</v>
      </c>
      <c r="Q50" s="30">
        <f t="shared" ref="Q50:Q61" si="61">IF(P50=0,"",ROUND(P50/$AH50*100,2))</f>
        <v>1.77</v>
      </c>
      <c r="R50" s="34">
        <v>274</v>
      </c>
      <c r="S50" s="44">
        <f t="shared" ref="S50:S61" si="62">IF(R50="","",ROUND(R50/$AJ50*100,2))</f>
        <v>1.64</v>
      </c>
      <c r="T50" s="14">
        <v>554</v>
      </c>
      <c r="U50" s="22">
        <v>563</v>
      </c>
      <c r="V50" s="26">
        <f t="shared" ref="V50:V61" si="63">T50+U50</f>
        <v>1117</v>
      </c>
      <c r="W50" s="30">
        <f t="shared" ref="W50:W61" si="64">IF(V50=0,"",ROUND(V50/$AH50*100,2))</f>
        <v>2.2999999999999998</v>
      </c>
      <c r="X50" s="34">
        <v>334</v>
      </c>
      <c r="Y50" s="44">
        <f t="shared" ref="Y50:Y61" si="65">IF(X50="","",ROUND(X50/$AJ50*100,2))</f>
        <v>1.99</v>
      </c>
      <c r="Z50" s="49">
        <f t="shared" ref="Z50:AA61" si="66">B50+H50+N50+T50</f>
        <v>2841</v>
      </c>
      <c r="AA50" s="22">
        <f t="shared" si="66"/>
        <v>3123</v>
      </c>
      <c r="AB50" s="26">
        <f t="shared" ref="AB50:AB61" si="67">Z50+AA50</f>
        <v>5964</v>
      </c>
      <c r="AC50" s="30">
        <f t="shared" ref="AC50:AE61" si="68">E50+K50+Q50+W50</f>
        <v>12.27</v>
      </c>
      <c r="AD50" s="35">
        <f t="shared" si="68"/>
        <v>2003</v>
      </c>
      <c r="AE50" s="44">
        <f t="shared" si="68"/>
        <v>11.96</v>
      </c>
      <c r="AF50" s="49">
        <f t="shared" ref="AF50:AG61" si="69">B5+H5+N5+T5+Z5+AF5+B20+H20+N20+T20+Z20+AF20+B35+H35+N35+T35+Z35+B50+H50+N50+T50</f>
        <v>23601</v>
      </c>
      <c r="AG50" s="22">
        <f t="shared" si="69"/>
        <v>25026</v>
      </c>
      <c r="AH50" s="27">
        <f t="shared" ref="AH50:AH61" si="70">IF(AD50="","",AF50+AG50)</f>
        <v>48627</v>
      </c>
      <c r="AI50" s="30">
        <f t="shared" ref="AI50:AI61" si="71">E5+K5+Q5+W5+AC5+AI5+E20+K20+Q20+W20+AC20+AI20+E35+K35+Q35+W35+AC35+E50+K50+Q50+W50</f>
        <v>100.01</v>
      </c>
      <c r="AJ50" s="35">
        <f t="shared" ref="AJ50:AJ61" si="72">IF(AH50="","",F5+L5+R5+X5+AD5+AJ5+F20+L20+R20+X20+AD20+AJ20+F35+L35+R35+X35+AD35+F50+L50+R50+X50)</f>
        <v>16744</v>
      </c>
      <c r="AK50" s="44">
        <f t="shared" ref="AK50:AK61" si="73">G5+M5+S5+Y5+AE5+AK5+G20+M20+S20+Y20+AE20+AK20+G35+M35+S35+Y35+AE35+G50+M50+S50+Y50</f>
        <v>99.989999999999981</v>
      </c>
      <c r="CP50" s="1"/>
      <c r="CR50" s="1"/>
    </row>
    <row r="51" spans="1:96">
      <c r="A51" s="10" t="s">
        <v>64</v>
      </c>
      <c r="B51" s="15">
        <v>948</v>
      </c>
      <c r="C51" s="23">
        <v>1031</v>
      </c>
      <c r="D51" s="27">
        <f t="shared" si="54"/>
        <v>1979</v>
      </c>
      <c r="E51" s="31">
        <f t="shared" si="55"/>
        <v>4.07</v>
      </c>
      <c r="F51" s="35">
        <v>695</v>
      </c>
      <c r="G51" s="45">
        <f t="shared" si="56"/>
        <v>4.1500000000000004</v>
      </c>
      <c r="H51" s="15">
        <v>939</v>
      </c>
      <c r="I51" s="23">
        <v>1073</v>
      </c>
      <c r="J51" s="27">
        <f t="shared" si="57"/>
        <v>2012</v>
      </c>
      <c r="K51" s="31">
        <f t="shared" si="58"/>
        <v>4.1399999999999997</v>
      </c>
      <c r="L51" s="35">
        <v>703</v>
      </c>
      <c r="M51" s="40">
        <f t="shared" si="59"/>
        <v>4.1900000000000004</v>
      </c>
      <c r="N51" s="15">
        <v>398</v>
      </c>
      <c r="O51" s="23">
        <v>452</v>
      </c>
      <c r="P51" s="27">
        <f t="shared" si="60"/>
        <v>850</v>
      </c>
      <c r="Q51" s="31">
        <f t="shared" si="61"/>
        <v>1.75</v>
      </c>
      <c r="R51" s="35">
        <v>272</v>
      </c>
      <c r="S51" s="45">
        <f t="shared" si="62"/>
        <v>1.62</v>
      </c>
      <c r="T51" s="15">
        <v>552</v>
      </c>
      <c r="U51" s="23">
        <v>563</v>
      </c>
      <c r="V51" s="27">
        <f t="shared" si="63"/>
        <v>1115</v>
      </c>
      <c r="W51" s="31">
        <f t="shared" si="64"/>
        <v>2.29</v>
      </c>
      <c r="X51" s="35">
        <v>335</v>
      </c>
      <c r="Y51" s="45">
        <f t="shared" si="65"/>
        <v>2</v>
      </c>
      <c r="Z51" s="50">
        <f t="shared" si="66"/>
        <v>2837</v>
      </c>
      <c r="AA51" s="23">
        <f t="shared" si="66"/>
        <v>3119</v>
      </c>
      <c r="AB51" s="27">
        <f t="shared" si="67"/>
        <v>5956</v>
      </c>
      <c r="AC51" s="31">
        <f t="shared" si="68"/>
        <v>12.25</v>
      </c>
      <c r="AD51" s="35">
        <f t="shared" si="68"/>
        <v>2005</v>
      </c>
      <c r="AE51" s="45">
        <f t="shared" si="68"/>
        <v>11.96</v>
      </c>
      <c r="AF51" s="50">
        <f t="shared" si="69"/>
        <v>23618</v>
      </c>
      <c r="AG51" s="23">
        <f t="shared" si="69"/>
        <v>25022</v>
      </c>
      <c r="AH51" s="27">
        <f t="shared" si="70"/>
        <v>48640</v>
      </c>
      <c r="AI51" s="31">
        <f t="shared" si="71"/>
        <v>100.01</v>
      </c>
      <c r="AJ51" s="35">
        <f t="shared" si="72"/>
        <v>16766</v>
      </c>
      <c r="AK51" s="45">
        <f t="shared" si="73"/>
        <v>100.00000000000003</v>
      </c>
      <c r="CP51" s="1"/>
      <c r="CR51" s="1"/>
    </row>
    <row r="52" spans="1:96">
      <c r="A52" s="10" t="s">
        <v>29</v>
      </c>
      <c r="B52" s="15">
        <v>950</v>
      </c>
      <c r="C52" s="23">
        <v>1030</v>
      </c>
      <c r="D52" s="27">
        <f t="shared" si="54"/>
        <v>1980</v>
      </c>
      <c r="E52" s="31">
        <f t="shared" si="55"/>
        <v>4.07</v>
      </c>
      <c r="F52" s="35">
        <v>694</v>
      </c>
      <c r="G52" s="45">
        <f t="shared" si="56"/>
        <v>4.13</v>
      </c>
      <c r="H52" s="15">
        <v>938</v>
      </c>
      <c r="I52" s="23">
        <v>1074</v>
      </c>
      <c r="J52" s="27">
        <f t="shared" si="57"/>
        <v>2012</v>
      </c>
      <c r="K52" s="31">
        <f t="shared" si="58"/>
        <v>4.13</v>
      </c>
      <c r="L52" s="35">
        <v>701</v>
      </c>
      <c r="M52" s="40">
        <f t="shared" si="59"/>
        <v>4.17</v>
      </c>
      <c r="N52" s="15">
        <v>397</v>
      </c>
      <c r="O52" s="23">
        <v>453</v>
      </c>
      <c r="P52" s="27">
        <f t="shared" si="60"/>
        <v>850</v>
      </c>
      <c r="Q52" s="31">
        <f t="shared" si="61"/>
        <v>1.75</v>
      </c>
      <c r="R52" s="35">
        <v>271</v>
      </c>
      <c r="S52" s="45">
        <f t="shared" si="62"/>
        <v>1.61</v>
      </c>
      <c r="T52" s="15">
        <v>552</v>
      </c>
      <c r="U52" s="23">
        <v>563</v>
      </c>
      <c r="V52" s="27">
        <f t="shared" si="63"/>
        <v>1115</v>
      </c>
      <c r="W52" s="31">
        <f t="shared" si="64"/>
        <v>2.29</v>
      </c>
      <c r="X52" s="35">
        <v>335</v>
      </c>
      <c r="Y52" s="45">
        <f t="shared" si="65"/>
        <v>1.99</v>
      </c>
      <c r="Z52" s="50">
        <f t="shared" si="66"/>
        <v>2837</v>
      </c>
      <c r="AA52" s="23">
        <f t="shared" si="66"/>
        <v>3120</v>
      </c>
      <c r="AB52" s="27">
        <f t="shared" si="67"/>
        <v>5957</v>
      </c>
      <c r="AC52" s="31">
        <f t="shared" si="68"/>
        <v>12.239999999999998</v>
      </c>
      <c r="AD52" s="35">
        <f t="shared" si="68"/>
        <v>2001</v>
      </c>
      <c r="AE52" s="45">
        <f t="shared" si="68"/>
        <v>11.9</v>
      </c>
      <c r="AF52" s="50">
        <f t="shared" si="69"/>
        <v>23632</v>
      </c>
      <c r="AG52" s="23">
        <f t="shared" si="69"/>
        <v>25032</v>
      </c>
      <c r="AH52" s="27">
        <f t="shared" si="70"/>
        <v>48664</v>
      </c>
      <c r="AI52" s="31">
        <f t="shared" si="71"/>
        <v>99.98</v>
      </c>
      <c r="AJ52" s="35">
        <f t="shared" si="72"/>
        <v>16810</v>
      </c>
      <c r="AK52" s="45">
        <f t="shared" si="73"/>
        <v>100</v>
      </c>
      <c r="CP52" s="1"/>
      <c r="CR52" s="1"/>
    </row>
    <row r="53" spans="1:96">
      <c r="A53" s="10" t="s">
        <v>69</v>
      </c>
      <c r="B53" s="15">
        <v>946</v>
      </c>
      <c r="C53" s="23">
        <v>1032</v>
      </c>
      <c r="D53" s="27">
        <f t="shared" si="54"/>
        <v>1978</v>
      </c>
      <c r="E53" s="31">
        <f t="shared" si="55"/>
        <v>4.07</v>
      </c>
      <c r="F53" s="35">
        <v>694</v>
      </c>
      <c r="G53" s="45">
        <f t="shared" si="56"/>
        <v>4.13</v>
      </c>
      <c r="H53" s="15">
        <v>936</v>
      </c>
      <c r="I53" s="23">
        <v>1070</v>
      </c>
      <c r="J53" s="27">
        <f t="shared" si="57"/>
        <v>2006</v>
      </c>
      <c r="K53" s="31">
        <f t="shared" si="58"/>
        <v>4.12</v>
      </c>
      <c r="L53" s="35">
        <v>701</v>
      </c>
      <c r="M53" s="40">
        <f t="shared" si="59"/>
        <v>4.17</v>
      </c>
      <c r="N53" s="15">
        <v>396</v>
      </c>
      <c r="O53" s="23">
        <v>452</v>
      </c>
      <c r="P53" s="27">
        <f t="shared" si="60"/>
        <v>848</v>
      </c>
      <c r="Q53" s="31">
        <f t="shared" si="61"/>
        <v>1.74</v>
      </c>
      <c r="R53" s="35">
        <v>271</v>
      </c>
      <c r="S53" s="45">
        <f t="shared" si="62"/>
        <v>1.61</v>
      </c>
      <c r="T53" s="15">
        <v>549</v>
      </c>
      <c r="U53" s="23">
        <v>561</v>
      </c>
      <c r="V53" s="27">
        <f t="shared" si="63"/>
        <v>1110</v>
      </c>
      <c r="W53" s="31">
        <f t="shared" si="64"/>
        <v>2.2799999999999998</v>
      </c>
      <c r="X53" s="35">
        <v>335</v>
      </c>
      <c r="Y53" s="45">
        <f t="shared" si="65"/>
        <v>1.99</v>
      </c>
      <c r="Z53" s="50">
        <f t="shared" si="66"/>
        <v>2827</v>
      </c>
      <c r="AA53" s="23">
        <f t="shared" si="66"/>
        <v>3115</v>
      </c>
      <c r="AB53" s="27">
        <f t="shared" si="67"/>
        <v>5942</v>
      </c>
      <c r="AC53" s="31">
        <f t="shared" si="68"/>
        <v>12.21</v>
      </c>
      <c r="AD53" s="35">
        <f t="shared" si="68"/>
        <v>2001</v>
      </c>
      <c r="AE53" s="45">
        <f t="shared" si="68"/>
        <v>11.9</v>
      </c>
      <c r="AF53" s="50">
        <f t="shared" si="69"/>
        <v>23621</v>
      </c>
      <c r="AG53" s="23">
        <f t="shared" si="69"/>
        <v>25017</v>
      </c>
      <c r="AH53" s="27">
        <f t="shared" si="70"/>
        <v>48638</v>
      </c>
      <c r="AI53" s="31">
        <f t="shared" si="71"/>
        <v>99.990000000000023</v>
      </c>
      <c r="AJ53" s="35">
        <f t="shared" si="72"/>
        <v>16823</v>
      </c>
      <c r="AK53" s="45">
        <f t="shared" si="73"/>
        <v>100.02</v>
      </c>
      <c r="CP53" s="1"/>
      <c r="CR53" s="1"/>
    </row>
    <row r="54" spans="1:96">
      <c r="A54" s="10" t="s">
        <v>70</v>
      </c>
      <c r="B54" s="15">
        <v>945</v>
      </c>
      <c r="C54" s="23">
        <v>1030</v>
      </c>
      <c r="D54" s="27">
        <f t="shared" si="54"/>
        <v>1975</v>
      </c>
      <c r="E54" s="31">
        <f t="shared" si="55"/>
        <v>4.0599999999999996</v>
      </c>
      <c r="F54" s="35">
        <v>693</v>
      </c>
      <c r="G54" s="45">
        <f t="shared" si="56"/>
        <v>4.1100000000000003</v>
      </c>
      <c r="H54" s="15">
        <v>935</v>
      </c>
      <c r="I54" s="23">
        <v>1073</v>
      </c>
      <c r="J54" s="27">
        <f t="shared" si="57"/>
        <v>2008</v>
      </c>
      <c r="K54" s="31">
        <f t="shared" si="58"/>
        <v>4.12</v>
      </c>
      <c r="L54" s="35">
        <v>706</v>
      </c>
      <c r="M54" s="40">
        <f t="shared" si="59"/>
        <v>4.18</v>
      </c>
      <c r="N54" s="15">
        <v>396</v>
      </c>
      <c r="O54" s="23">
        <v>452</v>
      </c>
      <c r="P54" s="27">
        <f t="shared" si="60"/>
        <v>848</v>
      </c>
      <c r="Q54" s="31">
        <f t="shared" si="61"/>
        <v>1.74</v>
      </c>
      <c r="R54" s="35">
        <v>271</v>
      </c>
      <c r="S54" s="45">
        <f t="shared" si="62"/>
        <v>1.61</v>
      </c>
      <c r="T54" s="15">
        <v>549</v>
      </c>
      <c r="U54" s="23">
        <v>560</v>
      </c>
      <c r="V54" s="27">
        <f t="shared" si="63"/>
        <v>1109</v>
      </c>
      <c r="W54" s="31">
        <f t="shared" si="64"/>
        <v>2.2799999999999998</v>
      </c>
      <c r="X54" s="35">
        <v>334</v>
      </c>
      <c r="Y54" s="45">
        <f t="shared" si="65"/>
        <v>1.98</v>
      </c>
      <c r="Z54" s="50">
        <f t="shared" si="66"/>
        <v>2825</v>
      </c>
      <c r="AA54" s="23">
        <f t="shared" si="66"/>
        <v>3115</v>
      </c>
      <c r="AB54" s="27">
        <f t="shared" si="67"/>
        <v>5940</v>
      </c>
      <c r="AC54" s="31">
        <f t="shared" si="68"/>
        <v>12.2</v>
      </c>
      <c r="AD54" s="35">
        <f t="shared" si="68"/>
        <v>2004</v>
      </c>
      <c r="AE54" s="45">
        <f t="shared" si="68"/>
        <v>11.88</v>
      </c>
      <c r="AF54" s="50">
        <f t="shared" si="69"/>
        <v>23657</v>
      </c>
      <c r="AG54" s="23">
        <f t="shared" si="69"/>
        <v>25033</v>
      </c>
      <c r="AH54" s="27">
        <f t="shared" si="70"/>
        <v>48690</v>
      </c>
      <c r="AI54" s="31">
        <f t="shared" si="71"/>
        <v>100.00000000000001</v>
      </c>
      <c r="AJ54" s="35">
        <f t="shared" si="72"/>
        <v>16875</v>
      </c>
      <c r="AK54" s="45">
        <f t="shared" si="73"/>
        <v>100.02000000000001</v>
      </c>
      <c r="CP54" s="1"/>
      <c r="CR54" s="1"/>
    </row>
    <row r="55" spans="1:96">
      <c r="A55" s="10" t="s">
        <v>35</v>
      </c>
      <c r="B55" s="15">
        <v>942</v>
      </c>
      <c r="C55" s="23">
        <v>1026</v>
      </c>
      <c r="D55" s="27">
        <f t="shared" si="54"/>
        <v>1968</v>
      </c>
      <c r="E55" s="31">
        <f t="shared" si="55"/>
        <v>4.04</v>
      </c>
      <c r="F55" s="35">
        <v>693</v>
      </c>
      <c r="G55" s="45">
        <f t="shared" si="56"/>
        <v>4.0999999999999996</v>
      </c>
      <c r="H55" s="15">
        <v>932</v>
      </c>
      <c r="I55" s="23">
        <v>1076</v>
      </c>
      <c r="J55" s="27">
        <f t="shared" si="57"/>
        <v>2008</v>
      </c>
      <c r="K55" s="31">
        <f t="shared" si="58"/>
        <v>4.12</v>
      </c>
      <c r="L55" s="35">
        <v>707</v>
      </c>
      <c r="M55" s="40">
        <f t="shared" si="59"/>
        <v>4.18</v>
      </c>
      <c r="N55" s="15">
        <v>395</v>
      </c>
      <c r="O55" s="23">
        <v>452</v>
      </c>
      <c r="P55" s="27">
        <f t="shared" si="60"/>
        <v>847</v>
      </c>
      <c r="Q55" s="31">
        <f t="shared" si="61"/>
        <v>1.74</v>
      </c>
      <c r="R55" s="35">
        <v>271</v>
      </c>
      <c r="S55" s="45">
        <f t="shared" si="62"/>
        <v>1.6</v>
      </c>
      <c r="T55" s="15">
        <v>549</v>
      </c>
      <c r="U55" s="23">
        <v>559</v>
      </c>
      <c r="V55" s="27">
        <f t="shared" si="63"/>
        <v>1108</v>
      </c>
      <c r="W55" s="31">
        <f t="shared" si="64"/>
        <v>2.2799999999999998</v>
      </c>
      <c r="X55" s="35">
        <v>334</v>
      </c>
      <c r="Y55" s="45">
        <f t="shared" si="65"/>
        <v>1.98</v>
      </c>
      <c r="Z55" s="50">
        <f t="shared" si="66"/>
        <v>2818</v>
      </c>
      <c r="AA55" s="23">
        <f t="shared" si="66"/>
        <v>3113</v>
      </c>
      <c r="AB55" s="27">
        <f t="shared" si="67"/>
        <v>5931</v>
      </c>
      <c r="AC55" s="31">
        <f t="shared" si="68"/>
        <v>12.18</v>
      </c>
      <c r="AD55" s="35">
        <f t="shared" si="68"/>
        <v>2005</v>
      </c>
      <c r="AE55" s="45">
        <f t="shared" si="68"/>
        <v>11.86</v>
      </c>
      <c r="AF55" s="50">
        <f t="shared" si="69"/>
        <v>23658</v>
      </c>
      <c r="AG55" s="23">
        <f t="shared" si="69"/>
        <v>25034</v>
      </c>
      <c r="AH55" s="27">
        <f t="shared" si="70"/>
        <v>48692</v>
      </c>
      <c r="AI55" s="31">
        <f t="shared" si="71"/>
        <v>100.02000000000002</v>
      </c>
      <c r="AJ55" s="35">
        <f t="shared" si="72"/>
        <v>16911</v>
      </c>
      <c r="AK55" s="45">
        <f t="shared" si="73"/>
        <v>100.00999999999998</v>
      </c>
      <c r="CP55" s="1"/>
      <c r="CR55" s="1"/>
    </row>
    <row r="56" spans="1:96">
      <c r="A56" s="10" t="s">
        <v>74</v>
      </c>
      <c r="B56" s="15">
        <v>942</v>
      </c>
      <c r="C56" s="23">
        <v>1024</v>
      </c>
      <c r="D56" s="27">
        <f t="shared" si="54"/>
        <v>1966</v>
      </c>
      <c r="E56" s="31">
        <f t="shared" si="55"/>
        <v>4.04</v>
      </c>
      <c r="F56" s="35">
        <v>693</v>
      </c>
      <c r="G56" s="45">
        <f t="shared" si="56"/>
        <v>4.0999999999999996</v>
      </c>
      <c r="H56" s="15">
        <v>929</v>
      </c>
      <c r="I56" s="23">
        <v>1076</v>
      </c>
      <c r="J56" s="27">
        <f t="shared" si="57"/>
        <v>2005</v>
      </c>
      <c r="K56" s="31">
        <f t="shared" si="58"/>
        <v>4.12</v>
      </c>
      <c r="L56" s="35">
        <v>707</v>
      </c>
      <c r="M56" s="40">
        <f t="shared" si="59"/>
        <v>4.1900000000000004</v>
      </c>
      <c r="N56" s="15">
        <v>395</v>
      </c>
      <c r="O56" s="23">
        <v>449</v>
      </c>
      <c r="P56" s="27">
        <f t="shared" si="60"/>
        <v>844</v>
      </c>
      <c r="Q56" s="31">
        <f t="shared" si="61"/>
        <v>1.74</v>
      </c>
      <c r="R56" s="35">
        <v>270</v>
      </c>
      <c r="S56" s="45">
        <f t="shared" si="62"/>
        <v>1.6</v>
      </c>
      <c r="T56" s="15">
        <v>549</v>
      </c>
      <c r="U56" s="23">
        <v>557</v>
      </c>
      <c r="V56" s="27">
        <f t="shared" si="63"/>
        <v>1106</v>
      </c>
      <c r="W56" s="31">
        <f t="shared" si="64"/>
        <v>2.27</v>
      </c>
      <c r="X56" s="35">
        <v>333</v>
      </c>
      <c r="Y56" s="45">
        <f t="shared" si="65"/>
        <v>1.97</v>
      </c>
      <c r="Z56" s="50">
        <f t="shared" si="66"/>
        <v>2815</v>
      </c>
      <c r="AA56" s="23">
        <f t="shared" si="66"/>
        <v>3106</v>
      </c>
      <c r="AB56" s="27">
        <f t="shared" si="67"/>
        <v>5921</v>
      </c>
      <c r="AC56" s="31">
        <f t="shared" si="68"/>
        <v>12.17</v>
      </c>
      <c r="AD56" s="35">
        <f t="shared" si="68"/>
        <v>2003</v>
      </c>
      <c r="AE56" s="45">
        <f t="shared" si="68"/>
        <v>11.86</v>
      </c>
      <c r="AF56" s="50">
        <f t="shared" si="69"/>
        <v>23649</v>
      </c>
      <c r="AG56" s="23">
        <f t="shared" si="69"/>
        <v>24994</v>
      </c>
      <c r="AH56" s="27">
        <f t="shared" si="70"/>
        <v>48643</v>
      </c>
      <c r="AI56" s="31">
        <f t="shared" si="71"/>
        <v>100.02000000000001</v>
      </c>
      <c r="AJ56" s="35">
        <f t="shared" si="72"/>
        <v>16893</v>
      </c>
      <c r="AK56" s="45">
        <f t="shared" si="73"/>
        <v>100.02999999999999</v>
      </c>
      <c r="CP56" s="1"/>
      <c r="CR56" s="1"/>
    </row>
    <row r="57" spans="1:96">
      <c r="A57" s="10" t="s">
        <v>67</v>
      </c>
      <c r="B57" s="15">
        <v>939</v>
      </c>
      <c r="C57" s="23">
        <v>1021</v>
      </c>
      <c r="D57" s="27">
        <f t="shared" si="54"/>
        <v>1960</v>
      </c>
      <c r="E57" s="31">
        <f t="shared" si="55"/>
        <v>4.03</v>
      </c>
      <c r="F57" s="35">
        <v>692</v>
      </c>
      <c r="G57" s="45">
        <f t="shared" si="56"/>
        <v>4.09</v>
      </c>
      <c r="H57" s="15">
        <v>927</v>
      </c>
      <c r="I57" s="23">
        <v>1073</v>
      </c>
      <c r="J57" s="27">
        <f t="shared" si="57"/>
        <v>2000</v>
      </c>
      <c r="K57" s="31">
        <f t="shared" si="58"/>
        <v>4.1100000000000003</v>
      </c>
      <c r="L57" s="35">
        <v>707</v>
      </c>
      <c r="M57" s="40">
        <f t="shared" si="59"/>
        <v>4.18</v>
      </c>
      <c r="N57" s="15">
        <v>392</v>
      </c>
      <c r="O57" s="23">
        <v>444</v>
      </c>
      <c r="P57" s="27">
        <f t="shared" si="60"/>
        <v>836</v>
      </c>
      <c r="Q57" s="31">
        <f t="shared" si="61"/>
        <v>1.72</v>
      </c>
      <c r="R57" s="35">
        <v>267</v>
      </c>
      <c r="S57" s="45">
        <f t="shared" si="62"/>
        <v>1.58</v>
      </c>
      <c r="T57" s="15">
        <v>546</v>
      </c>
      <c r="U57" s="23">
        <v>556</v>
      </c>
      <c r="V57" s="27">
        <f t="shared" si="63"/>
        <v>1102</v>
      </c>
      <c r="W57" s="31">
        <f t="shared" si="64"/>
        <v>2.27</v>
      </c>
      <c r="X57" s="35">
        <v>333</v>
      </c>
      <c r="Y57" s="45">
        <f t="shared" si="65"/>
        <v>1.97</v>
      </c>
      <c r="Z57" s="50">
        <f t="shared" si="66"/>
        <v>2804</v>
      </c>
      <c r="AA57" s="23">
        <f t="shared" si="66"/>
        <v>3094</v>
      </c>
      <c r="AB57" s="27">
        <f t="shared" si="67"/>
        <v>5898</v>
      </c>
      <c r="AC57" s="31">
        <f t="shared" si="68"/>
        <v>12.13</v>
      </c>
      <c r="AD57" s="35">
        <f t="shared" si="68"/>
        <v>1999</v>
      </c>
      <c r="AE57" s="45">
        <f t="shared" si="68"/>
        <v>11.82</v>
      </c>
      <c r="AF57" s="50">
        <f t="shared" si="69"/>
        <v>23643</v>
      </c>
      <c r="AG57" s="23">
        <f t="shared" si="69"/>
        <v>24980</v>
      </c>
      <c r="AH57" s="27">
        <f t="shared" si="70"/>
        <v>48623</v>
      </c>
      <c r="AI57" s="31">
        <f t="shared" si="71"/>
        <v>99.999999999999986</v>
      </c>
      <c r="AJ57" s="35">
        <f t="shared" si="72"/>
        <v>16909</v>
      </c>
      <c r="AK57" s="45">
        <f t="shared" si="73"/>
        <v>100.00000000000001</v>
      </c>
      <c r="CP57" s="1"/>
      <c r="CR57" s="1"/>
    </row>
    <row r="58" spans="1:96">
      <c r="A58" s="10" t="s">
        <v>77</v>
      </c>
      <c r="B58" s="15">
        <v>934</v>
      </c>
      <c r="C58" s="23">
        <v>1018</v>
      </c>
      <c r="D58" s="27">
        <f t="shared" si="54"/>
        <v>1952</v>
      </c>
      <c r="E58" s="31">
        <f t="shared" si="55"/>
        <v>4.0199999999999996</v>
      </c>
      <c r="F58" s="35">
        <v>689</v>
      </c>
      <c r="G58" s="45">
        <f t="shared" si="56"/>
        <v>4.08</v>
      </c>
      <c r="H58" s="15">
        <v>925</v>
      </c>
      <c r="I58" s="23">
        <v>1069</v>
      </c>
      <c r="J58" s="27">
        <f t="shared" si="57"/>
        <v>1994</v>
      </c>
      <c r="K58" s="31">
        <f t="shared" si="58"/>
        <v>4.0999999999999996</v>
      </c>
      <c r="L58" s="35">
        <v>707</v>
      </c>
      <c r="M58" s="40">
        <f t="shared" si="59"/>
        <v>4.18</v>
      </c>
      <c r="N58" s="15">
        <v>389</v>
      </c>
      <c r="O58" s="23">
        <v>444</v>
      </c>
      <c r="P58" s="27">
        <f t="shared" si="60"/>
        <v>833</v>
      </c>
      <c r="Q58" s="31">
        <f t="shared" si="61"/>
        <v>1.71</v>
      </c>
      <c r="R58" s="35">
        <v>267</v>
      </c>
      <c r="S58" s="45">
        <f t="shared" si="62"/>
        <v>1.58</v>
      </c>
      <c r="T58" s="15">
        <v>545</v>
      </c>
      <c r="U58" s="23">
        <v>556</v>
      </c>
      <c r="V58" s="27">
        <f t="shared" si="63"/>
        <v>1101</v>
      </c>
      <c r="W58" s="31">
        <f t="shared" si="64"/>
        <v>2.27</v>
      </c>
      <c r="X58" s="35">
        <v>333</v>
      </c>
      <c r="Y58" s="45">
        <f t="shared" si="65"/>
        <v>1.97</v>
      </c>
      <c r="Z58" s="50">
        <f t="shared" si="66"/>
        <v>2793</v>
      </c>
      <c r="AA58" s="23">
        <f t="shared" si="66"/>
        <v>3087</v>
      </c>
      <c r="AB58" s="27">
        <f t="shared" si="67"/>
        <v>5880</v>
      </c>
      <c r="AC58" s="31">
        <f t="shared" si="68"/>
        <v>12.099999999999998</v>
      </c>
      <c r="AD58" s="35">
        <f t="shared" si="68"/>
        <v>1996</v>
      </c>
      <c r="AE58" s="45">
        <f t="shared" si="68"/>
        <v>11.81</v>
      </c>
      <c r="AF58" s="50">
        <f t="shared" si="69"/>
        <v>23630</v>
      </c>
      <c r="AG58" s="23">
        <f t="shared" si="69"/>
        <v>24967</v>
      </c>
      <c r="AH58" s="27">
        <f t="shared" si="70"/>
        <v>48597</v>
      </c>
      <c r="AI58" s="31">
        <f t="shared" si="71"/>
        <v>100.01999999999998</v>
      </c>
      <c r="AJ58" s="35">
        <f t="shared" si="72"/>
        <v>16904</v>
      </c>
      <c r="AK58" s="45">
        <f t="shared" si="73"/>
        <v>99.990000000000023</v>
      </c>
      <c r="CP58" s="1"/>
      <c r="CR58" s="1"/>
    </row>
    <row r="59" spans="1:96">
      <c r="A59" s="10" t="str">
        <f>A44</f>
        <v>H31.1月</v>
      </c>
      <c r="B59" s="15">
        <v>931</v>
      </c>
      <c r="C59" s="23">
        <v>1018</v>
      </c>
      <c r="D59" s="27">
        <f t="shared" si="54"/>
        <v>1949</v>
      </c>
      <c r="E59" s="31">
        <f t="shared" si="55"/>
        <v>4.01</v>
      </c>
      <c r="F59" s="35">
        <v>690</v>
      </c>
      <c r="G59" s="45">
        <f t="shared" si="56"/>
        <v>4.08</v>
      </c>
      <c r="H59" s="15">
        <v>928</v>
      </c>
      <c r="I59" s="23">
        <v>1069</v>
      </c>
      <c r="J59" s="27">
        <f t="shared" si="57"/>
        <v>1997</v>
      </c>
      <c r="K59" s="31">
        <f t="shared" si="58"/>
        <v>4.1100000000000003</v>
      </c>
      <c r="L59" s="35">
        <v>708</v>
      </c>
      <c r="M59" s="40">
        <f t="shared" si="59"/>
        <v>4.18</v>
      </c>
      <c r="N59" s="15">
        <v>388</v>
      </c>
      <c r="O59" s="23">
        <v>442</v>
      </c>
      <c r="P59" s="27">
        <f t="shared" si="60"/>
        <v>830</v>
      </c>
      <c r="Q59" s="31">
        <f t="shared" si="61"/>
        <v>1.71</v>
      </c>
      <c r="R59" s="35">
        <v>266</v>
      </c>
      <c r="S59" s="45">
        <f t="shared" si="62"/>
        <v>1.57</v>
      </c>
      <c r="T59" s="15">
        <v>540</v>
      </c>
      <c r="U59" s="23">
        <v>555</v>
      </c>
      <c r="V59" s="27">
        <f t="shared" si="63"/>
        <v>1095</v>
      </c>
      <c r="W59" s="31">
        <f t="shared" si="64"/>
        <v>2.25</v>
      </c>
      <c r="X59" s="35">
        <v>334</v>
      </c>
      <c r="Y59" s="45">
        <f t="shared" si="65"/>
        <v>1.97</v>
      </c>
      <c r="Z59" s="50">
        <f t="shared" si="66"/>
        <v>2787</v>
      </c>
      <c r="AA59" s="23">
        <f t="shared" si="66"/>
        <v>3084</v>
      </c>
      <c r="AB59" s="27">
        <f t="shared" si="67"/>
        <v>5871</v>
      </c>
      <c r="AC59" s="31">
        <f t="shared" si="68"/>
        <v>12.080000000000002</v>
      </c>
      <c r="AD59" s="35">
        <f t="shared" si="68"/>
        <v>1998</v>
      </c>
      <c r="AE59" s="45">
        <f t="shared" si="68"/>
        <v>11.8</v>
      </c>
      <c r="AF59" s="50">
        <f t="shared" si="69"/>
        <v>23626</v>
      </c>
      <c r="AG59" s="23">
        <f t="shared" si="69"/>
        <v>24964</v>
      </c>
      <c r="AH59" s="27">
        <f t="shared" si="70"/>
        <v>48590</v>
      </c>
      <c r="AI59" s="31">
        <f t="shared" si="71"/>
        <v>100.00000000000001</v>
      </c>
      <c r="AJ59" s="35">
        <f t="shared" si="72"/>
        <v>16928</v>
      </c>
      <c r="AK59" s="45">
        <f t="shared" si="73"/>
        <v>99.980000000000018</v>
      </c>
      <c r="CP59" s="1"/>
      <c r="CR59" s="1"/>
    </row>
    <row r="60" spans="1:96">
      <c r="A60" s="10" t="s">
        <v>80</v>
      </c>
      <c r="B60" s="15">
        <v>929</v>
      </c>
      <c r="C60" s="23">
        <v>1014</v>
      </c>
      <c r="D60" s="27">
        <f t="shared" si="54"/>
        <v>1943</v>
      </c>
      <c r="E60" s="31">
        <f t="shared" si="55"/>
        <v>4</v>
      </c>
      <c r="F60" s="35">
        <v>688</v>
      </c>
      <c r="G60" s="45">
        <f t="shared" si="56"/>
        <v>4.0599999999999996</v>
      </c>
      <c r="H60" s="15">
        <v>926</v>
      </c>
      <c r="I60" s="23">
        <v>1076</v>
      </c>
      <c r="J60" s="27">
        <f t="shared" si="57"/>
        <v>2002</v>
      </c>
      <c r="K60" s="31">
        <f t="shared" si="58"/>
        <v>4.12</v>
      </c>
      <c r="L60" s="35">
        <v>710</v>
      </c>
      <c r="M60" s="40">
        <f t="shared" si="59"/>
        <v>4.1900000000000004</v>
      </c>
      <c r="N60" s="15">
        <v>387</v>
      </c>
      <c r="O60" s="23">
        <v>440</v>
      </c>
      <c r="P60" s="27">
        <f t="shared" si="60"/>
        <v>827</v>
      </c>
      <c r="Q60" s="31">
        <f t="shared" si="61"/>
        <v>1.7</v>
      </c>
      <c r="R60" s="35">
        <v>266</v>
      </c>
      <c r="S60" s="45">
        <f t="shared" si="62"/>
        <v>1.57</v>
      </c>
      <c r="T60" s="15">
        <v>540</v>
      </c>
      <c r="U60" s="23">
        <v>553</v>
      </c>
      <c r="V60" s="27">
        <f t="shared" si="63"/>
        <v>1093</v>
      </c>
      <c r="W60" s="31">
        <f t="shared" si="64"/>
        <v>2.25</v>
      </c>
      <c r="X60" s="35">
        <v>334</v>
      </c>
      <c r="Y60" s="45">
        <f t="shared" si="65"/>
        <v>1.97</v>
      </c>
      <c r="Z60" s="50">
        <f t="shared" si="66"/>
        <v>2782</v>
      </c>
      <c r="AA60" s="23">
        <f t="shared" si="66"/>
        <v>3083</v>
      </c>
      <c r="AB60" s="27">
        <f t="shared" si="67"/>
        <v>5865</v>
      </c>
      <c r="AC60" s="31">
        <f t="shared" si="68"/>
        <v>12.07</v>
      </c>
      <c r="AD60" s="35">
        <f t="shared" si="68"/>
        <v>1998</v>
      </c>
      <c r="AE60" s="45">
        <f t="shared" si="68"/>
        <v>11.79</v>
      </c>
      <c r="AF60" s="50">
        <f t="shared" si="69"/>
        <v>23630</v>
      </c>
      <c r="AG60" s="23">
        <f t="shared" si="69"/>
        <v>24936</v>
      </c>
      <c r="AH60" s="27">
        <f t="shared" si="70"/>
        <v>48566</v>
      </c>
      <c r="AI60" s="31">
        <f t="shared" si="71"/>
        <v>99.97999999999999</v>
      </c>
      <c r="AJ60" s="35">
        <f t="shared" si="72"/>
        <v>16929</v>
      </c>
      <c r="AK60" s="45">
        <f t="shared" si="73"/>
        <v>99.99</v>
      </c>
      <c r="CP60" s="1"/>
      <c r="CR60" s="1"/>
    </row>
    <row r="61" spans="1:96">
      <c r="A61" s="11" t="s">
        <v>73</v>
      </c>
      <c r="B61" s="16">
        <v>927</v>
      </c>
      <c r="C61" s="24">
        <v>1013</v>
      </c>
      <c r="D61" s="28">
        <f t="shared" si="54"/>
        <v>1940</v>
      </c>
      <c r="E61" s="32">
        <f t="shared" si="55"/>
        <v>4</v>
      </c>
      <c r="F61" s="36">
        <v>690</v>
      </c>
      <c r="G61" s="46">
        <f t="shared" si="56"/>
        <v>4.07</v>
      </c>
      <c r="H61" s="16">
        <v>927</v>
      </c>
      <c r="I61" s="24">
        <v>1070</v>
      </c>
      <c r="J61" s="28">
        <f t="shared" si="57"/>
        <v>1997</v>
      </c>
      <c r="K61" s="32">
        <f t="shared" si="58"/>
        <v>4.12</v>
      </c>
      <c r="L61" s="36">
        <v>708</v>
      </c>
      <c r="M61" s="41">
        <f t="shared" si="59"/>
        <v>4.17</v>
      </c>
      <c r="N61" s="16">
        <v>385</v>
      </c>
      <c r="O61" s="24">
        <v>440</v>
      </c>
      <c r="P61" s="28">
        <f t="shared" si="60"/>
        <v>825</v>
      </c>
      <c r="Q61" s="32">
        <f t="shared" si="61"/>
        <v>1.7</v>
      </c>
      <c r="R61" s="36">
        <v>267</v>
      </c>
      <c r="S61" s="46">
        <f t="shared" si="62"/>
        <v>1.57</v>
      </c>
      <c r="T61" s="16">
        <v>534</v>
      </c>
      <c r="U61" s="24">
        <v>550</v>
      </c>
      <c r="V61" s="28">
        <f t="shared" si="63"/>
        <v>1084</v>
      </c>
      <c r="W61" s="32">
        <f t="shared" si="64"/>
        <v>2.23</v>
      </c>
      <c r="X61" s="36">
        <v>333</v>
      </c>
      <c r="Y61" s="46">
        <f t="shared" si="65"/>
        <v>1.96</v>
      </c>
      <c r="Z61" s="51">
        <f t="shared" si="66"/>
        <v>2773</v>
      </c>
      <c r="AA61" s="24">
        <f t="shared" si="66"/>
        <v>3073</v>
      </c>
      <c r="AB61" s="28">
        <f t="shared" si="67"/>
        <v>5846</v>
      </c>
      <c r="AC61" s="32">
        <f t="shared" si="68"/>
        <v>12.05</v>
      </c>
      <c r="AD61" s="36">
        <f t="shared" si="68"/>
        <v>1998</v>
      </c>
      <c r="AE61" s="46">
        <f t="shared" si="68"/>
        <v>11.77</v>
      </c>
      <c r="AF61" s="51">
        <f t="shared" si="69"/>
        <v>23627</v>
      </c>
      <c r="AG61" s="24">
        <f t="shared" si="69"/>
        <v>24882</v>
      </c>
      <c r="AH61" s="27">
        <f t="shared" si="70"/>
        <v>48509</v>
      </c>
      <c r="AI61" s="32">
        <f t="shared" si="71"/>
        <v>99.99</v>
      </c>
      <c r="AJ61" s="35">
        <f t="shared" si="72"/>
        <v>16970</v>
      </c>
      <c r="AK61" s="46">
        <f t="shared" si="73"/>
        <v>99.989999999999981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="85" zoomScaleSheetLayoutView="85" workbookViewId="0">
      <selection activeCell="S113" sqref="S113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44" width="1.25" style="1" customWidth="1"/>
    <col min="45" max="45" width="5.5" style="1" bestFit="1" customWidth="1"/>
    <col min="46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20</v>
      </c>
      <c r="C3" s="20"/>
      <c r="D3" s="20"/>
      <c r="E3" s="20"/>
      <c r="F3" s="20"/>
      <c r="G3" s="37"/>
      <c r="H3" s="18" t="s">
        <v>23</v>
      </c>
      <c r="I3" s="20"/>
      <c r="J3" s="20"/>
      <c r="K3" s="20"/>
      <c r="L3" s="20"/>
      <c r="M3" s="42"/>
      <c r="N3" s="12" t="s">
        <v>4</v>
      </c>
      <c r="O3" s="20"/>
      <c r="P3" s="20"/>
      <c r="Q3" s="20"/>
      <c r="R3" s="20"/>
      <c r="S3" s="37"/>
      <c r="T3" s="18" t="s">
        <v>9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25</v>
      </c>
      <c r="AG3" s="20"/>
      <c r="AH3" s="20"/>
      <c r="AI3" s="20"/>
      <c r="AJ3" s="20"/>
      <c r="AK3" s="42"/>
      <c r="AS3" s="3" t="s">
        <v>27</v>
      </c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  <c r="AS4" s="4" t="s">
        <v>133</v>
      </c>
    </row>
    <row r="5" spans="1:90" s="4" customFormat="1">
      <c r="A5" s="9" t="s">
        <v>131</v>
      </c>
      <c r="B5" s="14">
        <v>3856</v>
      </c>
      <c r="C5" s="22">
        <v>4147</v>
      </c>
      <c r="D5" s="26">
        <f t="shared" ref="D5:D16" si="0">B5+C5</f>
        <v>8003</v>
      </c>
      <c r="E5" s="30">
        <f t="shared" ref="E5:E16" si="1">IF(D5=0,"",ROUND(D5/$AH50*100,2))</f>
        <v>16.23</v>
      </c>
      <c r="F5" s="34">
        <v>2869</v>
      </c>
      <c r="G5" s="39">
        <f t="shared" ref="G5:G16" si="2">IF(F5="","",ROUND(F5/$AJ50*100,2))</f>
        <v>19</v>
      </c>
      <c r="H5" s="14">
        <v>1193</v>
      </c>
      <c r="I5" s="22">
        <v>1248</v>
      </c>
      <c r="J5" s="26">
        <f t="shared" ref="J5:J16" si="3">H5+I5</f>
        <v>2441</v>
      </c>
      <c r="K5" s="30">
        <f t="shared" ref="K5:K16" si="4">IF(J5=0,"",ROUND(J5/$AH50*100,2))</f>
        <v>4.95</v>
      </c>
      <c r="L5" s="34">
        <v>769</v>
      </c>
      <c r="M5" s="44">
        <f t="shared" ref="M5:M16" si="5">IF(L5="","",ROUND(L5/$AJ50*100,2))</f>
        <v>5.09</v>
      </c>
      <c r="N5" s="14">
        <v>821</v>
      </c>
      <c r="O5" s="22">
        <v>925</v>
      </c>
      <c r="P5" s="26">
        <f t="shared" ref="P5:P16" si="6">N5+O5</f>
        <v>1746</v>
      </c>
      <c r="Q5" s="30">
        <f t="shared" ref="Q5:Q16" si="7">IF(P5=0,"",ROUND(P5/$AH50*100,2))</f>
        <v>3.54</v>
      </c>
      <c r="R5" s="34">
        <v>465</v>
      </c>
      <c r="S5" s="39">
        <f t="shared" ref="S5:S16" si="8">IF(R5="","",ROUND(R5/$AJ50*100,2))</f>
        <v>3.08</v>
      </c>
      <c r="T5" s="14">
        <v>1038</v>
      </c>
      <c r="U5" s="22">
        <v>1093</v>
      </c>
      <c r="V5" s="26">
        <f t="shared" ref="V5:V16" si="9">T5+U5</f>
        <v>2131</v>
      </c>
      <c r="W5" s="30">
        <f t="shared" ref="W5:W16" si="10">IF(V5=0,"",ROUND(V5/$AH50*100,2))</f>
        <v>4.32</v>
      </c>
      <c r="X5" s="34">
        <v>598</v>
      </c>
      <c r="Y5" s="44">
        <f t="shared" ref="Y5:Y16" si="11">IF(X5="","",ROUND(X5/$AJ50*100,2))</f>
        <v>3.96</v>
      </c>
      <c r="Z5" s="14">
        <v>964</v>
      </c>
      <c r="AA5" s="22">
        <v>1004</v>
      </c>
      <c r="AB5" s="26">
        <f t="shared" ref="AB5:AB16" si="12">Z5+AA5</f>
        <v>1968</v>
      </c>
      <c r="AC5" s="30">
        <f t="shared" ref="AC5:AC16" si="13">IF(AB5=0,"",ROUND(AB5/$AH50*100,2))</f>
        <v>3.99</v>
      </c>
      <c r="AD5" s="34">
        <v>555</v>
      </c>
      <c r="AE5" s="39">
        <f t="shared" ref="AE5:AE16" si="14">IF(AD5="","",ROUND(AD5/$AJ50*100,2))</f>
        <v>3.67</v>
      </c>
      <c r="AF5" s="14">
        <v>1476</v>
      </c>
      <c r="AG5" s="22">
        <v>1591</v>
      </c>
      <c r="AH5" s="26">
        <f t="shared" ref="AH5:AH16" si="15">AF5+AG5</f>
        <v>3067</v>
      </c>
      <c r="AI5" s="30">
        <f t="shared" ref="AI5:AI16" si="16">IF(AH5=0,"",ROUND(AH5/$AH50*100,2))</f>
        <v>6.22</v>
      </c>
      <c r="AJ5" s="34">
        <v>867</v>
      </c>
      <c r="AK5" s="44">
        <f t="shared" ref="AK5:AK16" si="17">IF(AJ5="","",ROUND(AJ5/$AJ50*100,2))</f>
        <v>5.74</v>
      </c>
      <c r="AS5" s="4">
        <v>5</v>
      </c>
    </row>
    <row r="6" spans="1:90" s="4" customFormat="1">
      <c r="A6" s="10" t="s">
        <v>64</v>
      </c>
      <c r="B6" s="15">
        <v>3840</v>
      </c>
      <c r="C6" s="23">
        <v>4141</v>
      </c>
      <c r="D6" s="27">
        <f t="shared" si="0"/>
        <v>7981</v>
      </c>
      <c r="E6" s="31">
        <f t="shared" si="1"/>
        <v>16.2</v>
      </c>
      <c r="F6" s="35">
        <v>2859</v>
      </c>
      <c r="G6" s="40">
        <f t="shared" si="2"/>
        <v>18.96</v>
      </c>
      <c r="H6" s="15">
        <v>1189</v>
      </c>
      <c r="I6" s="23">
        <v>1243</v>
      </c>
      <c r="J6" s="27">
        <f t="shared" si="3"/>
        <v>2432</v>
      </c>
      <c r="K6" s="31">
        <f t="shared" si="4"/>
        <v>4.9400000000000004</v>
      </c>
      <c r="L6" s="35">
        <v>767</v>
      </c>
      <c r="M6" s="45">
        <f t="shared" si="5"/>
        <v>5.09</v>
      </c>
      <c r="N6" s="15">
        <v>822</v>
      </c>
      <c r="O6" s="23">
        <v>923</v>
      </c>
      <c r="P6" s="27">
        <f t="shared" si="6"/>
        <v>1745</v>
      </c>
      <c r="Q6" s="31">
        <f t="shared" si="7"/>
        <v>3.54</v>
      </c>
      <c r="R6" s="35">
        <v>465</v>
      </c>
      <c r="S6" s="40">
        <f t="shared" si="8"/>
        <v>3.08</v>
      </c>
      <c r="T6" s="15">
        <v>1040</v>
      </c>
      <c r="U6" s="23">
        <v>1094</v>
      </c>
      <c r="V6" s="27">
        <f t="shared" si="9"/>
        <v>2134</v>
      </c>
      <c r="W6" s="31">
        <f t="shared" si="10"/>
        <v>4.33</v>
      </c>
      <c r="X6" s="35">
        <v>597</v>
      </c>
      <c r="Y6" s="45">
        <f t="shared" si="11"/>
        <v>3.96</v>
      </c>
      <c r="Z6" s="15">
        <v>965</v>
      </c>
      <c r="AA6" s="23">
        <v>1006</v>
      </c>
      <c r="AB6" s="27">
        <f t="shared" si="12"/>
        <v>1971</v>
      </c>
      <c r="AC6" s="31">
        <f t="shared" si="13"/>
        <v>4</v>
      </c>
      <c r="AD6" s="35">
        <v>556</v>
      </c>
      <c r="AE6" s="40">
        <f t="shared" si="14"/>
        <v>3.69</v>
      </c>
      <c r="AF6" s="15">
        <v>1473</v>
      </c>
      <c r="AG6" s="23">
        <v>1590</v>
      </c>
      <c r="AH6" s="27">
        <f t="shared" si="15"/>
        <v>3063</v>
      </c>
      <c r="AI6" s="31">
        <f t="shared" si="16"/>
        <v>6.22</v>
      </c>
      <c r="AJ6" s="35">
        <v>864</v>
      </c>
      <c r="AK6" s="45">
        <f t="shared" si="17"/>
        <v>5.73</v>
      </c>
      <c r="AS6" s="4">
        <v>6</v>
      </c>
    </row>
    <row r="7" spans="1:90" s="4" customFormat="1">
      <c r="A7" s="10" t="s">
        <v>29</v>
      </c>
      <c r="B7" s="15">
        <v>3842</v>
      </c>
      <c r="C7" s="23">
        <v>4142</v>
      </c>
      <c r="D7" s="27">
        <f t="shared" si="0"/>
        <v>7984</v>
      </c>
      <c r="E7" s="31">
        <f t="shared" si="1"/>
        <v>16.21</v>
      </c>
      <c r="F7" s="35">
        <v>2861</v>
      </c>
      <c r="G7" s="40">
        <f t="shared" si="2"/>
        <v>18.96</v>
      </c>
      <c r="H7" s="15">
        <v>1192</v>
      </c>
      <c r="I7" s="23">
        <v>1246</v>
      </c>
      <c r="J7" s="27">
        <f t="shared" si="3"/>
        <v>2438</v>
      </c>
      <c r="K7" s="31">
        <f t="shared" si="4"/>
        <v>4.95</v>
      </c>
      <c r="L7" s="35">
        <v>766</v>
      </c>
      <c r="M7" s="45">
        <f t="shared" si="5"/>
        <v>5.08</v>
      </c>
      <c r="N7" s="15">
        <v>822</v>
      </c>
      <c r="O7" s="23">
        <v>918</v>
      </c>
      <c r="P7" s="27">
        <f t="shared" si="6"/>
        <v>1740</v>
      </c>
      <c r="Q7" s="31">
        <f t="shared" si="7"/>
        <v>3.53</v>
      </c>
      <c r="R7" s="35">
        <v>464</v>
      </c>
      <c r="S7" s="40">
        <f t="shared" si="8"/>
        <v>3.08</v>
      </c>
      <c r="T7" s="15">
        <v>1042</v>
      </c>
      <c r="U7" s="23">
        <v>1099</v>
      </c>
      <c r="V7" s="27">
        <f t="shared" si="9"/>
        <v>2141</v>
      </c>
      <c r="W7" s="31">
        <f t="shared" si="10"/>
        <v>4.3499999999999996</v>
      </c>
      <c r="X7" s="35">
        <v>599</v>
      </c>
      <c r="Y7" s="45">
        <f t="shared" si="11"/>
        <v>3.97</v>
      </c>
      <c r="Z7" s="15">
        <v>958</v>
      </c>
      <c r="AA7" s="23">
        <v>1004</v>
      </c>
      <c r="AB7" s="27">
        <f t="shared" si="12"/>
        <v>1962</v>
      </c>
      <c r="AC7" s="31">
        <f t="shared" si="13"/>
        <v>3.98</v>
      </c>
      <c r="AD7" s="35">
        <v>554</v>
      </c>
      <c r="AE7" s="40">
        <f t="shared" si="14"/>
        <v>3.67</v>
      </c>
      <c r="AF7" s="15">
        <v>1472</v>
      </c>
      <c r="AG7" s="23">
        <v>1588</v>
      </c>
      <c r="AH7" s="27">
        <f t="shared" si="15"/>
        <v>3060</v>
      </c>
      <c r="AI7" s="31">
        <f t="shared" si="16"/>
        <v>6.21</v>
      </c>
      <c r="AJ7" s="35">
        <v>863</v>
      </c>
      <c r="AK7" s="45">
        <f t="shared" si="17"/>
        <v>5.72</v>
      </c>
      <c r="AS7" s="4">
        <v>7</v>
      </c>
    </row>
    <row r="8" spans="1:90" s="4" customFormat="1">
      <c r="A8" s="10" t="s">
        <v>69</v>
      </c>
      <c r="B8" s="15">
        <v>3831</v>
      </c>
      <c r="C8" s="23">
        <v>4139</v>
      </c>
      <c r="D8" s="27">
        <f t="shared" si="0"/>
        <v>7970</v>
      </c>
      <c r="E8" s="31">
        <f t="shared" si="1"/>
        <v>16.190000000000001</v>
      </c>
      <c r="F8" s="35">
        <v>2858</v>
      </c>
      <c r="G8" s="40">
        <f t="shared" si="2"/>
        <v>18.93</v>
      </c>
      <c r="H8" s="15">
        <v>1196</v>
      </c>
      <c r="I8" s="23">
        <v>1248</v>
      </c>
      <c r="J8" s="27">
        <f t="shared" si="3"/>
        <v>2444</v>
      </c>
      <c r="K8" s="31">
        <f t="shared" si="4"/>
        <v>4.96</v>
      </c>
      <c r="L8" s="35">
        <v>767</v>
      </c>
      <c r="M8" s="45">
        <f t="shared" si="5"/>
        <v>5.08</v>
      </c>
      <c r="N8" s="15">
        <v>823</v>
      </c>
      <c r="O8" s="23">
        <v>919</v>
      </c>
      <c r="P8" s="27">
        <f t="shared" si="6"/>
        <v>1742</v>
      </c>
      <c r="Q8" s="31">
        <f t="shared" si="7"/>
        <v>3.54</v>
      </c>
      <c r="R8" s="35">
        <v>465</v>
      </c>
      <c r="S8" s="40">
        <f t="shared" si="8"/>
        <v>3.08</v>
      </c>
      <c r="T8" s="15">
        <v>1041</v>
      </c>
      <c r="U8" s="23">
        <v>1096</v>
      </c>
      <c r="V8" s="27">
        <f t="shared" si="9"/>
        <v>2137</v>
      </c>
      <c r="W8" s="31">
        <f t="shared" si="10"/>
        <v>4.34</v>
      </c>
      <c r="X8" s="35">
        <v>598</v>
      </c>
      <c r="Y8" s="45">
        <f t="shared" si="11"/>
        <v>3.96</v>
      </c>
      <c r="Z8" s="15">
        <v>959</v>
      </c>
      <c r="AA8" s="23">
        <v>1008</v>
      </c>
      <c r="AB8" s="27">
        <f t="shared" si="12"/>
        <v>1967</v>
      </c>
      <c r="AC8" s="31">
        <f t="shared" si="13"/>
        <v>4</v>
      </c>
      <c r="AD8" s="35">
        <v>554</v>
      </c>
      <c r="AE8" s="40">
        <f t="shared" si="14"/>
        <v>3.67</v>
      </c>
      <c r="AF8" s="15">
        <v>1472</v>
      </c>
      <c r="AG8" s="23">
        <v>1595</v>
      </c>
      <c r="AH8" s="27">
        <f t="shared" si="15"/>
        <v>3067</v>
      </c>
      <c r="AI8" s="31">
        <f t="shared" si="16"/>
        <v>6.23</v>
      </c>
      <c r="AJ8" s="35">
        <v>864</v>
      </c>
      <c r="AK8" s="45">
        <f t="shared" si="17"/>
        <v>5.72</v>
      </c>
      <c r="AS8" s="4">
        <v>8</v>
      </c>
    </row>
    <row r="9" spans="1:90" s="4" customFormat="1">
      <c r="A9" s="10" t="s">
        <v>70</v>
      </c>
      <c r="B9" s="15">
        <v>3837</v>
      </c>
      <c r="C9" s="23">
        <v>4141</v>
      </c>
      <c r="D9" s="27">
        <f t="shared" si="0"/>
        <v>7978</v>
      </c>
      <c r="E9" s="31">
        <f t="shared" si="1"/>
        <v>16.190000000000001</v>
      </c>
      <c r="F9" s="35">
        <v>2862</v>
      </c>
      <c r="G9" s="40">
        <f t="shared" si="2"/>
        <v>18.93</v>
      </c>
      <c r="H9" s="15">
        <v>1198</v>
      </c>
      <c r="I9" s="23">
        <v>1251</v>
      </c>
      <c r="J9" s="27">
        <f t="shared" si="3"/>
        <v>2449</v>
      </c>
      <c r="K9" s="31">
        <f t="shared" si="4"/>
        <v>4.97</v>
      </c>
      <c r="L9" s="35">
        <v>767</v>
      </c>
      <c r="M9" s="45">
        <f t="shared" si="5"/>
        <v>5.07</v>
      </c>
      <c r="N9" s="15">
        <v>823</v>
      </c>
      <c r="O9" s="23">
        <v>917</v>
      </c>
      <c r="P9" s="27">
        <f t="shared" si="6"/>
        <v>1740</v>
      </c>
      <c r="Q9" s="31">
        <f t="shared" si="7"/>
        <v>3.53</v>
      </c>
      <c r="R9" s="35">
        <v>465</v>
      </c>
      <c r="S9" s="40">
        <f t="shared" si="8"/>
        <v>3.08</v>
      </c>
      <c r="T9" s="15">
        <v>1042</v>
      </c>
      <c r="U9" s="23">
        <v>1103</v>
      </c>
      <c r="V9" s="27">
        <f t="shared" si="9"/>
        <v>2145</v>
      </c>
      <c r="W9" s="31">
        <f t="shared" si="10"/>
        <v>4.3499999999999996</v>
      </c>
      <c r="X9" s="35">
        <v>601</v>
      </c>
      <c r="Y9" s="45">
        <f t="shared" si="11"/>
        <v>3.98</v>
      </c>
      <c r="Z9" s="15">
        <v>956</v>
      </c>
      <c r="AA9" s="23">
        <v>1005</v>
      </c>
      <c r="AB9" s="27">
        <f t="shared" si="12"/>
        <v>1961</v>
      </c>
      <c r="AC9" s="31">
        <f t="shared" si="13"/>
        <v>3.98</v>
      </c>
      <c r="AD9" s="35">
        <v>553</v>
      </c>
      <c r="AE9" s="40">
        <f t="shared" si="14"/>
        <v>3.66</v>
      </c>
      <c r="AF9" s="15">
        <v>1471</v>
      </c>
      <c r="AG9" s="23">
        <v>1590</v>
      </c>
      <c r="AH9" s="27">
        <f t="shared" si="15"/>
        <v>3061</v>
      </c>
      <c r="AI9" s="31">
        <f t="shared" si="16"/>
        <v>6.21</v>
      </c>
      <c r="AJ9" s="35">
        <v>865</v>
      </c>
      <c r="AK9" s="45">
        <f t="shared" si="17"/>
        <v>5.72</v>
      </c>
      <c r="AS9" s="4">
        <v>9</v>
      </c>
    </row>
    <row r="10" spans="1:90" s="4" customFormat="1">
      <c r="A10" s="10" t="s">
        <v>35</v>
      </c>
      <c r="B10" s="15">
        <v>3842</v>
      </c>
      <c r="C10" s="23">
        <v>4142</v>
      </c>
      <c r="D10" s="27">
        <f t="shared" si="0"/>
        <v>7984</v>
      </c>
      <c r="E10" s="31">
        <f t="shared" si="1"/>
        <v>16.2</v>
      </c>
      <c r="F10" s="35">
        <v>2874</v>
      </c>
      <c r="G10" s="40">
        <f t="shared" si="2"/>
        <v>18.97</v>
      </c>
      <c r="H10" s="15">
        <v>1201</v>
      </c>
      <c r="I10" s="23">
        <v>1255</v>
      </c>
      <c r="J10" s="27">
        <f t="shared" si="3"/>
        <v>2456</v>
      </c>
      <c r="K10" s="31">
        <f t="shared" si="4"/>
        <v>4.9800000000000004</v>
      </c>
      <c r="L10" s="35">
        <v>770</v>
      </c>
      <c r="M10" s="45">
        <f t="shared" si="5"/>
        <v>5.08</v>
      </c>
      <c r="N10" s="15">
        <v>827</v>
      </c>
      <c r="O10" s="23">
        <v>918</v>
      </c>
      <c r="P10" s="27">
        <f t="shared" si="6"/>
        <v>1745</v>
      </c>
      <c r="Q10" s="31">
        <f t="shared" si="7"/>
        <v>3.54</v>
      </c>
      <c r="R10" s="35">
        <v>467</v>
      </c>
      <c r="S10" s="40">
        <f t="shared" si="8"/>
        <v>3.08</v>
      </c>
      <c r="T10" s="15">
        <v>1045</v>
      </c>
      <c r="U10" s="23">
        <v>1105</v>
      </c>
      <c r="V10" s="27">
        <f t="shared" si="9"/>
        <v>2150</v>
      </c>
      <c r="W10" s="31">
        <f t="shared" si="10"/>
        <v>4.3600000000000003</v>
      </c>
      <c r="X10" s="35">
        <v>603</v>
      </c>
      <c r="Y10" s="45">
        <f t="shared" si="11"/>
        <v>3.98</v>
      </c>
      <c r="Z10" s="15">
        <v>959</v>
      </c>
      <c r="AA10" s="23">
        <v>1009</v>
      </c>
      <c r="AB10" s="27">
        <f t="shared" si="12"/>
        <v>1968</v>
      </c>
      <c r="AC10" s="31">
        <f t="shared" si="13"/>
        <v>3.99</v>
      </c>
      <c r="AD10" s="35">
        <v>556</v>
      </c>
      <c r="AE10" s="40">
        <f t="shared" si="14"/>
        <v>3.67</v>
      </c>
      <c r="AF10" s="15">
        <v>1469</v>
      </c>
      <c r="AG10" s="23">
        <v>1592</v>
      </c>
      <c r="AH10" s="27">
        <f t="shared" si="15"/>
        <v>3061</v>
      </c>
      <c r="AI10" s="31">
        <f t="shared" si="16"/>
        <v>6.21</v>
      </c>
      <c r="AJ10" s="35">
        <v>868</v>
      </c>
      <c r="AK10" s="45">
        <f t="shared" si="17"/>
        <v>5.73</v>
      </c>
      <c r="AS10" s="4">
        <v>10</v>
      </c>
    </row>
    <row r="11" spans="1:90" s="4" customFormat="1">
      <c r="A11" s="10" t="s">
        <v>74</v>
      </c>
      <c r="B11" s="15">
        <v>3837</v>
      </c>
      <c r="C11" s="23">
        <v>4144</v>
      </c>
      <c r="D11" s="27">
        <f t="shared" si="0"/>
        <v>7981</v>
      </c>
      <c r="E11" s="31">
        <f t="shared" si="1"/>
        <v>16.18</v>
      </c>
      <c r="F11" s="35">
        <v>2876</v>
      </c>
      <c r="G11" s="40">
        <f t="shared" si="2"/>
        <v>18.95</v>
      </c>
      <c r="H11" s="15">
        <v>1205</v>
      </c>
      <c r="I11" s="23">
        <v>1255</v>
      </c>
      <c r="J11" s="27">
        <f t="shared" si="3"/>
        <v>2460</v>
      </c>
      <c r="K11" s="31">
        <f t="shared" si="4"/>
        <v>4.99</v>
      </c>
      <c r="L11" s="35">
        <v>768</v>
      </c>
      <c r="M11" s="45">
        <f t="shared" si="5"/>
        <v>5.0599999999999996</v>
      </c>
      <c r="N11" s="15">
        <v>830</v>
      </c>
      <c r="O11" s="23">
        <v>924</v>
      </c>
      <c r="P11" s="27">
        <f t="shared" si="6"/>
        <v>1754</v>
      </c>
      <c r="Q11" s="31">
        <f t="shared" si="7"/>
        <v>3.56</v>
      </c>
      <c r="R11" s="35">
        <v>471</v>
      </c>
      <c r="S11" s="40">
        <f t="shared" si="8"/>
        <v>3.1</v>
      </c>
      <c r="T11" s="15">
        <v>1050</v>
      </c>
      <c r="U11" s="23">
        <v>1114</v>
      </c>
      <c r="V11" s="27">
        <f t="shared" si="9"/>
        <v>2164</v>
      </c>
      <c r="W11" s="31">
        <f t="shared" si="10"/>
        <v>4.3899999999999997</v>
      </c>
      <c r="X11" s="35">
        <v>608</v>
      </c>
      <c r="Y11" s="45">
        <f t="shared" si="11"/>
        <v>4.01</v>
      </c>
      <c r="Z11" s="15">
        <v>958</v>
      </c>
      <c r="AA11" s="23">
        <v>1008</v>
      </c>
      <c r="AB11" s="27">
        <f t="shared" si="12"/>
        <v>1966</v>
      </c>
      <c r="AC11" s="31">
        <f t="shared" si="13"/>
        <v>3.99</v>
      </c>
      <c r="AD11" s="35">
        <v>556</v>
      </c>
      <c r="AE11" s="40">
        <f t="shared" si="14"/>
        <v>3.66</v>
      </c>
      <c r="AF11" s="15">
        <v>1469</v>
      </c>
      <c r="AG11" s="23">
        <v>1596</v>
      </c>
      <c r="AH11" s="27">
        <f t="shared" si="15"/>
        <v>3065</v>
      </c>
      <c r="AI11" s="31">
        <f t="shared" si="16"/>
        <v>6.21</v>
      </c>
      <c r="AJ11" s="35">
        <v>869</v>
      </c>
      <c r="AK11" s="45">
        <f t="shared" si="17"/>
        <v>5.73</v>
      </c>
      <c r="AS11" s="4">
        <v>11</v>
      </c>
    </row>
    <row r="12" spans="1:90" s="4" customFormat="1">
      <c r="A12" s="10" t="s">
        <v>67</v>
      </c>
      <c r="B12" s="15">
        <v>3832</v>
      </c>
      <c r="C12" s="23">
        <v>4151</v>
      </c>
      <c r="D12" s="27">
        <f t="shared" si="0"/>
        <v>7983</v>
      </c>
      <c r="E12" s="31">
        <f t="shared" si="1"/>
        <v>16.18</v>
      </c>
      <c r="F12" s="35">
        <v>2871</v>
      </c>
      <c r="G12" s="40">
        <f t="shared" si="2"/>
        <v>18.920000000000002</v>
      </c>
      <c r="H12" s="15">
        <v>1201</v>
      </c>
      <c r="I12" s="23">
        <v>1247</v>
      </c>
      <c r="J12" s="27">
        <f t="shared" si="3"/>
        <v>2448</v>
      </c>
      <c r="K12" s="31">
        <f t="shared" si="4"/>
        <v>4.96</v>
      </c>
      <c r="L12" s="35">
        <v>767</v>
      </c>
      <c r="M12" s="45">
        <f t="shared" si="5"/>
        <v>5.05</v>
      </c>
      <c r="N12" s="15">
        <v>830</v>
      </c>
      <c r="O12" s="23">
        <v>923</v>
      </c>
      <c r="P12" s="27">
        <f t="shared" si="6"/>
        <v>1753</v>
      </c>
      <c r="Q12" s="31">
        <f t="shared" si="7"/>
        <v>3.55</v>
      </c>
      <c r="R12" s="35">
        <v>471</v>
      </c>
      <c r="S12" s="40">
        <f t="shared" si="8"/>
        <v>3.1</v>
      </c>
      <c r="T12" s="15">
        <v>1054</v>
      </c>
      <c r="U12" s="23">
        <v>1120</v>
      </c>
      <c r="V12" s="27">
        <f t="shared" si="9"/>
        <v>2174</v>
      </c>
      <c r="W12" s="31">
        <f t="shared" si="10"/>
        <v>4.41</v>
      </c>
      <c r="X12" s="35">
        <v>611</v>
      </c>
      <c r="Y12" s="45">
        <f t="shared" si="11"/>
        <v>4.03</v>
      </c>
      <c r="Z12" s="15">
        <v>956</v>
      </c>
      <c r="AA12" s="23">
        <v>1005</v>
      </c>
      <c r="AB12" s="27">
        <f t="shared" si="12"/>
        <v>1961</v>
      </c>
      <c r="AC12" s="31">
        <f t="shared" si="13"/>
        <v>3.98</v>
      </c>
      <c r="AD12" s="35">
        <v>555</v>
      </c>
      <c r="AE12" s="40">
        <f t="shared" si="14"/>
        <v>3.66</v>
      </c>
      <c r="AF12" s="15">
        <v>1474</v>
      </c>
      <c r="AG12" s="23">
        <v>1593</v>
      </c>
      <c r="AH12" s="27">
        <f t="shared" si="15"/>
        <v>3067</v>
      </c>
      <c r="AI12" s="31">
        <f t="shared" si="16"/>
        <v>6.22</v>
      </c>
      <c r="AJ12" s="35">
        <v>869</v>
      </c>
      <c r="AK12" s="45">
        <f t="shared" si="17"/>
        <v>5.73</v>
      </c>
      <c r="AS12" s="4">
        <v>12</v>
      </c>
    </row>
    <row r="13" spans="1:90" s="4" customFormat="1">
      <c r="A13" s="10" t="s">
        <v>77</v>
      </c>
      <c r="B13" s="15">
        <v>3831</v>
      </c>
      <c r="C13" s="23">
        <v>4164</v>
      </c>
      <c r="D13" s="27">
        <f t="shared" si="0"/>
        <v>7995</v>
      </c>
      <c r="E13" s="31">
        <f t="shared" si="1"/>
        <v>16.2</v>
      </c>
      <c r="F13" s="35">
        <v>2875</v>
      </c>
      <c r="G13" s="40">
        <f t="shared" si="2"/>
        <v>18.93</v>
      </c>
      <c r="H13" s="15">
        <v>1204</v>
      </c>
      <c r="I13" s="23">
        <v>1246</v>
      </c>
      <c r="J13" s="27">
        <f t="shared" si="3"/>
        <v>2450</v>
      </c>
      <c r="K13" s="31">
        <f t="shared" si="4"/>
        <v>4.97</v>
      </c>
      <c r="L13" s="35">
        <v>767</v>
      </c>
      <c r="M13" s="45">
        <f t="shared" si="5"/>
        <v>5.05</v>
      </c>
      <c r="N13" s="15">
        <v>830</v>
      </c>
      <c r="O13" s="23">
        <v>920</v>
      </c>
      <c r="P13" s="27">
        <f t="shared" si="6"/>
        <v>1750</v>
      </c>
      <c r="Q13" s="31">
        <f t="shared" si="7"/>
        <v>3.55</v>
      </c>
      <c r="R13" s="35">
        <v>472</v>
      </c>
      <c r="S13" s="40">
        <f t="shared" si="8"/>
        <v>3.11</v>
      </c>
      <c r="T13" s="15">
        <v>1051</v>
      </c>
      <c r="U13" s="23">
        <v>1116</v>
      </c>
      <c r="V13" s="27">
        <f t="shared" si="9"/>
        <v>2167</v>
      </c>
      <c r="W13" s="31">
        <f t="shared" si="10"/>
        <v>4.3899999999999997</v>
      </c>
      <c r="X13" s="35">
        <v>612</v>
      </c>
      <c r="Y13" s="45">
        <f t="shared" si="11"/>
        <v>4.03</v>
      </c>
      <c r="Z13" s="15">
        <v>957</v>
      </c>
      <c r="AA13" s="23">
        <v>1010</v>
      </c>
      <c r="AB13" s="27">
        <f t="shared" si="12"/>
        <v>1967</v>
      </c>
      <c r="AC13" s="31">
        <f t="shared" si="13"/>
        <v>3.99</v>
      </c>
      <c r="AD13" s="35">
        <v>558</v>
      </c>
      <c r="AE13" s="40">
        <f t="shared" si="14"/>
        <v>3.67</v>
      </c>
      <c r="AF13" s="15">
        <v>1472</v>
      </c>
      <c r="AG13" s="23">
        <v>1594</v>
      </c>
      <c r="AH13" s="27">
        <f t="shared" si="15"/>
        <v>3066</v>
      </c>
      <c r="AI13" s="31">
        <f t="shared" si="16"/>
        <v>6.21</v>
      </c>
      <c r="AJ13" s="35">
        <v>870</v>
      </c>
      <c r="AK13" s="45">
        <f t="shared" si="17"/>
        <v>5.73</v>
      </c>
      <c r="AS13" s="4" t="s">
        <v>134</v>
      </c>
    </row>
    <row r="14" spans="1:90" s="4" customFormat="1">
      <c r="A14" s="10" t="s">
        <v>132</v>
      </c>
      <c r="B14" s="15">
        <v>3830</v>
      </c>
      <c r="C14" s="23">
        <v>4166</v>
      </c>
      <c r="D14" s="27">
        <f t="shared" si="0"/>
        <v>7996</v>
      </c>
      <c r="E14" s="31">
        <f t="shared" si="1"/>
        <v>16.21</v>
      </c>
      <c r="F14" s="35">
        <v>2871</v>
      </c>
      <c r="G14" s="40">
        <f t="shared" si="2"/>
        <v>18.91</v>
      </c>
      <c r="H14" s="15">
        <v>1207</v>
      </c>
      <c r="I14" s="23">
        <v>1249</v>
      </c>
      <c r="J14" s="27">
        <f t="shared" si="3"/>
        <v>2456</v>
      </c>
      <c r="K14" s="31">
        <f t="shared" si="4"/>
        <v>4.9800000000000004</v>
      </c>
      <c r="L14" s="35">
        <v>769</v>
      </c>
      <c r="M14" s="45">
        <f t="shared" si="5"/>
        <v>5.0599999999999996</v>
      </c>
      <c r="N14" s="15">
        <v>830</v>
      </c>
      <c r="O14" s="23">
        <v>920</v>
      </c>
      <c r="P14" s="27">
        <f t="shared" si="6"/>
        <v>1750</v>
      </c>
      <c r="Q14" s="31">
        <f t="shared" si="7"/>
        <v>3.55</v>
      </c>
      <c r="R14" s="35">
        <v>472</v>
      </c>
      <c r="S14" s="40">
        <f t="shared" si="8"/>
        <v>3.11</v>
      </c>
      <c r="T14" s="15">
        <v>1053</v>
      </c>
      <c r="U14" s="23">
        <v>1112</v>
      </c>
      <c r="V14" s="27">
        <f t="shared" si="9"/>
        <v>2165</v>
      </c>
      <c r="W14" s="31">
        <f t="shared" si="10"/>
        <v>4.3899999999999997</v>
      </c>
      <c r="X14" s="35">
        <v>612</v>
      </c>
      <c r="Y14" s="45">
        <f t="shared" si="11"/>
        <v>4.03</v>
      </c>
      <c r="Z14" s="15">
        <v>955</v>
      </c>
      <c r="AA14" s="23">
        <v>1008</v>
      </c>
      <c r="AB14" s="27">
        <f t="shared" si="12"/>
        <v>1963</v>
      </c>
      <c r="AC14" s="31">
        <f t="shared" si="13"/>
        <v>3.98</v>
      </c>
      <c r="AD14" s="35">
        <v>557</v>
      </c>
      <c r="AE14" s="40">
        <f t="shared" si="14"/>
        <v>3.67</v>
      </c>
      <c r="AF14" s="15">
        <v>1476</v>
      </c>
      <c r="AG14" s="23">
        <v>1596</v>
      </c>
      <c r="AH14" s="27">
        <f t="shared" si="15"/>
        <v>3072</v>
      </c>
      <c r="AI14" s="31">
        <f t="shared" si="16"/>
        <v>6.23</v>
      </c>
      <c r="AJ14" s="35">
        <v>870</v>
      </c>
      <c r="AK14" s="45">
        <f t="shared" si="17"/>
        <v>5.73</v>
      </c>
      <c r="AS14" s="4">
        <v>2</v>
      </c>
    </row>
    <row r="15" spans="1:90" s="4" customFormat="1">
      <c r="A15" s="10" t="s">
        <v>80</v>
      </c>
      <c r="B15" s="15">
        <v>3825</v>
      </c>
      <c r="C15" s="23">
        <v>4165</v>
      </c>
      <c r="D15" s="27">
        <f t="shared" si="0"/>
        <v>7990</v>
      </c>
      <c r="E15" s="31">
        <f t="shared" si="1"/>
        <v>16.2</v>
      </c>
      <c r="F15" s="35">
        <v>2871</v>
      </c>
      <c r="G15" s="40">
        <f t="shared" si="2"/>
        <v>18.89</v>
      </c>
      <c r="H15" s="15">
        <v>1208</v>
      </c>
      <c r="I15" s="23">
        <v>1248</v>
      </c>
      <c r="J15" s="27">
        <f t="shared" si="3"/>
        <v>2456</v>
      </c>
      <c r="K15" s="31">
        <f t="shared" si="4"/>
        <v>4.9800000000000004</v>
      </c>
      <c r="L15" s="35">
        <v>769</v>
      </c>
      <c r="M15" s="45">
        <f t="shared" si="5"/>
        <v>5.0599999999999996</v>
      </c>
      <c r="N15" s="15">
        <v>832</v>
      </c>
      <c r="O15" s="23">
        <v>919</v>
      </c>
      <c r="P15" s="27">
        <f t="shared" si="6"/>
        <v>1751</v>
      </c>
      <c r="Q15" s="31">
        <f t="shared" si="7"/>
        <v>3.55</v>
      </c>
      <c r="R15" s="35">
        <v>473</v>
      </c>
      <c r="S15" s="40">
        <f t="shared" si="8"/>
        <v>3.11</v>
      </c>
      <c r="T15" s="15">
        <v>1055</v>
      </c>
      <c r="U15" s="23">
        <v>1113</v>
      </c>
      <c r="V15" s="27">
        <f t="shared" si="9"/>
        <v>2168</v>
      </c>
      <c r="W15" s="31">
        <f t="shared" si="10"/>
        <v>4.4000000000000004</v>
      </c>
      <c r="X15" s="35">
        <v>614</v>
      </c>
      <c r="Y15" s="45">
        <f t="shared" si="11"/>
        <v>4.04</v>
      </c>
      <c r="Z15" s="15">
        <v>955</v>
      </c>
      <c r="AA15" s="23">
        <v>1010</v>
      </c>
      <c r="AB15" s="27">
        <f t="shared" si="12"/>
        <v>1965</v>
      </c>
      <c r="AC15" s="31">
        <f t="shared" si="13"/>
        <v>3.98</v>
      </c>
      <c r="AD15" s="35">
        <v>557</v>
      </c>
      <c r="AE15" s="40">
        <f t="shared" si="14"/>
        <v>3.66</v>
      </c>
      <c r="AF15" s="15">
        <v>1476</v>
      </c>
      <c r="AG15" s="23">
        <v>1596</v>
      </c>
      <c r="AH15" s="27">
        <f t="shared" si="15"/>
        <v>3072</v>
      </c>
      <c r="AI15" s="31">
        <f t="shared" si="16"/>
        <v>6.23</v>
      </c>
      <c r="AJ15" s="35">
        <v>871</v>
      </c>
      <c r="AK15" s="45">
        <f t="shared" si="17"/>
        <v>5.73</v>
      </c>
      <c r="AS15" s="4">
        <v>3</v>
      </c>
    </row>
    <row r="16" spans="1:90" s="4" customFormat="1">
      <c r="A16" s="11" t="s">
        <v>73</v>
      </c>
      <c r="B16" s="16">
        <v>3837</v>
      </c>
      <c r="C16" s="24">
        <v>4194</v>
      </c>
      <c r="D16" s="28">
        <f t="shared" si="0"/>
        <v>8031</v>
      </c>
      <c r="E16" s="32">
        <f t="shared" si="1"/>
        <v>16.29</v>
      </c>
      <c r="F16" s="36">
        <v>2903</v>
      </c>
      <c r="G16" s="41">
        <f t="shared" si="2"/>
        <v>19.07</v>
      </c>
      <c r="H16" s="16">
        <v>1206</v>
      </c>
      <c r="I16" s="24">
        <v>1243</v>
      </c>
      <c r="J16" s="28">
        <f t="shared" si="3"/>
        <v>2449</v>
      </c>
      <c r="K16" s="32">
        <f t="shared" si="4"/>
        <v>4.97</v>
      </c>
      <c r="L16" s="36">
        <v>765</v>
      </c>
      <c r="M16" s="46">
        <f t="shared" si="5"/>
        <v>5.0199999999999996</v>
      </c>
      <c r="N16" s="16">
        <v>831</v>
      </c>
      <c r="O16" s="24">
        <v>917</v>
      </c>
      <c r="P16" s="28">
        <f t="shared" si="6"/>
        <v>1748</v>
      </c>
      <c r="Q16" s="32">
        <f t="shared" si="7"/>
        <v>3.54</v>
      </c>
      <c r="R16" s="36">
        <v>471</v>
      </c>
      <c r="S16" s="41">
        <f t="shared" si="8"/>
        <v>3.09</v>
      </c>
      <c r="T16" s="16">
        <v>1060</v>
      </c>
      <c r="U16" s="24">
        <v>1118</v>
      </c>
      <c r="V16" s="28">
        <f t="shared" si="9"/>
        <v>2178</v>
      </c>
      <c r="W16" s="32">
        <f t="shared" si="10"/>
        <v>4.42</v>
      </c>
      <c r="X16" s="36">
        <v>616</v>
      </c>
      <c r="Y16" s="46">
        <f t="shared" si="11"/>
        <v>4.05</v>
      </c>
      <c r="Z16" s="16">
        <v>956</v>
      </c>
      <c r="AA16" s="24">
        <v>1014</v>
      </c>
      <c r="AB16" s="28">
        <f t="shared" si="12"/>
        <v>1970</v>
      </c>
      <c r="AC16" s="32">
        <f t="shared" si="13"/>
        <v>3.99</v>
      </c>
      <c r="AD16" s="36">
        <v>561</v>
      </c>
      <c r="AE16" s="41">
        <f t="shared" si="14"/>
        <v>3.68</v>
      </c>
      <c r="AF16" s="16">
        <v>1477</v>
      </c>
      <c r="AG16" s="24">
        <v>1599</v>
      </c>
      <c r="AH16" s="28">
        <f t="shared" si="15"/>
        <v>3076</v>
      </c>
      <c r="AI16" s="32">
        <f t="shared" si="16"/>
        <v>6.24</v>
      </c>
      <c r="AJ16" s="36">
        <v>873</v>
      </c>
      <c r="AK16" s="46">
        <f t="shared" si="17"/>
        <v>5.73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37</v>
      </c>
      <c r="C18" s="20"/>
      <c r="D18" s="20"/>
      <c r="E18" s="20"/>
      <c r="F18" s="20"/>
      <c r="G18" s="37"/>
      <c r="H18" s="18" t="s">
        <v>18</v>
      </c>
      <c r="I18" s="20"/>
      <c r="J18" s="20"/>
      <c r="K18" s="20"/>
      <c r="L18" s="20"/>
      <c r="M18" s="42"/>
      <c r="N18" s="12" t="s">
        <v>82</v>
      </c>
      <c r="O18" s="20"/>
      <c r="P18" s="20"/>
      <c r="Q18" s="20"/>
      <c r="R18" s="20"/>
      <c r="S18" s="37"/>
      <c r="T18" s="18" t="s">
        <v>84</v>
      </c>
      <c r="U18" s="20"/>
      <c r="V18" s="20"/>
      <c r="W18" s="20"/>
      <c r="X18" s="20"/>
      <c r="Y18" s="42"/>
      <c r="Z18" s="12" t="s">
        <v>57</v>
      </c>
      <c r="AA18" s="20"/>
      <c r="AB18" s="20"/>
      <c r="AC18" s="20"/>
      <c r="AD18" s="20"/>
      <c r="AE18" s="37"/>
      <c r="AF18" s="18" t="s">
        <v>72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">
        <v>131</v>
      </c>
      <c r="B20" s="14">
        <v>414</v>
      </c>
      <c r="C20" s="22">
        <v>449</v>
      </c>
      <c r="D20" s="26">
        <f t="shared" ref="D20:D31" si="18">B20+C20</f>
        <v>863</v>
      </c>
      <c r="E20" s="30">
        <f t="shared" ref="E20:E31" si="19">IF(D20=0,"",ROUND(D20/$AH50*100,2))</f>
        <v>1.75</v>
      </c>
      <c r="F20" s="34">
        <v>213</v>
      </c>
      <c r="G20" s="39">
        <f t="shared" ref="G20:G31" si="20">IF(F20="","",ROUND(F20/$AJ50*100,2))</f>
        <v>1.41</v>
      </c>
      <c r="H20" s="14">
        <v>1992</v>
      </c>
      <c r="I20" s="22">
        <v>2048</v>
      </c>
      <c r="J20" s="26">
        <f t="shared" ref="J20:J31" si="21">H20+I20</f>
        <v>4040</v>
      </c>
      <c r="K20" s="30">
        <f t="shared" ref="K20:K31" si="22">IF(J20=0,"",ROUND(J20/$AH50*100,2))</f>
        <v>8.19</v>
      </c>
      <c r="L20" s="34">
        <v>1253</v>
      </c>
      <c r="M20" s="44">
        <f t="shared" ref="M20:M31" si="23">IF(L20="","",ROUND(L20/$AJ50*100,2))</f>
        <v>8.3000000000000007</v>
      </c>
      <c r="N20" s="14">
        <v>764</v>
      </c>
      <c r="O20" s="22">
        <v>822</v>
      </c>
      <c r="P20" s="26">
        <f t="shared" ref="P20:P31" si="24">N20+O20</f>
        <v>1586</v>
      </c>
      <c r="Q20" s="30">
        <f t="shared" ref="Q20:Q31" si="25">IF(P20=0,"",ROUND(P20/$AH50*100,2))</f>
        <v>3.22</v>
      </c>
      <c r="R20" s="34">
        <v>419</v>
      </c>
      <c r="S20" s="39">
        <f t="shared" ref="S20:S31" si="26">IF(R20="","",ROUND(R20/$AJ50*100,2))</f>
        <v>2.77</v>
      </c>
      <c r="T20" s="14">
        <v>2318</v>
      </c>
      <c r="U20" s="22">
        <v>2335</v>
      </c>
      <c r="V20" s="26">
        <f t="shared" ref="V20:V31" si="27">T20+U20</f>
        <v>4653</v>
      </c>
      <c r="W20" s="30">
        <f t="shared" ref="W20:W31" si="28">IF(V20=0,"",ROUND(V20/$AH50*100,2))</f>
        <v>9.44</v>
      </c>
      <c r="X20" s="34">
        <v>1595</v>
      </c>
      <c r="Y20" s="44">
        <f t="shared" ref="Y20:Y31" si="29">IF(X20="","",ROUND(X20/$AJ50*100,2))</f>
        <v>10.56</v>
      </c>
      <c r="Z20" s="14">
        <v>1350</v>
      </c>
      <c r="AA20" s="22">
        <v>1392</v>
      </c>
      <c r="AB20" s="26">
        <f t="shared" ref="AB20:AB31" si="30">Z20+AA20</f>
        <v>2742</v>
      </c>
      <c r="AC20" s="30">
        <f t="shared" ref="AC20:AC31" si="31">IF(AB20=0,"",ROUND(AB20/$AH50*100,2))</f>
        <v>5.56</v>
      </c>
      <c r="AD20" s="34">
        <v>795</v>
      </c>
      <c r="AE20" s="39">
        <f t="shared" ref="AE20:AE31" si="32">IF(AD20="","",ROUND(AD20/$AJ50*100,2))</f>
        <v>5.26</v>
      </c>
      <c r="AF20" s="14">
        <v>1059</v>
      </c>
      <c r="AG20" s="22">
        <v>1108</v>
      </c>
      <c r="AH20" s="26">
        <f t="shared" ref="AH20:AH31" si="33">AF20+AG20</f>
        <v>2167</v>
      </c>
      <c r="AI20" s="30">
        <f t="shared" ref="AI20:AI31" si="34">IF(AH20=0,"",ROUND(AH20/$AH50*100,2))</f>
        <v>4.3899999999999997</v>
      </c>
      <c r="AJ20" s="34">
        <v>681</v>
      </c>
      <c r="AK20" s="44">
        <f t="shared" ref="AK20:AK31" si="35">IF(AJ20="","",ROUND(AJ20/$AJ50*100,2))</f>
        <v>4.51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414</v>
      </c>
      <c r="C21" s="23">
        <v>447</v>
      </c>
      <c r="D21" s="27">
        <f t="shared" si="18"/>
        <v>861</v>
      </c>
      <c r="E21" s="31">
        <f t="shared" si="19"/>
        <v>1.75</v>
      </c>
      <c r="F21" s="35">
        <v>213</v>
      </c>
      <c r="G21" s="40">
        <f t="shared" si="20"/>
        <v>1.41</v>
      </c>
      <c r="H21" s="15">
        <v>1990</v>
      </c>
      <c r="I21" s="23">
        <v>2045</v>
      </c>
      <c r="J21" s="27">
        <f t="shared" si="21"/>
        <v>4035</v>
      </c>
      <c r="K21" s="31">
        <f t="shared" si="22"/>
        <v>8.19</v>
      </c>
      <c r="L21" s="35">
        <v>1250</v>
      </c>
      <c r="M21" s="45">
        <f t="shared" si="23"/>
        <v>8.2899999999999991</v>
      </c>
      <c r="N21" s="15">
        <v>763</v>
      </c>
      <c r="O21" s="23">
        <v>817</v>
      </c>
      <c r="P21" s="27">
        <f t="shared" si="24"/>
        <v>1580</v>
      </c>
      <c r="Q21" s="31">
        <f t="shared" si="25"/>
        <v>3.21</v>
      </c>
      <c r="R21" s="35">
        <v>419</v>
      </c>
      <c r="S21" s="40">
        <f t="shared" si="26"/>
        <v>2.78</v>
      </c>
      <c r="T21" s="15">
        <v>2318</v>
      </c>
      <c r="U21" s="23">
        <v>2336</v>
      </c>
      <c r="V21" s="27">
        <f t="shared" si="27"/>
        <v>4654</v>
      </c>
      <c r="W21" s="31">
        <f t="shared" si="28"/>
        <v>9.4499999999999993</v>
      </c>
      <c r="X21" s="35">
        <v>1591</v>
      </c>
      <c r="Y21" s="45">
        <f t="shared" si="29"/>
        <v>10.55</v>
      </c>
      <c r="Z21" s="15">
        <v>1353</v>
      </c>
      <c r="AA21" s="23">
        <v>1391</v>
      </c>
      <c r="AB21" s="27">
        <f t="shared" si="30"/>
        <v>2744</v>
      </c>
      <c r="AC21" s="31">
        <f t="shared" si="31"/>
        <v>5.57</v>
      </c>
      <c r="AD21" s="35">
        <v>800</v>
      </c>
      <c r="AE21" s="40">
        <f t="shared" si="32"/>
        <v>5.3</v>
      </c>
      <c r="AF21" s="15">
        <v>1055</v>
      </c>
      <c r="AG21" s="23">
        <v>1107</v>
      </c>
      <c r="AH21" s="27">
        <f t="shared" si="33"/>
        <v>2162</v>
      </c>
      <c r="AI21" s="31">
        <f t="shared" si="34"/>
        <v>4.3899999999999997</v>
      </c>
      <c r="AJ21" s="35">
        <v>680</v>
      </c>
      <c r="AK21" s="45">
        <f t="shared" si="35"/>
        <v>4.51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411</v>
      </c>
      <c r="C22" s="23">
        <v>447</v>
      </c>
      <c r="D22" s="27">
        <f t="shared" si="18"/>
        <v>858</v>
      </c>
      <c r="E22" s="31">
        <f t="shared" si="19"/>
        <v>1.74</v>
      </c>
      <c r="F22" s="35">
        <v>213</v>
      </c>
      <c r="G22" s="40">
        <f t="shared" si="20"/>
        <v>1.41</v>
      </c>
      <c r="H22" s="15">
        <v>1991</v>
      </c>
      <c r="I22" s="23">
        <v>2044</v>
      </c>
      <c r="J22" s="27">
        <f t="shared" si="21"/>
        <v>4035</v>
      </c>
      <c r="K22" s="31">
        <f t="shared" si="22"/>
        <v>8.19</v>
      </c>
      <c r="L22" s="35">
        <v>1252</v>
      </c>
      <c r="M22" s="45">
        <f t="shared" si="23"/>
        <v>8.3000000000000007</v>
      </c>
      <c r="N22" s="15">
        <v>765</v>
      </c>
      <c r="O22" s="23">
        <v>817</v>
      </c>
      <c r="P22" s="27">
        <f t="shared" si="24"/>
        <v>1582</v>
      </c>
      <c r="Q22" s="31">
        <f t="shared" si="25"/>
        <v>3.21</v>
      </c>
      <c r="R22" s="35">
        <v>421</v>
      </c>
      <c r="S22" s="40">
        <f t="shared" si="26"/>
        <v>2.79</v>
      </c>
      <c r="T22" s="15">
        <v>2318</v>
      </c>
      <c r="U22" s="23">
        <v>2331</v>
      </c>
      <c r="V22" s="27">
        <f t="shared" si="27"/>
        <v>4649</v>
      </c>
      <c r="W22" s="31">
        <f t="shared" si="28"/>
        <v>9.44</v>
      </c>
      <c r="X22" s="35">
        <v>1588</v>
      </c>
      <c r="Y22" s="45">
        <f t="shared" si="29"/>
        <v>10.52</v>
      </c>
      <c r="Z22" s="15">
        <v>1359</v>
      </c>
      <c r="AA22" s="23">
        <v>1395</v>
      </c>
      <c r="AB22" s="27">
        <f t="shared" si="30"/>
        <v>2754</v>
      </c>
      <c r="AC22" s="31">
        <f t="shared" si="31"/>
        <v>5.59</v>
      </c>
      <c r="AD22" s="35">
        <v>803</v>
      </c>
      <c r="AE22" s="40">
        <f t="shared" si="32"/>
        <v>5.32</v>
      </c>
      <c r="AF22" s="15">
        <v>1059</v>
      </c>
      <c r="AG22" s="23">
        <v>1111</v>
      </c>
      <c r="AH22" s="27">
        <f t="shared" si="33"/>
        <v>2170</v>
      </c>
      <c r="AI22" s="31">
        <f t="shared" si="34"/>
        <v>4.41</v>
      </c>
      <c r="AJ22" s="35">
        <v>684</v>
      </c>
      <c r="AK22" s="45">
        <f t="shared" si="35"/>
        <v>4.53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412</v>
      </c>
      <c r="C23" s="23">
        <v>446</v>
      </c>
      <c r="D23" s="27">
        <f t="shared" si="18"/>
        <v>858</v>
      </c>
      <c r="E23" s="31">
        <f t="shared" si="19"/>
        <v>1.74</v>
      </c>
      <c r="F23" s="35">
        <v>213</v>
      </c>
      <c r="G23" s="40">
        <f t="shared" si="20"/>
        <v>1.41</v>
      </c>
      <c r="H23" s="15">
        <v>1999</v>
      </c>
      <c r="I23" s="23">
        <v>2047</v>
      </c>
      <c r="J23" s="27">
        <f t="shared" si="21"/>
        <v>4046</v>
      </c>
      <c r="K23" s="31">
        <f t="shared" si="22"/>
        <v>8.2200000000000006</v>
      </c>
      <c r="L23" s="35">
        <v>1259</v>
      </c>
      <c r="M23" s="45">
        <f t="shared" si="23"/>
        <v>8.34</v>
      </c>
      <c r="N23" s="15">
        <v>763</v>
      </c>
      <c r="O23" s="23">
        <v>818</v>
      </c>
      <c r="P23" s="27">
        <f t="shared" si="24"/>
        <v>1581</v>
      </c>
      <c r="Q23" s="31">
        <f t="shared" si="25"/>
        <v>3.21</v>
      </c>
      <c r="R23" s="35">
        <v>421</v>
      </c>
      <c r="S23" s="40">
        <f t="shared" si="26"/>
        <v>2.79</v>
      </c>
      <c r="T23" s="15">
        <v>2308</v>
      </c>
      <c r="U23" s="23">
        <v>2336</v>
      </c>
      <c r="V23" s="27">
        <f t="shared" si="27"/>
        <v>4644</v>
      </c>
      <c r="W23" s="31">
        <f t="shared" si="28"/>
        <v>9.43</v>
      </c>
      <c r="X23" s="35">
        <v>1590</v>
      </c>
      <c r="Y23" s="45">
        <f t="shared" si="29"/>
        <v>10.53</v>
      </c>
      <c r="Z23" s="15">
        <v>1365</v>
      </c>
      <c r="AA23" s="23">
        <v>1398</v>
      </c>
      <c r="AB23" s="27">
        <f t="shared" si="30"/>
        <v>2763</v>
      </c>
      <c r="AC23" s="31">
        <f t="shared" si="31"/>
        <v>5.61</v>
      </c>
      <c r="AD23" s="35">
        <v>807</v>
      </c>
      <c r="AE23" s="40">
        <f t="shared" si="32"/>
        <v>5.34</v>
      </c>
      <c r="AF23" s="15">
        <v>1057</v>
      </c>
      <c r="AG23" s="23">
        <v>1109</v>
      </c>
      <c r="AH23" s="27">
        <f t="shared" si="33"/>
        <v>2166</v>
      </c>
      <c r="AI23" s="31">
        <f t="shared" si="34"/>
        <v>4.4000000000000004</v>
      </c>
      <c r="AJ23" s="35">
        <v>682</v>
      </c>
      <c r="AK23" s="45">
        <f t="shared" si="35"/>
        <v>4.5199999999999996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412</v>
      </c>
      <c r="C24" s="23">
        <v>446</v>
      </c>
      <c r="D24" s="27">
        <f t="shared" si="18"/>
        <v>858</v>
      </c>
      <c r="E24" s="31">
        <f t="shared" si="19"/>
        <v>1.74</v>
      </c>
      <c r="F24" s="35">
        <v>213</v>
      </c>
      <c r="G24" s="40">
        <f t="shared" si="20"/>
        <v>1.41</v>
      </c>
      <c r="H24" s="15">
        <v>2003</v>
      </c>
      <c r="I24" s="23">
        <v>2050</v>
      </c>
      <c r="J24" s="27">
        <f t="shared" si="21"/>
        <v>4053</v>
      </c>
      <c r="K24" s="31">
        <f t="shared" si="22"/>
        <v>8.23</v>
      </c>
      <c r="L24" s="35">
        <v>1266</v>
      </c>
      <c r="M24" s="45">
        <f t="shared" si="23"/>
        <v>8.3699999999999992</v>
      </c>
      <c r="N24" s="15">
        <v>763</v>
      </c>
      <c r="O24" s="23">
        <v>819</v>
      </c>
      <c r="P24" s="27">
        <f t="shared" si="24"/>
        <v>1582</v>
      </c>
      <c r="Q24" s="31">
        <f t="shared" si="25"/>
        <v>3.21</v>
      </c>
      <c r="R24" s="35">
        <v>423</v>
      </c>
      <c r="S24" s="40">
        <f t="shared" si="26"/>
        <v>2.8</v>
      </c>
      <c r="T24" s="15">
        <v>2304</v>
      </c>
      <c r="U24" s="23">
        <v>2338</v>
      </c>
      <c r="V24" s="27">
        <f t="shared" si="27"/>
        <v>4642</v>
      </c>
      <c r="W24" s="31">
        <f t="shared" si="28"/>
        <v>9.42</v>
      </c>
      <c r="X24" s="35">
        <v>1584</v>
      </c>
      <c r="Y24" s="45">
        <f t="shared" si="29"/>
        <v>10.48</v>
      </c>
      <c r="Z24" s="15">
        <v>1368</v>
      </c>
      <c r="AA24" s="23">
        <v>1402</v>
      </c>
      <c r="AB24" s="27">
        <f t="shared" si="30"/>
        <v>2770</v>
      </c>
      <c r="AC24" s="31">
        <f t="shared" si="31"/>
        <v>5.62</v>
      </c>
      <c r="AD24" s="35">
        <v>811</v>
      </c>
      <c r="AE24" s="40">
        <f t="shared" si="32"/>
        <v>5.36</v>
      </c>
      <c r="AF24" s="15">
        <v>1059</v>
      </c>
      <c r="AG24" s="23">
        <v>1109</v>
      </c>
      <c r="AH24" s="27">
        <f t="shared" si="33"/>
        <v>2168</v>
      </c>
      <c r="AI24" s="31">
        <f t="shared" si="34"/>
        <v>4.4000000000000004</v>
      </c>
      <c r="AJ24" s="35">
        <v>683</v>
      </c>
      <c r="AK24" s="45">
        <f t="shared" si="35"/>
        <v>4.5199999999999996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412</v>
      </c>
      <c r="C25" s="23">
        <v>446</v>
      </c>
      <c r="D25" s="27">
        <f t="shared" si="18"/>
        <v>858</v>
      </c>
      <c r="E25" s="31">
        <f t="shared" si="19"/>
        <v>1.74</v>
      </c>
      <c r="F25" s="35">
        <v>213</v>
      </c>
      <c r="G25" s="40">
        <f t="shared" si="20"/>
        <v>1.41</v>
      </c>
      <c r="H25" s="15">
        <v>1997</v>
      </c>
      <c r="I25" s="23">
        <v>2051</v>
      </c>
      <c r="J25" s="27">
        <f t="shared" si="21"/>
        <v>4048</v>
      </c>
      <c r="K25" s="31">
        <f t="shared" si="22"/>
        <v>8.2100000000000009</v>
      </c>
      <c r="L25" s="35">
        <v>1266</v>
      </c>
      <c r="M25" s="45">
        <f t="shared" si="23"/>
        <v>8.35</v>
      </c>
      <c r="N25" s="15">
        <v>763</v>
      </c>
      <c r="O25" s="23">
        <v>820</v>
      </c>
      <c r="P25" s="27">
        <f t="shared" si="24"/>
        <v>1583</v>
      </c>
      <c r="Q25" s="31">
        <f t="shared" si="25"/>
        <v>3.21</v>
      </c>
      <c r="R25" s="35">
        <v>424</v>
      </c>
      <c r="S25" s="40">
        <f t="shared" si="26"/>
        <v>2.8</v>
      </c>
      <c r="T25" s="15">
        <v>2301</v>
      </c>
      <c r="U25" s="23">
        <v>2338</v>
      </c>
      <c r="V25" s="27">
        <f t="shared" si="27"/>
        <v>4639</v>
      </c>
      <c r="W25" s="31">
        <f t="shared" si="28"/>
        <v>9.41</v>
      </c>
      <c r="X25" s="35">
        <v>1585</v>
      </c>
      <c r="Y25" s="45">
        <f t="shared" si="29"/>
        <v>10.46</v>
      </c>
      <c r="Z25" s="15">
        <v>1372</v>
      </c>
      <c r="AA25" s="23">
        <v>1408</v>
      </c>
      <c r="AB25" s="27">
        <f t="shared" si="30"/>
        <v>2780</v>
      </c>
      <c r="AC25" s="31">
        <f t="shared" si="31"/>
        <v>5.64</v>
      </c>
      <c r="AD25" s="35">
        <v>817</v>
      </c>
      <c r="AE25" s="40">
        <f t="shared" si="32"/>
        <v>5.39</v>
      </c>
      <c r="AF25" s="15">
        <v>1064</v>
      </c>
      <c r="AG25" s="23">
        <v>1113</v>
      </c>
      <c r="AH25" s="27">
        <f t="shared" si="33"/>
        <v>2177</v>
      </c>
      <c r="AI25" s="31">
        <f t="shared" si="34"/>
        <v>4.42</v>
      </c>
      <c r="AJ25" s="35">
        <v>683</v>
      </c>
      <c r="AK25" s="45">
        <f t="shared" si="35"/>
        <v>4.51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411</v>
      </c>
      <c r="C26" s="23">
        <v>445</v>
      </c>
      <c r="D26" s="27">
        <f t="shared" si="18"/>
        <v>856</v>
      </c>
      <c r="E26" s="31">
        <f t="shared" si="19"/>
        <v>1.74</v>
      </c>
      <c r="F26" s="35">
        <v>213</v>
      </c>
      <c r="G26" s="40">
        <f t="shared" si="20"/>
        <v>1.4</v>
      </c>
      <c r="H26" s="15">
        <v>2000</v>
      </c>
      <c r="I26" s="23">
        <v>2057</v>
      </c>
      <c r="J26" s="27">
        <f t="shared" si="21"/>
        <v>4057</v>
      </c>
      <c r="K26" s="31">
        <f t="shared" si="22"/>
        <v>8.2200000000000006</v>
      </c>
      <c r="L26" s="35">
        <v>1272</v>
      </c>
      <c r="M26" s="45">
        <f t="shared" si="23"/>
        <v>8.3800000000000008</v>
      </c>
      <c r="N26" s="15">
        <v>764</v>
      </c>
      <c r="O26" s="23">
        <v>821</v>
      </c>
      <c r="P26" s="27">
        <f t="shared" si="24"/>
        <v>1585</v>
      </c>
      <c r="Q26" s="31">
        <f t="shared" si="25"/>
        <v>3.21</v>
      </c>
      <c r="R26" s="35">
        <v>422</v>
      </c>
      <c r="S26" s="40">
        <f t="shared" si="26"/>
        <v>2.78</v>
      </c>
      <c r="T26" s="15">
        <v>2305</v>
      </c>
      <c r="U26" s="23">
        <v>2336</v>
      </c>
      <c r="V26" s="27">
        <f t="shared" si="27"/>
        <v>4641</v>
      </c>
      <c r="W26" s="31">
        <f t="shared" si="28"/>
        <v>9.41</v>
      </c>
      <c r="X26" s="35">
        <v>1588</v>
      </c>
      <c r="Y26" s="45">
        <f t="shared" si="29"/>
        <v>10.47</v>
      </c>
      <c r="Z26" s="15">
        <v>1377</v>
      </c>
      <c r="AA26" s="23">
        <v>1406</v>
      </c>
      <c r="AB26" s="27">
        <f t="shared" si="30"/>
        <v>2783</v>
      </c>
      <c r="AC26" s="31">
        <f t="shared" si="31"/>
        <v>5.64</v>
      </c>
      <c r="AD26" s="35">
        <v>818</v>
      </c>
      <c r="AE26" s="40">
        <f t="shared" si="32"/>
        <v>5.39</v>
      </c>
      <c r="AF26" s="15">
        <v>1062</v>
      </c>
      <c r="AG26" s="23">
        <v>1111</v>
      </c>
      <c r="AH26" s="27">
        <f t="shared" si="33"/>
        <v>2173</v>
      </c>
      <c r="AI26" s="31">
        <f t="shared" si="34"/>
        <v>4.41</v>
      </c>
      <c r="AJ26" s="35">
        <v>682</v>
      </c>
      <c r="AK26" s="45">
        <f t="shared" si="35"/>
        <v>4.49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411</v>
      </c>
      <c r="C27" s="23">
        <v>445</v>
      </c>
      <c r="D27" s="27">
        <f t="shared" si="18"/>
        <v>856</v>
      </c>
      <c r="E27" s="31">
        <f t="shared" si="19"/>
        <v>1.74</v>
      </c>
      <c r="F27" s="35">
        <v>213</v>
      </c>
      <c r="G27" s="40">
        <f t="shared" si="20"/>
        <v>1.4</v>
      </c>
      <c r="H27" s="15">
        <v>2001</v>
      </c>
      <c r="I27" s="23">
        <v>2051</v>
      </c>
      <c r="J27" s="27">
        <f t="shared" si="21"/>
        <v>4052</v>
      </c>
      <c r="K27" s="31">
        <f t="shared" si="22"/>
        <v>8.2100000000000009</v>
      </c>
      <c r="L27" s="35">
        <v>1269</v>
      </c>
      <c r="M27" s="45">
        <f t="shared" si="23"/>
        <v>8.36</v>
      </c>
      <c r="N27" s="15">
        <v>765</v>
      </c>
      <c r="O27" s="23">
        <v>824</v>
      </c>
      <c r="P27" s="27">
        <f t="shared" si="24"/>
        <v>1589</v>
      </c>
      <c r="Q27" s="31">
        <f t="shared" si="25"/>
        <v>3.22</v>
      </c>
      <c r="R27" s="35">
        <v>422</v>
      </c>
      <c r="S27" s="40">
        <f t="shared" si="26"/>
        <v>2.78</v>
      </c>
      <c r="T27" s="15">
        <v>2312</v>
      </c>
      <c r="U27" s="23">
        <v>2331</v>
      </c>
      <c r="V27" s="27">
        <f t="shared" si="27"/>
        <v>4643</v>
      </c>
      <c r="W27" s="31">
        <f t="shared" si="28"/>
        <v>9.41</v>
      </c>
      <c r="X27" s="35">
        <v>1589</v>
      </c>
      <c r="Y27" s="45">
        <f t="shared" si="29"/>
        <v>10.47</v>
      </c>
      <c r="Z27" s="15">
        <v>1383</v>
      </c>
      <c r="AA27" s="23">
        <v>1416</v>
      </c>
      <c r="AB27" s="27">
        <f t="shared" si="30"/>
        <v>2799</v>
      </c>
      <c r="AC27" s="31">
        <f t="shared" si="31"/>
        <v>5.67</v>
      </c>
      <c r="AD27" s="35">
        <v>826</v>
      </c>
      <c r="AE27" s="40">
        <f t="shared" si="32"/>
        <v>5.44</v>
      </c>
      <c r="AF27" s="15">
        <v>1063</v>
      </c>
      <c r="AG27" s="23">
        <v>1109</v>
      </c>
      <c r="AH27" s="27">
        <f t="shared" si="33"/>
        <v>2172</v>
      </c>
      <c r="AI27" s="31">
        <f t="shared" si="34"/>
        <v>4.4000000000000004</v>
      </c>
      <c r="AJ27" s="35">
        <v>682</v>
      </c>
      <c r="AK27" s="45">
        <f t="shared" si="35"/>
        <v>4.49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410</v>
      </c>
      <c r="C28" s="23">
        <v>444</v>
      </c>
      <c r="D28" s="27">
        <f t="shared" si="18"/>
        <v>854</v>
      </c>
      <c r="E28" s="31">
        <f t="shared" si="19"/>
        <v>1.73</v>
      </c>
      <c r="F28" s="35">
        <v>213</v>
      </c>
      <c r="G28" s="40">
        <f t="shared" si="20"/>
        <v>1.4</v>
      </c>
      <c r="H28" s="15">
        <v>2003</v>
      </c>
      <c r="I28" s="23">
        <v>2060</v>
      </c>
      <c r="J28" s="27">
        <f t="shared" si="21"/>
        <v>4063</v>
      </c>
      <c r="K28" s="31">
        <f t="shared" si="22"/>
        <v>8.23</v>
      </c>
      <c r="L28" s="35">
        <v>1271</v>
      </c>
      <c r="M28" s="45">
        <f t="shared" si="23"/>
        <v>8.3699999999999992</v>
      </c>
      <c r="N28" s="15">
        <v>765</v>
      </c>
      <c r="O28" s="23">
        <v>825</v>
      </c>
      <c r="P28" s="27">
        <f t="shared" si="24"/>
        <v>1590</v>
      </c>
      <c r="Q28" s="31">
        <f t="shared" si="25"/>
        <v>3.22</v>
      </c>
      <c r="R28" s="35">
        <v>422</v>
      </c>
      <c r="S28" s="40">
        <f t="shared" si="26"/>
        <v>2.78</v>
      </c>
      <c r="T28" s="15">
        <v>2318</v>
      </c>
      <c r="U28" s="23">
        <v>2334</v>
      </c>
      <c r="V28" s="27">
        <f t="shared" si="27"/>
        <v>4652</v>
      </c>
      <c r="W28" s="31">
        <f t="shared" si="28"/>
        <v>9.43</v>
      </c>
      <c r="X28" s="35">
        <v>1593</v>
      </c>
      <c r="Y28" s="45">
        <f t="shared" si="29"/>
        <v>10.49</v>
      </c>
      <c r="Z28" s="15">
        <v>1381</v>
      </c>
      <c r="AA28" s="23">
        <v>1416</v>
      </c>
      <c r="AB28" s="27">
        <f t="shared" si="30"/>
        <v>2797</v>
      </c>
      <c r="AC28" s="31">
        <f t="shared" si="31"/>
        <v>5.67</v>
      </c>
      <c r="AD28" s="35">
        <v>827</v>
      </c>
      <c r="AE28" s="40">
        <f t="shared" si="32"/>
        <v>5.44</v>
      </c>
      <c r="AF28" s="15">
        <v>1062</v>
      </c>
      <c r="AG28" s="23">
        <v>1111</v>
      </c>
      <c r="AH28" s="27">
        <f t="shared" si="33"/>
        <v>2173</v>
      </c>
      <c r="AI28" s="31">
        <f t="shared" si="34"/>
        <v>4.4000000000000004</v>
      </c>
      <c r="AJ28" s="35">
        <v>680</v>
      </c>
      <c r="AK28" s="45">
        <f t="shared" si="35"/>
        <v>4.4800000000000004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">
        <v>132</v>
      </c>
      <c r="B29" s="15">
        <v>411</v>
      </c>
      <c r="C29" s="23">
        <v>444</v>
      </c>
      <c r="D29" s="27">
        <f t="shared" si="18"/>
        <v>855</v>
      </c>
      <c r="E29" s="31">
        <f t="shared" si="19"/>
        <v>1.73</v>
      </c>
      <c r="F29" s="35">
        <v>214</v>
      </c>
      <c r="G29" s="40">
        <f t="shared" si="20"/>
        <v>1.41</v>
      </c>
      <c r="H29" s="15">
        <v>2001</v>
      </c>
      <c r="I29" s="23">
        <v>2063</v>
      </c>
      <c r="J29" s="27">
        <f t="shared" si="21"/>
        <v>4064</v>
      </c>
      <c r="K29" s="31">
        <f t="shared" si="22"/>
        <v>8.24</v>
      </c>
      <c r="L29" s="35">
        <v>1269</v>
      </c>
      <c r="M29" s="45">
        <f t="shared" si="23"/>
        <v>8.36</v>
      </c>
      <c r="N29" s="15">
        <v>765</v>
      </c>
      <c r="O29" s="23">
        <v>827</v>
      </c>
      <c r="P29" s="27">
        <f t="shared" si="24"/>
        <v>1592</v>
      </c>
      <c r="Q29" s="31">
        <f t="shared" si="25"/>
        <v>3.23</v>
      </c>
      <c r="R29" s="35">
        <v>421</v>
      </c>
      <c r="S29" s="40">
        <f t="shared" si="26"/>
        <v>2.77</v>
      </c>
      <c r="T29" s="15">
        <v>2316</v>
      </c>
      <c r="U29" s="23">
        <v>2339</v>
      </c>
      <c r="V29" s="27">
        <f t="shared" si="27"/>
        <v>4655</v>
      </c>
      <c r="W29" s="31">
        <f t="shared" si="28"/>
        <v>9.43</v>
      </c>
      <c r="X29" s="35">
        <v>1593</v>
      </c>
      <c r="Y29" s="45">
        <f t="shared" si="29"/>
        <v>10.49</v>
      </c>
      <c r="Z29" s="15">
        <v>1382</v>
      </c>
      <c r="AA29" s="23">
        <v>1420</v>
      </c>
      <c r="AB29" s="27">
        <f t="shared" si="30"/>
        <v>2802</v>
      </c>
      <c r="AC29" s="31">
        <f t="shared" si="31"/>
        <v>5.68</v>
      </c>
      <c r="AD29" s="35">
        <v>825</v>
      </c>
      <c r="AE29" s="40">
        <f t="shared" si="32"/>
        <v>5.43</v>
      </c>
      <c r="AF29" s="15">
        <v>1065</v>
      </c>
      <c r="AG29" s="23">
        <v>1111</v>
      </c>
      <c r="AH29" s="27">
        <f t="shared" si="33"/>
        <v>2176</v>
      </c>
      <c r="AI29" s="31">
        <f t="shared" si="34"/>
        <v>4.41</v>
      </c>
      <c r="AJ29" s="35">
        <v>682</v>
      </c>
      <c r="AK29" s="45">
        <f t="shared" si="35"/>
        <v>4.49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413</v>
      </c>
      <c r="C30" s="23">
        <v>443</v>
      </c>
      <c r="D30" s="27">
        <f t="shared" si="18"/>
        <v>856</v>
      </c>
      <c r="E30" s="31">
        <f t="shared" si="19"/>
        <v>1.74</v>
      </c>
      <c r="F30" s="35">
        <v>215</v>
      </c>
      <c r="G30" s="40">
        <f t="shared" si="20"/>
        <v>1.41</v>
      </c>
      <c r="H30" s="15">
        <v>2000</v>
      </c>
      <c r="I30" s="23">
        <v>2065</v>
      </c>
      <c r="J30" s="27">
        <f t="shared" si="21"/>
        <v>4065</v>
      </c>
      <c r="K30" s="31">
        <f t="shared" si="22"/>
        <v>8.24</v>
      </c>
      <c r="L30" s="35">
        <v>1273</v>
      </c>
      <c r="M30" s="45">
        <f t="shared" si="23"/>
        <v>8.3800000000000008</v>
      </c>
      <c r="N30" s="15">
        <v>761</v>
      </c>
      <c r="O30" s="23">
        <v>828</v>
      </c>
      <c r="P30" s="27">
        <f t="shared" si="24"/>
        <v>1589</v>
      </c>
      <c r="Q30" s="31">
        <f t="shared" si="25"/>
        <v>3.22</v>
      </c>
      <c r="R30" s="35">
        <v>421</v>
      </c>
      <c r="S30" s="40">
        <f t="shared" si="26"/>
        <v>2.77</v>
      </c>
      <c r="T30" s="15">
        <v>2312</v>
      </c>
      <c r="U30" s="23">
        <v>2332</v>
      </c>
      <c r="V30" s="27">
        <f t="shared" si="27"/>
        <v>4644</v>
      </c>
      <c r="W30" s="31">
        <f t="shared" si="28"/>
        <v>9.42</v>
      </c>
      <c r="X30" s="35">
        <v>1590</v>
      </c>
      <c r="Y30" s="45">
        <f t="shared" si="29"/>
        <v>10.46</v>
      </c>
      <c r="Z30" s="15">
        <v>1389</v>
      </c>
      <c r="AA30" s="23">
        <v>1428</v>
      </c>
      <c r="AB30" s="27">
        <f t="shared" si="30"/>
        <v>2817</v>
      </c>
      <c r="AC30" s="31">
        <f t="shared" si="31"/>
        <v>5.71</v>
      </c>
      <c r="AD30" s="35">
        <v>832</v>
      </c>
      <c r="AE30" s="40">
        <f t="shared" si="32"/>
        <v>5.47</v>
      </c>
      <c r="AF30" s="15">
        <v>1064</v>
      </c>
      <c r="AG30" s="23">
        <v>1117</v>
      </c>
      <c r="AH30" s="27">
        <f t="shared" si="33"/>
        <v>2181</v>
      </c>
      <c r="AI30" s="31">
        <f t="shared" si="34"/>
        <v>4.42</v>
      </c>
      <c r="AJ30" s="35">
        <v>686</v>
      </c>
      <c r="AK30" s="45">
        <f t="shared" si="35"/>
        <v>4.51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413</v>
      </c>
      <c r="C31" s="24">
        <v>442</v>
      </c>
      <c r="D31" s="28">
        <f t="shared" si="18"/>
        <v>855</v>
      </c>
      <c r="E31" s="32">
        <f t="shared" si="19"/>
        <v>1.73</v>
      </c>
      <c r="F31" s="36">
        <v>216</v>
      </c>
      <c r="G31" s="41">
        <f t="shared" si="20"/>
        <v>1.42</v>
      </c>
      <c r="H31" s="16">
        <v>1998</v>
      </c>
      <c r="I31" s="24">
        <v>2069</v>
      </c>
      <c r="J31" s="28">
        <f t="shared" si="21"/>
        <v>4067</v>
      </c>
      <c r="K31" s="32">
        <f t="shared" si="22"/>
        <v>8.25</v>
      </c>
      <c r="L31" s="36">
        <v>1274</v>
      </c>
      <c r="M31" s="46">
        <f t="shared" si="23"/>
        <v>8.3699999999999992</v>
      </c>
      <c r="N31" s="16">
        <v>764</v>
      </c>
      <c r="O31" s="24">
        <v>829</v>
      </c>
      <c r="P31" s="28">
        <f t="shared" si="24"/>
        <v>1593</v>
      </c>
      <c r="Q31" s="32">
        <f t="shared" si="25"/>
        <v>3.23</v>
      </c>
      <c r="R31" s="36">
        <v>422</v>
      </c>
      <c r="S31" s="41">
        <f t="shared" si="26"/>
        <v>2.77</v>
      </c>
      <c r="T31" s="16">
        <v>2296</v>
      </c>
      <c r="U31" s="24">
        <v>2323</v>
      </c>
      <c r="V31" s="28">
        <f t="shared" si="27"/>
        <v>4619</v>
      </c>
      <c r="W31" s="32">
        <f t="shared" si="28"/>
        <v>9.3699999999999992</v>
      </c>
      <c r="X31" s="36">
        <v>1583</v>
      </c>
      <c r="Y31" s="46">
        <f t="shared" si="29"/>
        <v>10.4</v>
      </c>
      <c r="Z31" s="16">
        <v>1390</v>
      </c>
      <c r="AA31" s="24">
        <v>1434</v>
      </c>
      <c r="AB31" s="28">
        <f t="shared" si="30"/>
        <v>2824</v>
      </c>
      <c r="AC31" s="32">
        <f t="shared" si="31"/>
        <v>5.73</v>
      </c>
      <c r="AD31" s="36">
        <v>833</v>
      </c>
      <c r="AE31" s="41">
        <f t="shared" si="32"/>
        <v>5.47</v>
      </c>
      <c r="AF31" s="16">
        <v>1071</v>
      </c>
      <c r="AG31" s="24">
        <v>1116</v>
      </c>
      <c r="AH31" s="28">
        <f t="shared" si="33"/>
        <v>2187</v>
      </c>
      <c r="AI31" s="32">
        <f t="shared" si="34"/>
        <v>4.43</v>
      </c>
      <c r="AJ31" s="36">
        <v>686</v>
      </c>
      <c r="AK31" s="46">
        <f t="shared" si="35"/>
        <v>4.51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31</v>
      </c>
      <c r="C33" s="20"/>
      <c r="D33" s="20"/>
      <c r="E33" s="20"/>
      <c r="F33" s="20"/>
      <c r="G33" s="42"/>
      <c r="H33" s="18" t="s">
        <v>87</v>
      </c>
      <c r="I33" s="20"/>
      <c r="J33" s="20"/>
      <c r="K33" s="20"/>
      <c r="L33" s="20"/>
      <c r="M33" s="42"/>
      <c r="N33" s="12" t="s">
        <v>54</v>
      </c>
      <c r="O33" s="20"/>
      <c r="P33" s="20"/>
      <c r="Q33" s="20"/>
      <c r="R33" s="20"/>
      <c r="S33" s="37"/>
      <c r="T33" s="18" t="s">
        <v>89</v>
      </c>
      <c r="U33" s="20"/>
      <c r="V33" s="20"/>
      <c r="W33" s="20"/>
      <c r="X33" s="20"/>
      <c r="Y33" s="42"/>
      <c r="Z33" s="18" t="s">
        <v>92</v>
      </c>
      <c r="AA33" s="20"/>
      <c r="AB33" s="20"/>
      <c r="AC33" s="20"/>
      <c r="AD33" s="20"/>
      <c r="AE33" s="42"/>
      <c r="AF33" s="68" t="s">
        <v>7</v>
      </c>
      <c r="AG33" s="69"/>
      <c r="AH33" s="69"/>
      <c r="AI33" s="69"/>
      <c r="AJ33" s="69"/>
      <c r="AK33" s="70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">
        <v>131</v>
      </c>
      <c r="B35" s="14">
        <v>835</v>
      </c>
      <c r="C35" s="22">
        <v>865</v>
      </c>
      <c r="D35" s="26">
        <f t="shared" ref="D35:D46" si="36">B35+C35</f>
        <v>1700</v>
      </c>
      <c r="E35" s="30">
        <f t="shared" ref="E35:E46" si="37">IF(D35=0,"",ROUND(D35/$AH50*100,2))</f>
        <v>3.45</v>
      </c>
      <c r="F35" s="34">
        <v>470</v>
      </c>
      <c r="G35" s="39">
        <f t="shared" ref="G35:G46" si="38">IF(F35="","",ROUND(F35/$AJ50*100,2))</f>
        <v>3.11</v>
      </c>
      <c r="H35" s="14">
        <v>1013</v>
      </c>
      <c r="I35" s="22">
        <v>1073</v>
      </c>
      <c r="J35" s="26">
        <f t="shared" ref="J35:J46" si="39">H35+I35</f>
        <v>2086</v>
      </c>
      <c r="K35" s="30">
        <f t="shared" ref="K35:K46" si="40">IF(J35=0,"",ROUND(J35/$AH50*100,2))</f>
        <v>4.2300000000000004</v>
      </c>
      <c r="L35" s="34">
        <v>579</v>
      </c>
      <c r="M35" s="44">
        <f t="shared" ref="M35:M46" si="41">IF(L35="","",ROUND(L35/$AJ50*100,2))</f>
        <v>3.83</v>
      </c>
      <c r="N35" s="14">
        <v>670</v>
      </c>
      <c r="O35" s="22">
        <v>772</v>
      </c>
      <c r="P35" s="26">
        <f t="shared" ref="P35:P46" si="42">N35+O35</f>
        <v>1442</v>
      </c>
      <c r="Q35" s="30">
        <f t="shared" ref="Q35:Q46" si="43">IF(P35=0,"",ROUND(P35/$AH50*100,2))</f>
        <v>2.92</v>
      </c>
      <c r="R35" s="34">
        <v>389</v>
      </c>
      <c r="S35" s="39">
        <f t="shared" ref="S35:S46" si="44">IF(R35="","",ROUND(R35/$AJ50*100,2))</f>
        <v>2.58</v>
      </c>
      <c r="T35" s="14">
        <v>666</v>
      </c>
      <c r="U35" s="22">
        <v>725</v>
      </c>
      <c r="V35" s="26">
        <f t="shared" ref="V35:V46" si="45">T35+U35</f>
        <v>1391</v>
      </c>
      <c r="W35" s="30">
        <f t="shared" ref="W35:W46" si="46">IF(V35=0,"",ROUND(V35/$AH50*100,2))</f>
        <v>2.82</v>
      </c>
      <c r="X35" s="34">
        <v>378</v>
      </c>
      <c r="Y35" s="44">
        <f t="shared" ref="Y35:Y46" si="47">IF(X35="","",ROUND(X35/$AJ50*100,2))</f>
        <v>2.5</v>
      </c>
      <c r="Z35" s="14">
        <v>245</v>
      </c>
      <c r="AA35" s="22">
        <v>286</v>
      </c>
      <c r="AB35" s="26">
        <f t="shared" ref="AB35:AB46" si="48">Z35+AA35</f>
        <v>531</v>
      </c>
      <c r="AC35" s="30">
        <f t="shared" ref="AC35:AC46" si="49">IF(AB35=0,"",ROUND(AB35/$AH50*100,2))</f>
        <v>1.08</v>
      </c>
      <c r="AD35" s="34">
        <v>191</v>
      </c>
      <c r="AE35" s="44">
        <f t="shared" ref="AE35:AE46" si="50">IF(AD35="","",ROUND(AD35/$AJ50*100,2))</f>
        <v>1.26</v>
      </c>
      <c r="AF35" s="49">
        <f t="shared" ref="AF35:AG46" si="51">B5+H5+N5+T5+Z5+AF5+B20+H20+N20+T20+Z20+AF20+B35+H35+N35+T35+Z35</f>
        <v>20674</v>
      </c>
      <c r="AG35" s="22">
        <f t="shared" si="51"/>
        <v>21883</v>
      </c>
      <c r="AH35" s="27">
        <f t="shared" ref="AH35:AH46" si="52">IF(Z35="","",AF35+AG35)</f>
        <v>42557</v>
      </c>
      <c r="AI35" s="30">
        <f t="shared" ref="AI35:AK40" si="53">E5+K5+Q5+W5+AC5+AI5+E20+K20+Q20+W20+AC20+AI20+E35+K35+Q35+W35+AC35</f>
        <v>86.3</v>
      </c>
      <c r="AJ35" s="34">
        <f t="shared" si="53"/>
        <v>13086</v>
      </c>
      <c r="AK35" s="44">
        <f t="shared" si="53"/>
        <v>86.63000000000001</v>
      </c>
    </row>
    <row r="36" spans="1:96">
      <c r="A36" s="10" t="s">
        <v>64</v>
      </c>
      <c r="B36" s="15">
        <v>835</v>
      </c>
      <c r="C36" s="23">
        <v>868</v>
      </c>
      <c r="D36" s="27">
        <f t="shared" si="36"/>
        <v>1703</v>
      </c>
      <c r="E36" s="31">
        <f t="shared" si="37"/>
        <v>3.46</v>
      </c>
      <c r="F36" s="35">
        <v>473</v>
      </c>
      <c r="G36" s="40">
        <f t="shared" si="38"/>
        <v>3.14</v>
      </c>
      <c r="H36" s="15">
        <v>1010</v>
      </c>
      <c r="I36" s="23">
        <v>1071</v>
      </c>
      <c r="J36" s="27">
        <f t="shared" si="39"/>
        <v>2081</v>
      </c>
      <c r="K36" s="31">
        <f t="shared" si="40"/>
        <v>4.2300000000000004</v>
      </c>
      <c r="L36" s="35">
        <v>577</v>
      </c>
      <c r="M36" s="45">
        <f t="shared" si="41"/>
        <v>3.83</v>
      </c>
      <c r="N36" s="15">
        <v>670</v>
      </c>
      <c r="O36" s="23">
        <v>772</v>
      </c>
      <c r="P36" s="27">
        <f t="shared" si="42"/>
        <v>1442</v>
      </c>
      <c r="Q36" s="31">
        <f t="shared" si="43"/>
        <v>2.93</v>
      </c>
      <c r="R36" s="35">
        <v>389</v>
      </c>
      <c r="S36" s="40">
        <f t="shared" si="44"/>
        <v>2.58</v>
      </c>
      <c r="T36" s="15">
        <v>664</v>
      </c>
      <c r="U36" s="23">
        <v>723</v>
      </c>
      <c r="V36" s="27">
        <f t="shared" si="45"/>
        <v>1387</v>
      </c>
      <c r="W36" s="31">
        <f t="shared" si="46"/>
        <v>2.82</v>
      </c>
      <c r="X36" s="35">
        <v>377</v>
      </c>
      <c r="Y36" s="45">
        <f t="shared" si="47"/>
        <v>2.5</v>
      </c>
      <c r="Z36" s="15">
        <v>245</v>
      </c>
      <c r="AA36" s="23">
        <v>287</v>
      </c>
      <c r="AB36" s="27">
        <f t="shared" si="48"/>
        <v>532</v>
      </c>
      <c r="AC36" s="31">
        <f t="shared" si="49"/>
        <v>1.08</v>
      </c>
      <c r="AD36" s="35">
        <v>190</v>
      </c>
      <c r="AE36" s="45">
        <f t="shared" si="50"/>
        <v>1.26</v>
      </c>
      <c r="AF36" s="50">
        <f t="shared" si="51"/>
        <v>20646</v>
      </c>
      <c r="AG36" s="23">
        <f t="shared" si="51"/>
        <v>21861</v>
      </c>
      <c r="AH36" s="27">
        <f t="shared" si="52"/>
        <v>42507</v>
      </c>
      <c r="AI36" s="31">
        <f t="shared" si="53"/>
        <v>86.31</v>
      </c>
      <c r="AJ36" s="35">
        <f t="shared" si="53"/>
        <v>13067</v>
      </c>
      <c r="AK36" s="45">
        <f t="shared" si="53"/>
        <v>86.660000000000011</v>
      </c>
    </row>
    <row r="37" spans="1:96">
      <c r="A37" s="10" t="s">
        <v>29</v>
      </c>
      <c r="B37" s="15">
        <v>834</v>
      </c>
      <c r="C37" s="23">
        <v>864</v>
      </c>
      <c r="D37" s="27">
        <f t="shared" si="36"/>
        <v>1698</v>
      </c>
      <c r="E37" s="31">
        <f t="shared" si="37"/>
        <v>3.45</v>
      </c>
      <c r="F37" s="35">
        <v>473</v>
      </c>
      <c r="G37" s="40">
        <f t="shared" si="38"/>
        <v>3.13</v>
      </c>
      <c r="H37" s="15">
        <v>1010</v>
      </c>
      <c r="I37" s="23">
        <v>1068</v>
      </c>
      <c r="J37" s="27">
        <f t="shared" si="39"/>
        <v>2078</v>
      </c>
      <c r="K37" s="31">
        <f t="shared" si="40"/>
        <v>4.22</v>
      </c>
      <c r="L37" s="35">
        <v>577</v>
      </c>
      <c r="M37" s="45">
        <f t="shared" si="41"/>
        <v>3.82</v>
      </c>
      <c r="N37" s="15">
        <v>668</v>
      </c>
      <c r="O37" s="23">
        <v>772</v>
      </c>
      <c r="P37" s="27">
        <f t="shared" si="42"/>
        <v>1440</v>
      </c>
      <c r="Q37" s="31">
        <f t="shared" si="43"/>
        <v>2.92</v>
      </c>
      <c r="R37" s="35">
        <v>389</v>
      </c>
      <c r="S37" s="40">
        <f t="shared" si="44"/>
        <v>2.58</v>
      </c>
      <c r="T37" s="15">
        <v>663</v>
      </c>
      <c r="U37" s="23">
        <v>723</v>
      </c>
      <c r="V37" s="27">
        <f t="shared" si="45"/>
        <v>1386</v>
      </c>
      <c r="W37" s="31">
        <f t="shared" si="46"/>
        <v>2.81</v>
      </c>
      <c r="X37" s="35">
        <v>377</v>
      </c>
      <c r="Y37" s="45">
        <f t="shared" si="47"/>
        <v>2.5</v>
      </c>
      <c r="Z37" s="15">
        <v>245</v>
      </c>
      <c r="AA37" s="23">
        <v>285</v>
      </c>
      <c r="AB37" s="27">
        <f t="shared" si="48"/>
        <v>530</v>
      </c>
      <c r="AC37" s="31">
        <f t="shared" si="49"/>
        <v>1.08</v>
      </c>
      <c r="AD37" s="35">
        <v>190</v>
      </c>
      <c r="AE37" s="45">
        <f t="shared" si="50"/>
        <v>1.26</v>
      </c>
      <c r="AF37" s="50">
        <f t="shared" si="51"/>
        <v>20651</v>
      </c>
      <c r="AG37" s="23">
        <f t="shared" si="51"/>
        <v>21854</v>
      </c>
      <c r="AH37" s="27">
        <f t="shared" si="52"/>
        <v>42505</v>
      </c>
      <c r="AI37" s="31">
        <f t="shared" si="53"/>
        <v>86.29</v>
      </c>
      <c r="AJ37" s="35">
        <f t="shared" si="53"/>
        <v>13074</v>
      </c>
      <c r="AK37" s="45">
        <f t="shared" si="53"/>
        <v>86.639999999999986</v>
      </c>
    </row>
    <row r="38" spans="1:96">
      <c r="A38" s="10" t="s">
        <v>69</v>
      </c>
      <c r="B38" s="15">
        <v>832</v>
      </c>
      <c r="C38" s="23">
        <v>862</v>
      </c>
      <c r="D38" s="27">
        <f t="shared" si="36"/>
        <v>1694</v>
      </c>
      <c r="E38" s="31">
        <f t="shared" si="37"/>
        <v>3.44</v>
      </c>
      <c r="F38" s="35">
        <v>474</v>
      </c>
      <c r="G38" s="40">
        <f t="shared" si="38"/>
        <v>3.14</v>
      </c>
      <c r="H38" s="15">
        <v>1008</v>
      </c>
      <c r="I38" s="23">
        <v>1068</v>
      </c>
      <c r="J38" s="27">
        <f t="shared" si="39"/>
        <v>2076</v>
      </c>
      <c r="K38" s="31">
        <f t="shared" si="40"/>
        <v>4.22</v>
      </c>
      <c r="L38" s="35">
        <v>576</v>
      </c>
      <c r="M38" s="45">
        <f t="shared" si="41"/>
        <v>3.81</v>
      </c>
      <c r="N38" s="15">
        <v>668</v>
      </c>
      <c r="O38" s="23">
        <v>772</v>
      </c>
      <c r="P38" s="27">
        <f t="shared" si="42"/>
        <v>1440</v>
      </c>
      <c r="Q38" s="31">
        <f t="shared" si="43"/>
        <v>2.92</v>
      </c>
      <c r="R38" s="35">
        <v>390</v>
      </c>
      <c r="S38" s="40">
        <f t="shared" si="44"/>
        <v>2.58</v>
      </c>
      <c r="T38" s="15">
        <v>662</v>
      </c>
      <c r="U38" s="23">
        <v>724</v>
      </c>
      <c r="V38" s="27">
        <f t="shared" si="45"/>
        <v>1386</v>
      </c>
      <c r="W38" s="31">
        <f t="shared" si="46"/>
        <v>2.82</v>
      </c>
      <c r="X38" s="35">
        <v>378</v>
      </c>
      <c r="Y38" s="45">
        <f t="shared" si="47"/>
        <v>2.5</v>
      </c>
      <c r="Z38" s="15">
        <v>245</v>
      </c>
      <c r="AA38" s="23">
        <v>285</v>
      </c>
      <c r="AB38" s="27">
        <f t="shared" si="48"/>
        <v>530</v>
      </c>
      <c r="AC38" s="31">
        <f t="shared" si="49"/>
        <v>1.08</v>
      </c>
      <c r="AD38" s="35">
        <v>190</v>
      </c>
      <c r="AE38" s="45">
        <f t="shared" si="50"/>
        <v>1.26</v>
      </c>
      <c r="AF38" s="50">
        <f t="shared" si="51"/>
        <v>20641</v>
      </c>
      <c r="AG38" s="23">
        <f t="shared" si="51"/>
        <v>21870</v>
      </c>
      <c r="AH38" s="27">
        <f t="shared" si="52"/>
        <v>42511</v>
      </c>
      <c r="AI38" s="31">
        <f t="shared" si="53"/>
        <v>86.35</v>
      </c>
      <c r="AJ38" s="35">
        <f t="shared" si="53"/>
        <v>13086</v>
      </c>
      <c r="AK38" s="45">
        <f t="shared" si="53"/>
        <v>86.66</v>
      </c>
    </row>
    <row r="39" spans="1:96">
      <c r="A39" s="10" t="s">
        <v>70</v>
      </c>
      <c r="B39" s="15">
        <v>831</v>
      </c>
      <c r="C39" s="23">
        <v>860</v>
      </c>
      <c r="D39" s="27">
        <f t="shared" si="36"/>
        <v>1691</v>
      </c>
      <c r="E39" s="31">
        <f t="shared" si="37"/>
        <v>3.43</v>
      </c>
      <c r="F39" s="35">
        <v>472</v>
      </c>
      <c r="G39" s="40">
        <f t="shared" si="38"/>
        <v>3.12</v>
      </c>
      <c r="H39" s="15">
        <v>1013</v>
      </c>
      <c r="I39" s="23">
        <v>1067</v>
      </c>
      <c r="J39" s="27">
        <f t="shared" si="39"/>
        <v>2080</v>
      </c>
      <c r="K39" s="31">
        <f t="shared" si="40"/>
        <v>4.22</v>
      </c>
      <c r="L39" s="35">
        <v>576</v>
      </c>
      <c r="M39" s="45">
        <f t="shared" si="41"/>
        <v>3.81</v>
      </c>
      <c r="N39" s="15">
        <v>672</v>
      </c>
      <c r="O39" s="23">
        <v>775</v>
      </c>
      <c r="P39" s="27">
        <f t="shared" si="42"/>
        <v>1447</v>
      </c>
      <c r="Q39" s="31">
        <f t="shared" si="43"/>
        <v>2.94</v>
      </c>
      <c r="R39" s="35">
        <v>393</v>
      </c>
      <c r="S39" s="40">
        <f t="shared" si="44"/>
        <v>2.6</v>
      </c>
      <c r="T39" s="15">
        <v>663</v>
      </c>
      <c r="U39" s="23">
        <v>724</v>
      </c>
      <c r="V39" s="27">
        <f t="shared" si="45"/>
        <v>1387</v>
      </c>
      <c r="W39" s="31">
        <f t="shared" si="46"/>
        <v>2.82</v>
      </c>
      <c r="X39" s="35">
        <v>378</v>
      </c>
      <c r="Y39" s="45">
        <f t="shared" si="47"/>
        <v>2.5</v>
      </c>
      <c r="Z39" s="15">
        <v>246</v>
      </c>
      <c r="AA39" s="23">
        <v>285</v>
      </c>
      <c r="AB39" s="27">
        <f t="shared" si="48"/>
        <v>531</v>
      </c>
      <c r="AC39" s="31">
        <f t="shared" si="49"/>
        <v>1.08</v>
      </c>
      <c r="AD39" s="35">
        <v>191</v>
      </c>
      <c r="AE39" s="45">
        <f t="shared" si="50"/>
        <v>1.26</v>
      </c>
      <c r="AF39" s="50">
        <f t="shared" si="51"/>
        <v>20661</v>
      </c>
      <c r="AG39" s="23">
        <f t="shared" si="51"/>
        <v>21882</v>
      </c>
      <c r="AH39" s="27">
        <f t="shared" si="52"/>
        <v>42543</v>
      </c>
      <c r="AI39" s="31">
        <f t="shared" si="53"/>
        <v>86.34</v>
      </c>
      <c r="AJ39" s="35">
        <f t="shared" si="53"/>
        <v>13103</v>
      </c>
      <c r="AK39" s="45">
        <f t="shared" si="53"/>
        <v>86.669999999999987</v>
      </c>
    </row>
    <row r="40" spans="1:96">
      <c r="A40" s="10" t="s">
        <v>35</v>
      </c>
      <c r="B40" s="15">
        <v>831</v>
      </c>
      <c r="C40" s="23">
        <v>860</v>
      </c>
      <c r="D40" s="27">
        <f t="shared" si="36"/>
        <v>1691</v>
      </c>
      <c r="E40" s="31">
        <f t="shared" si="37"/>
        <v>3.43</v>
      </c>
      <c r="F40" s="35">
        <v>473</v>
      </c>
      <c r="G40" s="40">
        <f t="shared" si="38"/>
        <v>3.12</v>
      </c>
      <c r="H40" s="15">
        <v>1009</v>
      </c>
      <c r="I40" s="23">
        <v>1063</v>
      </c>
      <c r="J40" s="27">
        <f t="shared" si="39"/>
        <v>2072</v>
      </c>
      <c r="K40" s="31">
        <f t="shared" si="40"/>
        <v>4.2</v>
      </c>
      <c r="L40" s="35">
        <v>576</v>
      </c>
      <c r="M40" s="45">
        <f t="shared" si="41"/>
        <v>3.8</v>
      </c>
      <c r="N40" s="15">
        <v>673</v>
      </c>
      <c r="O40" s="23">
        <v>775</v>
      </c>
      <c r="P40" s="27">
        <f t="shared" si="42"/>
        <v>1448</v>
      </c>
      <c r="Q40" s="31">
        <f t="shared" si="43"/>
        <v>2.94</v>
      </c>
      <c r="R40" s="35">
        <v>393</v>
      </c>
      <c r="S40" s="40">
        <f t="shared" si="44"/>
        <v>2.59</v>
      </c>
      <c r="T40" s="15">
        <v>660</v>
      </c>
      <c r="U40" s="23">
        <v>720</v>
      </c>
      <c r="V40" s="27">
        <f t="shared" si="45"/>
        <v>1380</v>
      </c>
      <c r="W40" s="31">
        <f t="shared" si="46"/>
        <v>2.8</v>
      </c>
      <c r="X40" s="35">
        <v>378</v>
      </c>
      <c r="Y40" s="45">
        <f t="shared" si="47"/>
        <v>2.4900000000000002</v>
      </c>
      <c r="Z40" s="15">
        <v>247</v>
      </c>
      <c r="AA40" s="23">
        <v>284</v>
      </c>
      <c r="AB40" s="27">
        <f t="shared" si="48"/>
        <v>531</v>
      </c>
      <c r="AC40" s="31">
        <f t="shared" si="49"/>
        <v>1.08</v>
      </c>
      <c r="AD40" s="35">
        <v>191</v>
      </c>
      <c r="AE40" s="45">
        <f t="shared" si="50"/>
        <v>1.26</v>
      </c>
      <c r="AF40" s="50">
        <f t="shared" si="51"/>
        <v>20672</v>
      </c>
      <c r="AG40" s="23">
        <f t="shared" si="51"/>
        <v>21899</v>
      </c>
      <c r="AH40" s="27">
        <f t="shared" si="52"/>
        <v>42571</v>
      </c>
      <c r="AI40" s="31">
        <f t="shared" si="53"/>
        <v>86.360000000000014</v>
      </c>
      <c r="AJ40" s="35">
        <f t="shared" si="53"/>
        <v>13137</v>
      </c>
      <c r="AK40" s="45">
        <f t="shared" si="53"/>
        <v>86.69</v>
      </c>
    </row>
    <row r="41" spans="1:96">
      <c r="A41" s="10" t="s">
        <v>74</v>
      </c>
      <c r="B41" s="15">
        <v>833</v>
      </c>
      <c r="C41" s="23">
        <v>864</v>
      </c>
      <c r="D41" s="27">
        <f t="shared" si="36"/>
        <v>1697</v>
      </c>
      <c r="E41" s="31">
        <f t="shared" si="37"/>
        <v>3.44</v>
      </c>
      <c r="F41" s="35">
        <v>475</v>
      </c>
      <c r="G41" s="40">
        <f t="shared" si="38"/>
        <v>3.13</v>
      </c>
      <c r="H41" s="15">
        <v>1007</v>
      </c>
      <c r="I41" s="23">
        <v>1060</v>
      </c>
      <c r="J41" s="27">
        <f t="shared" si="39"/>
        <v>2067</v>
      </c>
      <c r="K41" s="31">
        <f t="shared" si="40"/>
        <v>4.1900000000000004</v>
      </c>
      <c r="L41" s="35">
        <v>574</v>
      </c>
      <c r="M41" s="45">
        <f t="shared" si="41"/>
        <v>3.78</v>
      </c>
      <c r="N41" s="15">
        <v>675</v>
      </c>
      <c r="O41" s="23">
        <v>777</v>
      </c>
      <c r="P41" s="27">
        <f t="shared" si="42"/>
        <v>1452</v>
      </c>
      <c r="Q41" s="31">
        <f t="shared" si="43"/>
        <v>2.94</v>
      </c>
      <c r="R41" s="35">
        <v>395</v>
      </c>
      <c r="S41" s="40">
        <f t="shared" si="44"/>
        <v>2.6</v>
      </c>
      <c r="T41" s="15">
        <v>658</v>
      </c>
      <c r="U41" s="23">
        <v>723</v>
      </c>
      <c r="V41" s="27">
        <f t="shared" si="45"/>
        <v>1381</v>
      </c>
      <c r="W41" s="31">
        <f t="shared" si="46"/>
        <v>2.8</v>
      </c>
      <c r="X41" s="35">
        <v>378</v>
      </c>
      <c r="Y41" s="45">
        <f t="shared" si="47"/>
        <v>2.4900000000000002</v>
      </c>
      <c r="Z41" s="15">
        <v>247</v>
      </c>
      <c r="AA41" s="23">
        <v>283</v>
      </c>
      <c r="AB41" s="27">
        <f t="shared" si="48"/>
        <v>530</v>
      </c>
      <c r="AC41" s="31">
        <f t="shared" si="49"/>
        <v>1.07</v>
      </c>
      <c r="AD41" s="35">
        <v>191</v>
      </c>
      <c r="AE41" s="45">
        <f t="shared" si="50"/>
        <v>1.26</v>
      </c>
      <c r="AF41" s="50">
        <f t="shared" si="51"/>
        <v>20688</v>
      </c>
      <c r="AG41" s="23">
        <f t="shared" si="51"/>
        <v>21924</v>
      </c>
      <c r="AH41" s="27">
        <f t="shared" si="52"/>
        <v>42612</v>
      </c>
      <c r="AI41" s="31">
        <f t="shared" ref="AI41:AI46" si="54">E11+K11+Q11+W11+AC11+AI11+E26+K26+Q26+W26+AC26+AI26+E41+K41+Q41+W41+AC41</f>
        <v>86.389999999999986</v>
      </c>
      <c r="AJ41" s="35">
        <f t="shared" ref="AJ41:AJ46" si="55">IF(AH41="","",F11+L11+R11+X11+AD11+AJ11+F26+L26+R26+X26+AD26+AJ26+F41+L41+R41+X41+AD41)</f>
        <v>13156</v>
      </c>
      <c r="AK41" s="45">
        <f t="shared" ref="AK41:AK46" si="56">G11+M11+S11+Y11+AE11+AK11+G26+M26+S26+Y26+AE26+AK26+G41+M41+S41+Y41+AE41</f>
        <v>86.68</v>
      </c>
    </row>
    <row r="42" spans="1:96">
      <c r="A42" s="10" t="s">
        <v>67</v>
      </c>
      <c r="B42" s="15">
        <v>835</v>
      </c>
      <c r="C42" s="23">
        <v>866</v>
      </c>
      <c r="D42" s="27">
        <f t="shared" si="36"/>
        <v>1701</v>
      </c>
      <c r="E42" s="31">
        <f t="shared" si="37"/>
        <v>3.45</v>
      </c>
      <c r="F42" s="35">
        <v>475</v>
      </c>
      <c r="G42" s="40">
        <f t="shared" si="38"/>
        <v>3.13</v>
      </c>
      <c r="H42" s="15">
        <v>1007</v>
      </c>
      <c r="I42" s="23">
        <v>1060</v>
      </c>
      <c r="J42" s="27">
        <f t="shared" si="39"/>
        <v>2067</v>
      </c>
      <c r="K42" s="31">
        <f t="shared" si="40"/>
        <v>4.1900000000000004</v>
      </c>
      <c r="L42" s="35">
        <v>574</v>
      </c>
      <c r="M42" s="45">
        <f t="shared" si="41"/>
        <v>3.78</v>
      </c>
      <c r="N42" s="15">
        <v>678</v>
      </c>
      <c r="O42" s="23">
        <v>780</v>
      </c>
      <c r="P42" s="27">
        <f t="shared" si="42"/>
        <v>1458</v>
      </c>
      <c r="Q42" s="31">
        <f t="shared" si="43"/>
        <v>2.96</v>
      </c>
      <c r="R42" s="35">
        <v>396</v>
      </c>
      <c r="S42" s="40">
        <f t="shared" si="44"/>
        <v>2.61</v>
      </c>
      <c r="T42" s="15">
        <v>658</v>
      </c>
      <c r="U42" s="23">
        <v>719</v>
      </c>
      <c r="V42" s="27">
        <f t="shared" si="45"/>
        <v>1377</v>
      </c>
      <c r="W42" s="31">
        <f t="shared" si="46"/>
        <v>2.79</v>
      </c>
      <c r="X42" s="35">
        <v>377</v>
      </c>
      <c r="Y42" s="45">
        <f t="shared" si="47"/>
        <v>2.48</v>
      </c>
      <c r="Z42" s="15">
        <v>247</v>
      </c>
      <c r="AA42" s="23">
        <v>281</v>
      </c>
      <c r="AB42" s="27">
        <f t="shared" si="48"/>
        <v>528</v>
      </c>
      <c r="AC42" s="31">
        <f t="shared" si="49"/>
        <v>1.07</v>
      </c>
      <c r="AD42" s="35">
        <v>191</v>
      </c>
      <c r="AE42" s="45">
        <f t="shared" si="50"/>
        <v>1.26</v>
      </c>
      <c r="AF42" s="50">
        <f t="shared" si="51"/>
        <v>20707</v>
      </c>
      <c r="AG42" s="23">
        <f t="shared" si="51"/>
        <v>21921</v>
      </c>
      <c r="AH42" s="27">
        <f t="shared" si="52"/>
        <v>42628</v>
      </c>
      <c r="AI42" s="31">
        <f t="shared" si="54"/>
        <v>86.41</v>
      </c>
      <c r="AJ42" s="35">
        <f t="shared" si="55"/>
        <v>13158</v>
      </c>
      <c r="AK42" s="45">
        <f t="shared" si="56"/>
        <v>86.690000000000012</v>
      </c>
    </row>
    <row r="43" spans="1:96">
      <c r="A43" s="10" t="s">
        <v>77</v>
      </c>
      <c r="B43" s="15">
        <v>835</v>
      </c>
      <c r="C43" s="23">
        <v>863</v>
      </c>
      <c r="D43" s="27">
        <f t="shared" si="36"/>
        <v>1698</v>
      </c>
      <c r="E43" s="31">
        <f t="shared" si="37"/>
        <v>3.44</v>
      </c>
      <c r="F43" s="35">
        <v>474</v>
      </c>
      <c r="G43" s="40">
        <f t="shared" si="38"/>
        <v>3.12</v>
      </c>
      <c r="H43" s="15">
        <v>1007</v>
      </c>
      <c r="I43" s="23">
        <v>1056</v>
      </c>
      <c r="J43" s="27">
        <f t="shared" si="39"/>
        <v>2063</v>
      </c>
      <c r="K43" s="31">
        <f t="shared" si="40"/>
        <v>4.18</v>
      </c>
      <c r="L43" s="35">
        <v>575</v>
      </c>
      <c r="M43" s="45">
        <f t="shared" si="41"/>
        <v>3.79</v>
      </c>
      <c r="N43" s="15">
        <v>679</v>
      </c>
      <c r="O43" s="23">
        <v>778</v>
      </c>
      <c r="P43" s="27">
        <f t="shared" si="42"/>
        <v>1457</v>
      </c>
      <c r="Q43" s="31">
        <f t="shared" si="43"/>
        <v>2.95</v>
      </c>
      <c r="R43" s="35">
        <v>396</v>
      </c>
      <c r="S43" s="40">
        <f t="shared" si="44"/>
        <v>2.61</v>
      </c>
      <c r="T43" s="15">
        <v>658</v>
      </c>
      <c r="U43" s="23">
        <v>719</v>
      </c>
      <c r="V43" s="27">
        <f t="shared" si="45"/>
        <v>1377</v>
      </c>
      <c r="W43" s="31">
        <f t="shared" si="46"/>
        <v>2.79</v>
      </c>
      <c r="X43" s="35">
        <v>377</v>
      </c>
      <c r="Y43" s="45">
        <f t="shared" si="47"/>
        <v>2.48</v>
      </c>
      <c r="Z43" s="15">
        <v>247</v>
      </c>
      <c r="AA43" s="23">
        <v>280</v>
      </c>
      <c r="AB43" s="27">
        <f t="shared" si="48"/>
        <v>527</v>
      </c>
      <c r="AC43" s="31">
        <f t="shared" si="49"/>
        <v>1.07</v>
      </c>
      <c r="AD43" s="35">
        <v>191</v>
      </c>
      <c r="AE43" s="45">
        <f t="shared" si="50"/>
        <v>1.26</v>
      </c>
      <c r="AF43" s="50">
        <f t="shared" si="51"/>
        <v>20710</v>
      </c>
      <c r="AG43" s="23">
        <f t="shared" si="51"/>
        <v>21936</v>
      </c>
      <c r="AH43" s="27">
        <f t="shared" si="52"/>
        <v>42646</v>
      </c>
      <c r="AI43" s="31">
        <f t="shared" si="54"/>
        <v>86.419999999999987</v>
      </c>
      <c r="AJ43" s="35">
        <f t="shared" si="55"/>
        <v>13173</v>
      </c>
      <c r="AK43" s="45">
        <f t="shared" si="56"/>
        <v>86.740000000000023</v>
      </c>
    </row>
    <row r="44" spans="1:96">
      <c r="A44" s="10" t="s">
        <v>132</v>
      </c>
      <c r="B44" s="15">
        <v>835</v>
      </c>
      <c r="C44" s="23">
        <v>862</v>
      </c>
      <c r="D44" s="27">
        <f t="shared" si="36"/>
        <v>1697</v>
      </c>
      <c r="E44" s="31">
        <f t="shared" si="37"/>
        <v>3.44</v>
      </c>
      <c r="F44" s="35">
        <v>474</v>
      </c>
      <c r="G44" s="40">
        <f t="shared" si="38"/>
        <v>3.12</v>
      </c>
      <c r="H44" s="15">
        <v>1008</v>
      </c>
      <c r="I44" s="23">
        <v>1052</v>
      </c>
      <c r="J44" s="27">
        <f t="shared" si="39"/>
        <v>2060</v>
      </c>
      <c r="K44" s="31">
        <f t="shared" si="40"/>
        <v>4.18</v>
      </c>
      <c r="L44" s="35">
        <v>575</v>
      </c>
      <c r="M44" s="45">
        <f t="shared" si="41"/>
        <v>3.79</v>
      </c>
      <c r="N44" s="15">
        <v>673</v>
      </c>
      <c r="O44" s="23">
        <v>776</v>
      </c>
      <c r="P44" s="27">
        <f t="shared" si="42"/>
        <v>1449</v>
      </c>
      <c r="Q44" s="31">
        <f t="shared" si="43"/>
        <v>2.94</v>
      </c>
      <c r="R44" s="35">
        <v>396</v>
      </c>
      <c r="S44" s="40">
        <f t="shared" si="44"/>
        <v>2.61</v>
      </c>
      <c r="T44" s="15">
        <v>657</v>
      </c>
      <c r="U44" s="23">
        <v>718</v>
      </c>
      <c r="V44" s="27">
        <f t="shared" si="45"/>
        <v>1375</v>
      </c>
      <c r="W44" s="31">
        <f t="shared" si="46"/>
        <v>2.79</v>
      </c>
      <c r="X44" s="35">
        <v>377</v>
      </c>
      <c r="Y44" s="45">
        <f t="shared" si="47"/>
        <v>2.48</v>
      </c>
      <c r="Z44" s="15">
        <v>247</v>
      </c>
      <c r="AA44" s="23">
        <v>275</v>
      </c>
      <c r="AB44" s="27">
        <f t="shared" si="48"/>
        <v>522</v>
      </c>
      <c r="AC44" s="31">
        <f t="shared" si="49"/>
        <v>1.06</v>
      </c>
      <c r="AD44" s="35">
        <v>189</v>
      </c>
      <c r="AE44" s="45">
        <f t="shared" si="50"/>
        <v>1.24</v>
      </c>
      <c r="AF44" s="50">
        <f t="shared" si="51"/>
        <v>20711</v>
      </c>
      <c r="AG44" s="23">
        <f t="shared" si="51"/>
        <v>21938</v>
      </c>
      <c r="AH44" s="27">
        <f t="shared" si="52"/>
        <v>42649</v>
      </c>
      <c r="AI44" s="31">
        <f t="shared" si="54"/>
        <v>86.470000000000013</v>
      </c>
      <c r="AJ44" s="35">
        <f t="shared" si="55"/>
        <v>13166</v>
      </c>
      <c r="AK44" s="45">
        <f t="shared" si="56"/>
        <v>86.7</v>
      </c>
    </row>
    <row r="45" spans="1:96">
      <c r="A45" s="10" t="s">
        <v>80</v>
      </c>
      <c r="B45" s="15">
        <v>833</v>
      </c>
      <c r="C45" s="23">
        <v>862</v>
      </c>
      <c r="D45" s="27">
        <f t="shared" si="36"/>
        <v>1695</v>
      </c>
      <c r="E45" s="31">
        <f t="shared" si="37"/>
        <v>3.44</v>
      </c>
      <c r="F45" s="35">
        <v>475</v>
      </c>
      <c r="G45" s="40">
        <f t="shared" si="38"/>
        <v>3.13</v>
      </c>
      <c r="H45" s="15">
        <v>1006</v>
      </c>
      <c r="I45" s="23">
        <v>1045</v>
      </c>
      <c r="J45" s="27">
        <f t="shared" si="39"/>
        <v>2051</v>
      </c>
      <c r="K45" s="31">
        <f t="shared" si="40"/>
        <v>4.16</v>
      </c>
      <c r="L45" s="35">
        <v>571</v>
      </c>
      <c r="M45" s="45">
        <f t="shared" si="41"/>
        <v>3.76</v>
      </c>
      <c r="N45" s="15">
        <v>670</v>
      </c>
      <c r="O45" s="23">
        <v>776</v>
      </c>
      <c r="P45" s="27">
        <f t="shared" si="42"/>
        <v>1446</v>
      </c>
      <c r="Q45" s="31">
        <f t="shared" si="43"/>
        <v>2.93</v>
      </c>
      <c r="R45" s="35">
        <v>395</v>
      </c>
      <c r="S45" s="40">
        <f t="shared" si="44"/>
        <v>2.6</v>
      </c>
      <c r="T45" s="15">
        <v>655</v>
      </c>
      <c r="U45" s="23">
        <v>715</v>
      </c>
      <c r="V45" s="27">
        <f t="shared" si="45"/>
        <v>1370</v>
      </c>
      <c r="W45" s="31">
        <f t="shared" si="46"/>
        <v>2.78</v>
      </c>
      <c r="X45" s="35">
        <v>377</v>
      </c>
      <c r="Y45" s="45">
        <f t="shared" si="47"/>
        <v>2.48</v>
      </c>
      <c r="Z45" s="15">
        <v>246</v>
      </c>
      <c r="AA45" s="23">
        <v>274</v>
      </c>
      <c r="AB45" s="27">
        <f t="shared" si="48"/>
        <v>520</v>
      </c>
      <c r="AC45" s="31">
        <f t="shared" si="49"/>
        <v>1.05</v>
      </c>
      <c r="AD45" s="35">
        <v>189</v>
      </c>
      <c r="AE45" s="45">
        <f t="shared" si="50"/>
        <v>1.24</v>
      </c>
      <c r="AF45" s="50">
        <f t="shared" si="51"/>
        <v>20700</v>
      </c>
      <c r="AG45" s="23">
        <f t="shared" si="51"/>
        <v>21936</v>
      </c>
      <c r="AH45" s="27">
        <f t="shared" si="52"/>
        <v>42636</v>
      </c>
      <c r="AI45" s="31">
        <f t="shared" si="54"/>
        <v>86.45</v>
      </c>
      <c r="AJ45" s="35">
        <f t="shared" si="55"/>
        <v>13179</v>
      </c>
      <c r="AK45" s="45">
        <f t="shared" si="56"/>
        <v>86.7</v>
      </c>
    </row>
    <row r="46" spans="1:96">
      <c r="A46" s="11" t="s">
        <v>73</v>
      </c>
      <c r="B46" s="16">
        <v>828</v>
      </c>
      <c r="C46" s="24">
        <v>855</v>
      </c>
      <c r="D46" s="28">
        <f t="shared" si="36"/>
        <v>1683</v>
      </c>
      <c r="E46" s="32">
        <f t="shared" si="37"/>
        <v>3.41</v>
      </c>
      <c r="F46" s="36">
        <v>476</v>
      </c>
      <c r="G46" s="41">
        <f t="shared" si="38"/>
        <v>3.13</v>
      </c>
      <c r="H46" s="16">
        <v>1000</v>
      </c>
      <c r="I46" s="24">
        <v>1047</v>
      </c>
      <c r="J46" s="28">
        <f t="shared" si="39"/>
        <v>2047</v>
      </c>
      <c r="K46" s="32">
        <f t="shared" si="40"/>
        <v>4.1500000000000004</v>
      </c>
      <c r="L46" s="36">
        <v>572</v>
      </c>
      <c r="M46" s="46">
        <f t="shared" si="41"/>
        <v>3.76</v>
      </c>
      <c r="N46" s="16">
        <v>666</v>
      </c>
      <c r="O46" s="24">
        <v>777</v>
      </c>
      <c r="P46" s="28">
        <f t="shared" si="42"/>
        <v>1443</v>
      </c>
      <c r="Q46" s="32">
        <f t="shared" si="43"/>
        <v>2.93</v>
      </c>
      <c r="R46" s="36">
        <v>396</v>
      </c>
      <c r="S46" s="41">
        <f t="shared" si="44"/>
        <v>2.6</v>
      </c>
      <c r="T46" s="16">
        <v>653</v>
      </c>
      <c r="U46" s="24">
        <v>713</v>
      </c>
      <c r="V46" s="28">
        <f t="shared" si="45"/>
        <v>1366</v>
      </c>
      <c r="W46" s="32">
        <f t="shared" si="46"/>
        <v>2.77</v>
      </c>
      <c r="X46" s="36">
        <v>378</v>
      </c>
      <c r="Y46" s="46">
        <f t="shared" si="47"/>
        <v>2.48</v>
      </c>
      <c r="Z46" s="16">
        <v>243</v>
      </c>
      <c r="AA46" s="24">
        <v>272</v>
      </c>
      <c r="AB46" s="28">
        <f t="shared" si="48"/>
        <v>515</v>
      </c>
      <c r="AC46" s="32">
        <f t="shared" si="49"/>
        <v>1.04</v>
      </c>
      <c r="AD46" s="36">
        <v>186</v>
      </c>
      <c r="AE46" s="46">
        <f t="shared" si="50"/>
        <v>1.22</v>
      </c>
      <c r="AF46" s="51">
        <f t="shared" si="51"/>
        <v>20689</v>
      </c>
      <c r="AG46" s="24">
        <f t="shared" si="51"/>
        <v>21962</v>
      </c>
      <c r="AH46" s="28">
        <f t="shared" si="52"/>
        <v>42651</v>
      </c>
      <c r="AI46" s="32">
        <f t="shared" si="54"/>
        <v>86.49</v>
      </c>
      <c r="AJ46" s="35">
        <f t="shared" si="55"/>
        <v>13211</v>
      </c>
      <c r="AK46" s="46">
        <f t="shared" si="56"/>
        <v>86.77000000000001</v>
      </c>
    </row>
    <row r="48" spans="1:96" s="5" customFormat="1" ht="15" customHeight="1">
      <c r="A48" s="7" t="s">
        <v>16</v>
      </c>
      <c r="B48" s="18" t="s">
        <v>39</v>
      </c>
      <c r="C48" s="20"/>
      <c r="D48" s="20"/>
      <c r="E48" s="20"/>
      <c r="F48" s="20"/>
      <c r="G48" s="42"/>
      <c r="H48" s="12" t="s">
        <v>49</v>
      </c>
      <c r="I48" s="20"/>
      <c r="J48" s="20"/>
      <c r="K48" s="20"/>
      <c r="L48" s="20"/>
      <c r="M48" s="37"/>
      <c r="N48" s="18" t="s">
        <v>94</v>
      </c>
      <c r="O48" s="20"/>
      <c r="P48" s="20"/>
      <c r="Q48" s="20"/>
      <c r="R48" s="20"/>
      <c r="S48" s="42"/>
      <c r="T48" s="18" t="s">
        <v>98</v>
      </c>
      <c r="U48" s="20"/>
      <c r="V48" s="20"/>
      <c r="W48" s="20"/>
      <c r="X48" s="20"/>
      <c r="Y48" s="42"/>
      <c r="Z48" s="68" t="s">
        <v>60</v>
      </c>
      <c r="AA48" s="69"/>
      <c r="AB48" s="69"/>
      <c r="AC48" s="69"/>
      <c r="AD48" s="69"/>
      <c r="AE48" s="70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">
        <v>131</v>
      </c>
      <c r="B50" s="14">
        <v>1145</v>
      </c>
      <c r="C50" s="22">
        <v>1251</v>
      </c>
      <c r="D50" s="26">
        <f t="shared" ref="D50:D61" si="57">B50+C50</f>
        <v>2396</v>
      </c>
      <c r="E50" s="30">
        <f t="shared" ref="E50:E61" si="58">IF(D50=0,"",ROUND(D50/$AH50*100,2))</f>
        <v>4.8600000000000003</v>
      </c>
      <c r="F50" s="34">
        <v>750</v>
      </c>
      <c r="G50" s="44">
        <f t="shared" ref="G50:G61" si="59">IF(F50="","",ROUND(F50/$AJ50*100,2))</f>
        <v>4.97</v>
      </c>
      <c r="H50" s="14">
        <v>1074</v>
      </c>
      <c r="I50" s="22">
        <v>1138</v>
      </c>
      <c r="J50" s="26">
        <f t="shared" ref="J50:J61" si="60">H50+I50</f>
        <v>2212</v>
      </c>
      <c r="K50" s="30">
        <f t="shared" ref="K50:K61" si="61">IF(J50=0,"",ROUND(J50/$AH50*100,2))</f>
        <v>4.49</v>
      </c>
      <c r="L50" s="34">
        <v>670</v>
      </c>
      <c r="M50" s="39">
        <f t="shared" ref="M50:M61" si="62">IF(L50="","",ROUND(L50/$AJ50*100,2))</f>
        <v>4.4400000000000004</v>
      </c>
      <c r="N50" s="14">
        <v>448</v>
      </c>
      <c r="O50" s="22">
        <v>494</v>
      </c>
      <c r="P50" s="26">
        <f t="shared" ref="P50:P61" si="63">N50+O50</f>
        <v>942</v>
      </c>
      <c r="Q50" s="30">
        <f t="shared" ref="Q50:Q61" si="64">IF(P50=0,"",ROUND(P50/$AH50*100,2))</f>
        <v>1.91</v>
      </c>
      <c r="R50" s="34">
        <v>270</v>
      </c>
      <c r="S50" s="44">
        <f t="shared" ref="S50:S61" si="65">IF(R50="","",ROUND(R50/$AJ50*100,2))</f>
        <v>1.79</v>
      </c>
      <c r="T50" s="14">
        <v>588</v>
      </c>
      <c r="U50" s="22">
        <v>621</v>
      </c>
      <c r="V50" s="26">
        <f t="shared" ref="V50:V61" si="66">T50+U50</f>
        <v>1209</v>
      </c>
      <c r="W50" s="30">
        <f t="shared" ref="W50:W61" si="67">IF(V50=0,"",ROUND(V50/$AH50*100,2))</f>
        <v>2.4500000000000002</v>
      </c>
      <c r="X50" s="34">
        <v>327</v>
      </c>
      <c r="Y50" s="44">
        <f t="shared" ref="Y50:Y61" si="68">IF(X50="","",ROUND(X50/$AJ50*100,2))</f>
        <v>2.17</v>
      </c>
      <c r="Z50" s="49">
        <f t="shared" ref="Z50:AA61" si="69">B50+H50+N50+T50</f>
        <v>3255</v>
      </c>
      <c r="AA50" s="22">
        <f t="shared" si="69"/>
        <v>3504</v>
      </c>
      <c r="AB50" s="26">
        <f t="shared" ref="AB50:AB61" si="70">Z50+AA50</f>
        <v>6759</v>
      </c>
      <c r="AC50" s="30">
        <f t="shared" ref="AC50:AE61" si="71">E50+K50+Q50+W50</f>
        <v>13.71</v>
      </c>
      <c r="AD50" s="35">
        <f t="shared" si="71"/>
        <v>2017</v>
      </c>
      <c r="AE50" s="44">
        <f t="shared" si="71"/>
        <v>13.37</v>
      </c>
      <c r="AF50" s="49">
        <f t="shared" ref="AF50:AG61" si="72">B5+H5+N5+T5+Z5+AF5+B20+H20+N20+T20+Z20+AF20+B35+H35+N35+T35+Z35+B50+H50+N50+T50</f>
        <v>23929</v>
      </c>
      <c r="AG50" s="22">
        <f t="shared" si="72"/>
        <v>25387</v>
      </c>
      <c r="AH50" s="27">
        <f t="shared" ref="AH50:AH61" si="73">IF(AD50="","",AF50+AG50)</f>
        <v>49316</v>
      </c>
      <c r="AI50" s="30">
        <f t="shared" ref="AI50:AI61" si="74">E5+K5+Q5+W5+AC5+AI5+E20+K20+Q20+W20+AC20+AI20+E35+K35+Q35+W35+AC35+E50+K50+Q50+W50</f>
        <v>100.01</v>
      </c>
      <c r="AJ50" s="35">
        <f t="shared" ref="AJ50:AJ61" si="75">IF(AH50="","",F5+L5+R5+X5+AD5+AJ5+F20+L20+R20+X20+AD20+AJ20+F35+L35+R35+X35+AD35+F50+L50+R50+X50)</f>
        <v>15103</v>
      </c>
      <c r="AK50" s="44">
        <f t="shared" ref="AK50:AK61" si="76">G5+M5+S5+Y5+AE5+AK5+G20+M20+S20+Y20+AE20+AK20+G35+M35+S35+Y35+AE35+G50+M50+S50+Y50</f>
        <v>100.00000000000001</v>
      </c>
      <c r="CP50" s="1"/>
      <c r="CR50" s="1"/>
    </row>
    <row r="51" spans="1:96">
      <c r="A51" s="10" t="s">
        <v>64</v>
      </c>
      <c r="B51" s="15">
        <v>1146</v>
      </c>
      <c r="C51" s="23">
        <v>1247</v>
      </c>
      <c r="D51" s="27">
        <f t="shared" si="57"/>
        <v>2393</v>
      </c>
      <c r="E51" s="31">
        <f t="shared" si="58"/>
        <v>4.8600000000000003</v>
      </c>
      <c r="F51" s="35">
        <v>750</v>
      </c>
      <c r="G51" s="45">
        <f t="shared" si="59"/>
        <v>4.97</v>
      </c>
      <c r="H51" s="15">
        <v>1074</v>
      </c>
      <c r="I51" s="23">
        <v>1136</v>
      </c>
      <c r="J51" s="27">
        <f t="shared" si="60"/>
        <v>2210</v>
      </c>
      <c r="K51" s="31">
        <f t="shared" si="61"/>
        <v>4.49</v>
      </c>
      <c r="L51" s="35">
        <v>669</v>
      </c>
      <c r="M51" s="40">
        <f t="shared" si="62"/>
        <v>4.4400000000000004</v>
      </c>
      <c r="N51" s="15">
        <v>449</v>
      </c>
      <c r="O51" s="23">
        <v>493</v>
      </c>
      <c r="P51" s="27">
        <f t="shared" si="63"/>
        <v>942</v>
      </c>
      <c r="Q51" s="31">
        <f t="shared" si="64"/>
        <v>1.91</v>
      </c>
      <c r="R51" s="35">
        <v>270</v>
      </c>
      <c r="S51" s="45">
        <f t="shared" si="65"/>
        <v>1.79</v>
      </c>
      <c r="T51" s="15">
        <v>586</v>
      </c>
      <c r="U51" s="23">
        <v>615</v>
      </c>
      <c r="V51" s="27">
        <f t="shared" si="66"/>
        <v>1201</v>
      </c>
      <c r="W51" s="31">
        <f t="shared" si="67"/>
        <v>2.44</v>
      </c>
      <c r="X51" s="35">
        <v>327</v>
      </c>
      <c r="Y51" s="45">
        <f t="shared" si="68"/>
        <v>2.17</v>
      </c>
      <c r="Z51" s="50">
        <f t="shared" si="69"/>
        <v>3255</v>
      </c>
      <c r="AA51" s="23">
        <f t="shared" si="69"/>
        <v>3491</v>
      </c>
      <c r="AB51" s="27">
        <f t="shared" si="70"/>
        <v>6746</v>
      </c>
      <c r="AC51" s="31">
        <f t="shared" si="71"/>
        <v>13.7</v>
      </c>
      <c r="AD51" s="35">
        <f t="shared" si="71"/>
        <v>2016</v>
      </c>
      <c r="AE51" s="45">
        <f t="shared" si="71"/>
        <v>13.37</v>
      </c>
      <c r="AF51" s="50">
        <f t="shared" si="72"/>
        <v>23901</v>
      </c>
      <c r="AG51" s="23">
        <f t="shared" si="72"/>
        <v>25352</v>
      </c>
      <c r="AH51" s="27">
        <f t="shared" si="73"/>
        <v>49253</v>
      </c>
      <c r="AI51" s="31">
        <f t="shared" si="74"/>
        <v>100.01</v>
      </c>
      <c r="AJ51" s="35">
        <f t="shared" si="75"/>
        <v>15083</v>
      </c>
      <c r="AK51" s="45">
        <f t="shared" si="76"/>
        <v>100.03000000000002</v>
      </c>
      <c r="CP51" s="1"/>
      <c r="CR51" s="1"/>
    </row>
    <row r="52" spans="1:96">
      <c r="A52" s="10" t="s">
        <v>29</v>
      </c>
      <c r="B52" s="15">
        <v>1144</v>
      </c>
      <c r="C52" s="23">
        <v>1243</v>
      </c>
      <c r="D52" s="27">
        <f t="shared" si="57"/>
        <v>2387</v>
      </c>
      <c r="E52" s="31">
        <f t="shared" si="58"/>
        <v>4.8499999999999996</v>
      </c>
      <c r="F52" s="35">
        <v>748</v>
      </c>
      <c r="G52" s="45">
        <f t="shared" si="59"/>
        <v>4.96</v>
      </c>
      <c r="H52" s="15">
        <v>1073</v>
      </c>
      <c r="I52" s="23">
        <v>1137</v>
      </c>
      <c r="J52" s="27">
        <f t="shared" si="60"/>
        <v>2210</v>
      </c>
      <c r="K52" s="31">
        <f t="shared" si="61"/>
        <v>4.49</v>
      </c>
      <c r="L52" s="35">
        <v>670</v>
      </c>
      <c r="M52" s="40">
        <f t="shared" si="62"/>
        <v>4.4400000000000004</v>
      </c>
      <c r="N52" s="15">
        <v>446</v>
      </c>
      <c r="O52" s="23">
        <v>492</v>
      </c>
      <c r="P52" s="27">
        <f t="shared" si="63"/>
        <v>938</v>
      </c>
      <c r="Q52" s="31">
        <f t="shared" si="64"/>
        <v>1.9</v>
      </c>
      <c r="R52" s="35">
        <v>269</v>
      </c>
      <c r="S52" s="45">
        <f t="shared" si="65"/>
        <v>1.78</v>
      </c>
      <c r="T52" s="15">
        <v>586</v>
      </c>
      <c r="U52" s="23">
        <v>614</v>
      </c>
      <c r="V52" s="27">
        <f t="shared" si="66"/>
        <v>1200</v>
      </c>
      <c r="W52" s="31">
        <f t="shared" si="67"/>
        <v>2.44</v>
      </c>
      <c r="X52" s="35">
        <v>327</v>
      </c>
      <c r="Y52" s="45">
        <f t="shared" si="68"/>
        <v>2.17</v>
      </c>
      <c r="Z52" s="50">
        <f t="shared" si="69"/>
        <v>3249</v>
      </c>
      <c r="AA52" s="23">
        <f t="shared" si="69"/>
        <v>3486</v>
      </c>
      <c r="AB52" s="27">
        <f t="shared" si="70"/>
        <v>6735</v>
      </c>
      <c r="AC52" s="31">
        <f t="shared" si="71"/>
        <v>13.68</v>
      </c>
      <c r="AD52" s="35">
        <f t="shared" si="71"/>
        <v>2014</v>
      </c>
      <c r="AE52" s="45">
        <f t="shared" si="71"/>
        <v>13.35</v>
      </c>
      <c r="AF52" s="50">
        <f t="shared" si="72"/>
        <v>23900</v>
      </c>
      <c r="AG52" s="23">
        <f t="shared" si="72"/>
        <v>25340</v>
      </c>
      <c r="AH52" s="27">
        <f t="shared" si="73"/>
        <v>49240</v>
      </c>
      <c r="AI52" s="31">
        <f t="shared" si="74"/>
        <v>99.969999999999985</v>
      </c>
      <c r="AJ52" s="35">
        <f t="shared" si="75"/>
        <v>15088</v>
      </c>
      <c r="AK52" s="45">
        <f t="shared" si="76"/>
        <v>99.989999999999981</v>
      </c>
      <c r="CP52" s="1"/>
      <c r="CR52" s="1"/>
    </row>
    <row r="53" spans="1:96">
      <c r="A53" s="10" t="s">
        <v>69</v>
      </c>
      <c r="B53" s="15">
        <v>1143</v>
      </c>
      <c r="C53" s="23">
        <v>1242</v>
      </c>
      <c r="D53" s="27">
        <f t="shared" si="57"/>
        <v>2385</v>
      </c>
      <c r="E53" s="31">
        <f t="shared" si="58"/>
        <v>4.84</v>
      </c>
      <c r="F53" s="35">
        <v>748</v>
      </c>
      <c r="G53" s="45">
        <f t="shared" si="59"/>
        <v>4.95</v>
      </c>
      <c r="H53" s="15">
        <v>1071</v>
      </c>
      <c r="I53" s="23">
        <v>1134</v>
      </c>
      <c r="J53" s="27">
        <f t="shared" si="60"/>
        <v>2205</v>
      </c>
      <c r="K53" s="31">
        <f t="shared" si="61"/>
        <v>4.4800000000000004</v>
      </c>
      <c r="L53" s="35">
        <v>670</v>
      </c>
      <c r="M53" s="40">
        <f t="shared" si="62"/>
        <v>4.4400000000000004</v>
      </c>
      <c r="N53" s="15">
        <v>445</v>
      </c>
      <c r="O53" s="23">
        <v>490</v>
      </c>
      <c r="P53" s="27">
        <f t="shared" si="63"/>
        <v>935</v>
      </c>
      <c r="Q53" s="31">
        <f t="shared" si="64"/>
        <v>1.9</v>
      </c>
      <c r="R53" s="35">
        <v>268</v>
      </c>
      <c r="S53" s="45">
        <f t="shared" si="65"/>
        <v>1.77</v>
      </c>
      <c r="T53" s="15">
        <v>586</v>
      </c>
      <c r="U53" s="23">
        <v>614</v>
      </c>
      <c r="V53" s="27">
        <f t="shared" si="66"/>
        <v>1200</v>
      </c>
      <c r="W53" s="31">
        <f t="shared" si="67"/>
        <v>2.44</v>
      </c>
      <c r="X53" s="35">
        <v>328</v>
      </c>
      <c r="Y53" s="45">
        <f t="shared" si="68"/>
        <v>2.17</v>
      </c>
      <c r="Z53" s="50">
        <f t="shared" si="69"/>
        <v>3245</v>
      </c>
      <c r="AA53" s="23">
        <f t="shared" si="69"/>
        <v>3480</v>
      </c>
      <c r="AB53" s="27">
        <f t="shared" si="70"/>
        <v>6725</v>
      </c>
      <c r="AC53" s="31">
        <f t="shared" si="71"/>
        <v>13.66</v>
      </c>
      <c r="AD53" s="35">
        <f t="shared" si="71"/>
        <v>2014</v>
      </c>
      <c r="AE53" s="45">
        <f t="shared" si="71"/>
        <v>13.33</v>
      </c>
      <c r="AF53" s="50">
        <f t="shared" si="72"/>
        <v>23886</v>
      </c>
      <c r="AG53" s="23">
        <f t="shared" si="72"/>
        <v>25350</v>
      </c>
      <c r="AH53" s="27">
        <f t="shared" si="73"/>
        <v>49236</v>
      </c>
      <c r="AI53" s="31">
        <f t="shared" si="74"/>
        <v>100.01000000000002</v>
      </c>
      <c r="AJ53" s="35">
        <f t="shared" si="75"/>
        <v>15100</v>
      </c>
      <c r="AK53" s="45">
        <f t="shared" si="76"/>
        <v>99.99</v>
      </c>
      <c r="CP53" s="1"/>
      <c r="CR53" s="1"/>
    </row>
    <row r="54" spans="1:96">
      <c r="A54" s="10" t="s">
        <v>70</v>
      </c>
      <c r="B54" s="15">
        <v>1147</v>
      </c>
      <c r="C54" s="23">
        <v>1238</v>
      </c>
      <c r="D54" s="27">
        <f t="shared" si="57"/>
        <v>2385</v>
      </c>
      <c r="E54" s="31">
        <f t="shared" si="58"/>
        <v>4.84</v>
      </c>
      <c r="F54" s="35">
        <v>747</v>
      </c>
      <c r="G54" s="45">
        <f t="shared" si="59"/>
        <v>4.9400000000000004</v>
      </c>
      <c r="H54" s="15">
        <v>1070</v>
      </c>
      <c r="I54" s="23">
        <v>1135</v>
      </c>
      <c r="J54" s="27">
        <f t="shared" si="60"/>
        <v>2205</v>
      </c>
      <c r="K54" s="31">
        <f t="shared" si="61"/>
        <v>4.4800000000000004</v>
      </c>
      <c r="L54" s="35">
        <v>671</v>
      </c>
      <c r="M54" s="40">
        <f t="shared" si="62"/>
        <v>4.4400000000000004</v>
      </c>
      <c r="N54" s="15">
        <v>445</v>
      </c>
      <c r="O54" s="23">
        <v>491</v>
      </c>
      <c r="P54" s="27">
        <f t="shared" si="63"/>
        <v>936</v>
      </c>
      <c r="Q54" s="31">
        <f t="shared" si="64"/>
        <v>1.9</v>
      </c>
      <c r="R54" s="35">
        <v>269</v>
      </c>
      <c r="S54" s="45">
        <f t="shared" si="65"/>
        <v>1.78</v>
      </c>
      <c r="T54" s="15">
        <v>586</v>
      </c>
      <c r="U54" s="23">
        <v>616</v>
      </c>
      <c r="V54" s="27">
        <f t="shared" si="66"/>
        <v>1202</v>
      </c>
      <c r="W54" s="31">
        <f t="shared" si="67"/>
        <v>2.44</v>
      </c>
      <c r="X54" s="35">
        <v>329</v>
      </c>
      <c r="Y54" s="45">
        <f t="shared" si="68"/>
        <v>2.1800000000000002</v>
      </c>
      <c r="Z54" s="50">
        <f t="shared" si="69"/>
        <v>3248</v>
      </c>
      <c r="AA54" s="23">
        <f t="shared" si="69"/>
        <v>3480</v>
      </c>
      <c r="AB54" s="27">
        <f t="shared" si="70"/>
        <v>6728</v>
      </c>
      <c r="AC54" s="31">
        <f t="shared" si="71"/>
        <v>13.66</v>
      </c>
      <c r="AD54" s="35">
        <f t="shared" si="71"/>
        <v>2016</v>
      </c>
      <c r="AE54" s="45">
        <f t="shared" si="71"/>
        <v>13.34</v>
      </c>
      <c r="AF54" s="50">
        <f t="shared" si="72"/>
        <v>23909</v>
      </c>
      <c r="AG54" s="23">
        <f t="shared" si="72"/>
        <v>25362</v>
      </c>
      <c r="AH54" s="27">
        <f t="shared" si="73"/>
        <v>49271</v>
      </c>
      <c r="AI54" s="31">
        <f t="shared" si="74"/>
        <v>100.00000000000001</v>
      </c>
      <c r="AJ54" s="35">
        <f t="shared" si="75"/>
        <v>15119</v>
      </c>
      <c r="AK54" s="45">
        <f t="shared" si="76"/>
        <v>100.01</v>
      </c>
      <c r="CP54" s="1"/>
      <c r="CR54" s="1"/>
    </row>
    <row r="55" spans="1:96">
      <c r="A55" s="10" t="s">
        <v>35</v>
      </c>
      <c r="B55" s="15">
        <v>1145</v>
      </c>
      <c r="C55" s="23">
        <v>1234</v>
      </c>
      <c r="D55" s="27">
        <f t="shared" si="57"/>
        <v>2379</v>
      </c>
      <c r="E55" s="31">
        <f t="shared" si="58"/>
        <v>4.83</v>
      </c>
      <c r="F55" s="35">
        <v>748</v>
      </c>
      <c r="G55" s="45">
        <f t="shared" si="59"/>
        <v>4.9400000000000004</v>
      </c>
      <c r="H55" s="15">
        <v>1070</v>
      </c>
      <c r="I55" s="23">
        <v>1134</v>
      </c>
      <c r="J55" s="27">
        <f t="shared" si="60"/>
        <v>2204</v>
      </c>
      <c r="K55" s="31">
        <f t="shared" si="61"/>
        <v>4.47</v>
      </c>
      <c r="L55" s="35">
        <v>671</v>
      </c>
      <c r="M55" s="40">
        <f t="shared" si="62"/>
        <v>4.43</v>
      </c>
      <c r="N55" s="15">
        <v>446</v>
      </c>
      <c r="O55" s="23">
        <v>487</v>
      </c>
      <c r="P55" s="27">
        <f t="shared" si="63"/>
        <v>933</v>
      </c>
      <c r="Q55" s="31">
        <f t="shared" si="64"/>
        <v>1.89</v>
      </c>
      <c r="R55" s="35">
        <v>269</v>
      </c>
      <c r="S55" s="45">
        <f t="shared" si="65"/>
        <v>1.78</v>
      </c>
      <c r="T55" s="15">
        <v>586</v>
      </c>
      <c r="U55" s="23">
        <v>617</v>
      </c>
      <c r="V55" s="27">
        <f t="shared" si="66"/>
        <v>1203</v>
      </c>
      <c r="W55" s="31">
        <f t="shared" si="67"/>
        <v>2.44</v>
      </c>
      <c r="X55" s="35">
        <v>329</v>
      </c>
      <c r="Y55" s="45">
        <f t="shared" si="68"/>
        <v>2.17</v>
      </c>
      <c r="Z55" s="50">
        <f t="shared" si="69"/>
        <v>3247</v>
      </c>
      <c r="AA55" s="23">
        <f t="shared" si="69"/>
        <v>3472</v>
      </c>
      <c r="AB55" s="27">
        <f t="shared" si="70"/>
        <v>6719</v>
      </c>
      <c r="AC55" s="31">
        <f t="shared" si="71"/>
        <v>13.63</v>
      </c>
      <c r="AD55" s="35">
        <f t="shared" si="71"/>
        <v>2017</v>
      </c>
      <c r="AE55" s="45">
        <f t="shared" si="71"/>
        <v>13.32</v>
      </c>
      <c r="AF55" s="50">
        <f t="shared" si="72"/>
        <v>23919</v>
      </c>
      <c r="AG55" s="23">
        <f t="shared" si="72"/>
        <v>25371</v>
      </c>
      <c r="AH55" s="27">
        <f t="shared" si="73"/>
        <v>49290</v>
      </c>
      <c r="AI55" s="31">
        <f t="shared" si="74"/>
        <v>99.99</v>
      </c>
      <c r="AJ55" s="35">
        <f t="shared" si="75"/>
        <v>15154</v>
      </c>
      <c r="AK55" s="45">
        <f t="shared" si="76"/>
        <v>100.01</v>
      </c>
      <c r="CP55" s="1"/>
      <c r="CR55" s="1"/>
    </row>
    <row r="56" spans="1:96">
      <c r="A56" s="10" t="s">
        <v>74</v>
      </c>
      <c r="B56" s="15">
        <v>1146</v>
      </c>
      <c r="C56" s="23">
        <v>1229</v>
      </c>
      <c r="D56" s="27">
        <f t="shared" si="57"/>
        <v>2375</v>
      </c>
      <c r="E56" s="31">
        <f t="shared" si="58"/>
        <v>4.8099999999999996</v>
      </c>
      <c r="F56" s="35">
        <v>746</v>
      </c>
      <c r="G56" s="45">
        <f t="shared" si="59"/>
        <v>4.92</v>
      </c>
      <c r="H56" s="15">
        <v>1069</v>
      </c>
      <c r="I56" s="23">
        <v>1135</v>
      </c>
      <c r="J56" s="27">
        <f t="shared" si="60"/>
        <v>2204</v>
      </c>
      <c r="K56" s="31">
        <f t="shared" si="61"/>
        <v>4.47</v>
      </c>
      <c r="L56" s="35">
        <v>672</v>
      </c>
      <c r="M56" s="40">
        <f t="shared" si="62"/>
        <v>4.43</v>
      </c>
      <c r="N56" s="15">
        <v>445</v>
      </c>
      <c r="O56" s="23">
        <v>486</v>
      </c>
      <c r="P56" s="27">
        <f t="shared" si="63"/>
        <v>931</v>
      </c>
      <c r="Q56" s="31">
        <f t="shared" si="64"/>
        <v>1.89</v>
      </c>
      <c r="R56" s="35">
        <v>270</v>
      </c>
      <c r="S56" s="45">
        <f t="shared" si="65"/>
        <v>1.78</v>
      </c>
      <c r="T56" s="15">
        <v>586</v>
      </c>
      <c r="U56" s="23">
        <v>618</v>
      </c>
      <c r="V56" s="27">
        <f t="shared" si="66"/>
        <v>1204</v>
      </c>
      <c r="W56" s="31">
        <f t="shared" si="67"/>
        <v>2.44</v>
      </c>
      <c r="X56" s="35">
        <v>329</v>
      </c>
      <c r="Y56" s="45">
        <f t="shared" si="68"/>
        <v>2.17</v>
      </c>
      <c r="Z56" s="50">
        <f t="shared" si="69"/>
        <v>3246</v>
      </c>
      <c r="AA56" s="23">
        <f t="shared" si="69"/>
        <v>3468</v>
      </c>
      <c r="AB56" s="27">
        <f t="shared" si="70"/>
        <v>6714</v>
      </c>
      <c r="AC56" s="31">
        <f t="shared" si="71"/>
        <v>13.61</v>
      </c>
      <c r="AD56" s="35">
        <f t="shared" si="71"/>
        <v>2017</v>
      </c>
      <c r="AE56" s="45">
        <f t="shared" si="71"/>
        <v>13.3</v>
      </c>
      <c r="AF56" s="50">
        <f t="shared" si="72"/>
        <v>23934</v>
      </c>
      <c r="AG56" s="23">
        <f t="shared" si="72"/>
        <v>25392</v>
      </c>
      <c r="AH56" s="27">
        <f t="shared" si="73"/>
        <v>49326</v>
      </c>
      <c r="AI56" s="31">
        <f t="shared" si="74"/>
        <v>99.999999999999986</v>
      </c>
      <c r="AJ56" s="35">
        <f t="shared" si="75"/>
        <v>15173</v>
      </c>
      <c r="AK56" s="45">
        <f t="shared" si="76"/>
        <v>99.98</v>
      </c>
      <c r="CP56" s="1"/>
      <c r="CR56" s="1"/>
    </row>
    <row r="57" spans="1:96">
      <c r="A57" s="10" t="s">
        <v>67</v>
      </c>
      <c r="B57" s="15">
        <v>1149</v>
      </c>
      <c r="C57" s="23">
        <v>1228</v>
      </c>
      <c r="D57" s="27">
        <f t="shared" si="57"/>
        <v>2377</v>
      </c>
      <c r="E57" s="31">
        <f t="shared" si="58"/>
        <v>4.82</v>
      </c>
      <c r="F57" s="35">
        <v>747</v>
      </c>
      <c r="G57" s="45">
        <f t="shared" si="59"/>
        <v>4.92</v>
      </c>
      <c r="H57" s="15">
        <v>1066</v>
      </c>
      <c r="I57" s="23">
        <v>1132</v>
      </c>
      <c r="J57" s="27">
        <f t="shared" si="60"/>
        <v>2198</v>
      </c>
      <c r="K57" s="31">
        <f t="shared" si="61"/>
        <v>4.46</v>
      </c>
      <c r="L57" s="35">
        <v>673</v>
      </c>
      <c r="M57" s="40">
        <f t="shared" si="62"/>
        <v>4.43</v>
      </c>
      <c r="N57" s="15">
        <v>444</v>
      </c>
      <c r="O57" s="23">
        <v>482</v>
      </c>
      <c r="P57" s="27">
        <f t="shared" si="63"/>
        <v>926</v>
      </c>
      <c r="Q57" s="31">
        <f t="shared" si="64"/>
        <v>1.88</v>
      </c>
      <c r="R57" s="35">
        <v>270</v>
      </c>
      <c r="S57" s="45">
        <f t="shared" si="65"/>
        <v>1.78</v>
      </c>
      <c r="T57" s="15">
        <v>585</v>
      </c>
      <c r="U57" s="23">
        <v>615</v>
      </c>
      <c r="V57" s="27">
        <f t="shared" si="66"/>
        <v>1200</v>
      </c>
      <c r="W57" s="31">
        <f t="shared" si="67"/>
        <v>2.4300000000000002</v>
      </c>
      <c r="X57" s="35">
        <v>330</v>
      </c>
      <c r="Y57" s="45">
        <f t="shared" si="68"/>
        <v>2.17</v>
      </c>
      <c r="Z57" s="50">
        <f t="shared" si="69"/>
        <v>3244</v>
      </c>
      <c r="AA57" s="23">
        <f t="shared" si="69"/>
        <v>3457</v>
      </c>
      <c r="AB57" s="27">
        <f t="shared" si="70"/>
        <v>6701</v>
      </c>
      <c r="AC57" s="31">
        <f t="shared" si="71"/>
        <v>13.59</v>
      </c>
      <c r="AD57" s="35">
        <f t="shared" si="71"/>
        <v>2020</v>
      </c>
      <c r="AE57" s="45">
        <f t="shared" si="71"/>
        <v>13.3</v>
      </c>
      <c r="AF57" s="50">
        <f t="shared" si="72"/>
        <v>23951</v>
      </c>
      <c r="AG57" s="23">
        <f t="shared" si="72"/>
        <v>25378</v>
      </c>
      <c r="AH57" s="27">
        <f t="shared" si="73"/>
        <v>49329</v>
      </c>
      <c r="AI57" s="31">
        <f t="shared" si="74"/>
        <v>99.999999999999986</v>
      </c>
      <c r="AJ57" s="35">
        <f t="shared" si="75"/>
        <v>15178</v>
      </c>
      <c r="AK57" s="45">
        <f t="shared" si="76"/>
        <v>99.990000000000023</v>
      </c>
      <c r="CP57" s="1"/>
      <c r="CR57" s="1"/>
    </row>
    <row r="58" spans="1:96">
      <c r="A58" s="10" t="s">
        <v>77</v>
      </c>
      <c r="B58" s="15">
        <v>1148</v>
      </c>
      <c r="C58" s="23">
        <v>1228</v>
      </c>
      <c r="D58" s="27">
        <f t="shared" si="57"/>
        <v>2376</v>
      </c>
      <c r="E58" s="31">
        <f t="shared" si="58"/>
        <v>4.82</v>
      </c>
      <c r="F58" s="35">
        <v>746</v>
      </c>
      <c r="G58" s="45">
        <f t="shared" si="59"/>
        <v>4.91</v>
      </c>
      <c r="H58" s="15">
        <v>1065</v>
      </c>
      <c r="I58" s="23">
        <v>1130</v>
      </c>
      <c r="J58" s="27">
        <f t="shared" si="60"/>
        <v>2195</v>
      </c>
      <c r="K58" s="31">
        <f t="shared" si="61"/>
        <v>4.45</v>
      </c>
      <c r="L58" s="35">
        <v>672</v>
      </c>
      <c r="M58" s="40">
        <f t="shared" si="62"/>
        <v>4.42</v>
      </c>
      <c r="N58" s="15">
        <v>443</v>
      </c>
      <c r="O58" s="23">
        <v>484</v>
      </c>
      <c r="P58" s="27">
        <f t="shared" si="63"/>
        <v>927</v>
      </c>
      <c r="Q58" s="31">
        <f t="shared" si="64"/>
        <v>1.88</v>
      </c>
      <c r="R58" s="35">
        <v>270</v>
      </c>
      <c r="S58" s="45">
        <f t="shared" si="65"/>
        <v>1.78</v>
      </c>
      <c r="T58" s="15">
        <v>583</v>
      </c>
      <c r="U58" s="23">
        <v>614</v>
      </c>
      <c r="V58" s="27">
        <f t="shared" si="66"/>
        <v>1197</v>
      </c>
      <c r="W58" s="31">
        <f t="shared" si="67"/>
        <v>2.4300000000000002</v>
      </c>
      <c r="X58" s="35">
        <v>330</v>
      </c>
      <c r="Y58" s="45">
        <f t="shared" si="68"/>
        <v>2.17</v>
      </c>
      <c r="Z58" s="50">
        <f t="shared" si="69"/>
        <v>3239</v>
      </c>
      <c r="AA58" s="23">
        <f t="shared" si="69"/>
        <v>3456</v>
      </c>
      <c r="AB58" s="27">
        <f t="shared" si="70"/>
        <v>6695</v>
      </c>
      <c r="AC58" s="31">
        <f t="shared" si="71"/>
        <v>13.579999999999998</v>
      </c>
      <c r="AD58" s="35">
        <f t="shared" si="71"/>
        <v>2018</v>
      </c>
      <c r="AE58" s="45">
        <f t="shared" si="71"/>
        <v>13.28</v>
      </c>
      <c r="AF58" s="50">
        <f t="shared" si="72"/>
        <v>23949</v>
      </c>
      <c r="AG58" s="23">
        <f t="shared" si="72"/>
        <v>25392</v>
      </c>
      <c r="AH58" s="27">
        <f t="shared" si="73"/>
        <v>49341</v>
      </c>
      <c r="AI58" s="31">
        <f t="shared" si="74"/>
        <v>99.999999999999986</v>
      </c>
      <c r="AJ58" s="35">
        <f t="shared" si="75"/>
        <v>15191</v>
      </c>
      <c r="AK58" s="45">
        <f t="shared" si="76"/>
        <v>100.02000000000002</v>
      </c>
      <c r="CP58" s="1"/>
      <c r="CR58" s="1"/>
    </row>
    <row r="59" spans="1:96">
      <c r="A59" s="10" t="s">
        <v>132</v>
      </c>
      <c r="B59" s="15">
        <v>1145</v>
      </c>
      <c r="C59" s="23">
        <v>1226</v>
      </c>
      <c r="D59" s="27">
        <f t="shared" si="57"/>
        <v>2371</v>
      </c>
      <c r="E59" s="31">
        <f t="shared" si="58"/>
        <v>4.8099999999999996</v>
      </c>
      <c r="F59" s="35">
        <v>746</v>
      </c>
      <c r="G59" s="45">
        <f t="shared" si="59"/>
        <v>4.91</v>
      </c>
      <c r="H59" s="15">
        <v>1064</v>
      </c>
      <c r="I59" s="23">
        <v>1128</v>
      </c>
      <c r="J59" s="27">
        <f t="shared" si="60"/>
        <v>2192</v>
      </c>
      <c r="K59" s="31">
        <f t="shared" si="61"/>
        <v>4.4400000000000004</v>
      </c>
      <c r="L59" s="35">
        <v>672</v>
      </c>
      <c r="M59" s="40">
        <f t="shared" si="62"/>
        <v>4.43</v>
      </c>
      <c r="N59" s="15">
        <v>444</v>
      </c>
      <c r="O59" s="23">
        <v>486</v>
      </c>
      <c r="P59" s="27">
        <f t="shared" si="63"/>
        <v>930</v>
      </c>
      <c r="Q59" s="31">
        <f t="shared" si="64"/>
        <v>1.88</v>
      </c>
      <c r="R59" s="35">
        <v>271</v>
      </c>
      <c r="S59" s="45">
        <f t="shared" si="65"/>
        <v>1.78</v>
      </c>
      <c r="T59" s="15">
        <v>584</v>
      </c>
      <c r="U59" s="23">
        <v>614</v>
      </c>
      <c r="V59" s="27">
        <f t="shared" si="66"/>
        <v>1198</v>
      </c>
      <c r="W59" s="31">
        <f t="shared" si="67"/>
        <v>2.4300000000000002</v>
      </c>
      <c r="X59" s="35">
        <v>330</v>
      </c>
      <c r="Y59" s="45">
        <f t="shared" si="68"/>
        <v>2.17</v>
      </c>
      <c r="Z59" s="50">
        <f t="shared" si="69"/>
        <v>3237</v>
      </c>
      <c r="AA59" s="23">
        <f t="shared" si="69"/>
        <v>3454</v>
      </c>
      <c r="AB59" s="27">
        <f t="shared" si="70"/>
        <v>6691</v>
      </c>
      <c r="AC59" s="31">
        <f t="shared" si="71"/>
        <v>13.559999999999999</v>
      </c>
      <c r="AD59" s="35">
        <f t="shared" si="71"/>
        <v>2019</v>
      </c>
      <c r="AE59" s="45">
        <f t="shared" si="71"/>
        <v>13.29</v>
      </c>
      <c r="AF59" s="50">
        <f t="shared" si="72"/>
        <v>23948</v>
      </c>
      <c r="AG59" s="23">
        <f t="shared" si="72"/>
        <v>25392</v>
      </c>
      <c r="AH59" s="27">
        <f t="shared" si="73"/>
        <v>49340</v>
      </c>
      <c r="AI59" s="31">
        <f t="shared" si="74"/>
        <v>100.03000000000002</v>
      </c>
      <c r="AJ59" s="35">
        <f t="shared" si="75"/>
        <v>15185</v>
      </c>
      <c r="AK59" s="45">
        <f t="shared" si="76"/>
        <v>99.99</v>
      </c>
      <c r="CP59" s="1"/>
      <c r="CR59" s="1"/>
    </row>
    <row r="60" spans="1:96">
      <c r="A60" s="10" t="s">
        <v>80</v>
      </c>
      <c r="B60" s="15">
        <v>1144</v>
      </c>
      <c r="C60" s="23">
        <v>1229</v>
      </c>
      <c r="D60" s="27">
        <f t="shared" si="57"/>
        <v>2373</v>
      </c>
      <c r="E60" s="31">
        <f t="shared" si="58"/>
        <v>4.8099999999999996</v>
      </c>
      <c r="F60" s="35">
        <v>747</v>
      </c>
      <c r="G60" s="45">
        <f t="shared" si="59"/>
        <v>4.91</v>
      </c>
      <c r="H60" s="15">
        <v>1061</v>
      </c>
      <c r="I60" s="23">
        <v>1127</v>
      </c>
      <c r="J60" s="27">
        <f t="shared" si="60"/>
        <v>2188</v>
      </c>
      <c r="K60" s="31">
        <f t="shared" si="61"/>
        <v>4.4400000000000004</v>
      </c>
      <c r="L60" s="35">
        <v>673</v>
      </c>
      <c r="M60" s="40">
        <f t="shared" si="62"/>
        <v>4.43</v>
      </c>
      <c r="N60" s="15">
        <v>444</v>
      </c>
      <c r="O60" s="23">
        <v>485</v>
      </c>
      <c r="P60" s="27">
        <f t="shared" si="63"/>
        <v>929</v>
      </c>
      <c r="Q60" s="31">
        <f t="shared" si="64"/>
        <v>1.88</v>
      </c>
      <c r="R60" s="35">
        <v>271</v>
      </c>
      <c r="S60" s="45">
        <f t="shared" si="65"/>
        <v>1.78</v>
      </c>
      <c r="T60" s="15">
        <v>580</v>
      </c>
      <c r="U60" s="23">
        <v>614</v>
      </c>
      <c r="V60" s="27">
        <f t="shared" si="66"/>
        <v>1194</v>
      </c>
      <c r="W60" s="31">
        <f t="shared" si="67"/>
        <v>2.42</v>
      </c>
      <c r="X60" s="35">
        <v>329</v>
      </c>
      <c r="Y60" s="45">
        <f t="shared" si="68"/>
        <v>2.16</v>
      </c>
      <c r="Z60" s="50">
        <f t="shared" si="69"/>
        <v>3229</v>
      </c>
      <c r="AA60" s="23">
        <f t="shared" si="69"/>
        <v>3455</v>
      </c>
      <c r="AB60" s="27">
        <f t="shared" si="70"/>
        <v>6684</v>
      </c>
      <c r="AC60" s="31">
        <f t="shared" si="71"/>
        <v>13.55</v>
      </c>
      <c r="AD60" s="35">
        <f t="shared" si="71"/>
        <v>2020</v>
      </c>
      <c r="AE60" s="45">
        <f t="shared" si="71"/>
        <v>13.28</v>
      </c>
      <c r="AF60" s="50">
        <f t="shared" si="72"/>
        <v>23929</v>
      </c>
      <c r="AG60" s="23">
        <f t="shared" si="72"/>
        <v>25391</v>
      </c>
      <c r="AH60" s="27">
        <f t="shared" si="73"/>
        <v>49320</v>
      </c>
      <c r="AI60" s="31">
        <f t="shared" si="74"/>
        <v>100</v>
      </c>
      <c r="AJ60" s="35">
        <f t="shared" si="75"/>
        <v>15199</v>
      </c>
      <c r="AK60" s="45">
        <f t="shared" si="76"/>
        <v>99.97999999999999</v>
      </c>
      <c r="CP60" s="1"/>
      <c r="CR60" s="1"/>
    </row>
    <row r="61" spans="1:96">
      <c r="A61" s="11" t="s">
        <v>73</v>
      </c>
      <c r="B61" s="16">
        <v>1146</v>
      </c>
      <c r="C61" s="24">
        <v>1226</v>
      </c>
      <c r="D61" s="28">
        <f t="shared" si="57"/>
        <v>2372</v>
      </c>
      <c r="E61" s="32">
        <f t="shared" si="58"/>
        <v>4.8099999999999996</v>
      </c>
      <c r="F61" s="36">
        <v>746</v>
      </c>
      <c r="G61" s="46">
        <f t="shared" si="59"/>
        <v>4.9000000000000004</v>
      </c>
      <c r="H61" s="16">
        <v>1053</v>
      </c>
      <c r="I61" s="24">
        <v>1122</v>
      </c>
      <c r="J61" s="28">
        <f t="shared" si="60"/>
        <v>2175</v>
      </c>
      <c r="K61" s="32">
        <f t="shared" si="61"/>
        <v>4.41</v>
      </c>
      <c r="L61" s="36">
        <v>669</v>
      </c>
      <c r="M61" s="41">
        <f t="shared" si="62"/>
        <v>4.3899999999999997</v>
      </c>
      <c r="N61" s="16">
        <v>441</v>
      </c>
      <c r="O61" s="24">
        <v>484</v>
      </c>
      <c r="P61" s="28">
        <f t="shared" si="63"/>
        <v>925</v>
      </c>
      <c r="Q61" s="32">
        <f t="shared" si="64"/>
        <v>1.88</v>
      </c>
      <c r="R61" s="36">
        <v>272</v>
      </c>
      <c r="S61" s="46">
        <f t="shared" si="65"/>
        <v>1.79</v>
      </c>
      <c r="T61" s="16">
        <v>579</v>
      </c>
      <c r="U61" s="24">
        <v>611</v>
      </c>
      <c r="V61" s="28">
        <f t="shared" si="66"/>
        <v>1190</v>
      </c>
      <c r="W61" s="32">
        <f t="shared" si="67"/>
        <v>2.41</v>
      </c>
      <c r="X61" s="36">
        <v>328</v>
      </c>
      <c r="Y61" s="46">
        <f t="shared" si="68"/>
        <v>2.15</v>
      </c>
      <c r="Z61" s="51">
        <f t="shared" si="69"/>
        <v>3219</v>
      </c>
      <c r="AA61" s="24">
        <f t="shared" si="69"/>
        <v>3443</v>
      </c>
      <c r="AB61" s="28">
        <f t="shared" si="70"/>
        <v>6662</v>
      </c>
      <c r="AC61" s="32">
        <f t="shared" si="71"/>
        <v>13.509999999999998</v>
      </c>
      <c r="AD61" s="36">
        <f t="shared" si="71"/>
        <v>2015</v>
      </c>
      <c r="AE61" s="46">
        <f t="shared" si="71"/>
        <v>13.229999999999999</v>
      </c>
      <c r="AF61" s="51">
        <f t="shared" si="72"/>
        <v>23908</v>
      </c>
      <c r="AG61" s="24">
        <f t="shared" si="72"/>
        <v>25405</v>
      </c>
      <c r="AH61" s="27">
        <f t="shared" si="73"/>
        <v>49313</v>
      </c>
      <c r="AI61" s="32">
        <f t="shared" si="74"/>
        <v>100</v>
      </c>
      <c r="AJ61" s="35">
        <f t="shared" si="75"/>
        <v>15226</v>
      </c>
      <c r="AK61" s="46">
        <f t="shared" si="76"/>
        <v>100.00000000000003</v>
      </c>
      <c r="CP61" s="1"/>
      <c r="CR61" s="1"/>
    </row>
    <row r="62" spans="1:96" ht="20.100000000000001" customHeight="1"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landscape" usePrinterDefaults="1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I62"/>
  <sheetViews>
    <sheetView showGridLines="0" view="pageBreakPreview" zoomScaleSheetLayoutView="100" workbookViewId="0"/>
  </sheetViews>
  <sheetFormatPr defaultRowHeight="12"/>
  <cols>
    <col min="1" max="1" width="9" style="1" bestFit="1" customWidth="1"/>
    <col min="2" max="127" width="5.625" style="1" customWidth="1"/>
    <col min="128" max="132" width="6.625" style="1" customWidth="1"/>
    <col min="133" max="133" width="7.25" style="1" customWidth="1"/>
    <col min="134" max="16384" width="9" style="1" bestFit="1" customWidth="1"/>
  </cols>
  <sheetData>
    <row r="1" spans="1:133" s="71" customFormat="1" ht="17.25">
      <c r="A1" s="75" t="s">
        <v>1</v>
      </c>
    </row>
    <row r="2" spans="1:133">
      <c r="AJ2" s="62" t="s">
        <v>11</v>
      </c>
      <c r="AK2" s="62"/>
    </row>
    <row r="3" spans="1:133" s="72" customFormat="1" ht="15" customHeight="1">
      <c r="A3" s="7" t="s">
        <v>15</v>
      </c>
      <c r="B3" s="12" t="s">
        <v>19</v>
      </c>
      <c r="C3" s="20"/>
      <c r="D3" s="20"/>
      <c r="E3" s="20"/>
      <c r="F3" s="20"/>
      <c r="G3" s="37"/>
      <c r="H3" s="18" t="s">
        <v>22</v>
      </c>
      <c r="I3" s="20"/>
      <c r="J3" s="20"/>
      <c r="K3" s="20"/>
      <c r="L3" s="20"/>
      <c r="M3" s="42"/>
      <c r="N3" s="12" t="s">
        <v>3</v>
      </c>
      <c r="O3" s="20"/>
      <c r="P3" s="20"/>
      <c r="Q3" s="20"/>
      <c r="R3" s="20"/>
      <c r="S3" s="37"/>
      <c r="T3" s="18" t="s">
        <v>8</v>
      </c>
      <c r="U3" s="20"/>
      <c r="V3" s="20"/>
      <c r="W3" s="20"/>
      <c r="X3" s="20"/>
      <c r="Y3" s="42"/>
      <c r="Z3" s="12" t="s">
        <v>13</v>
      </c>
      <c r="AA3" s="20"/>
      <c r="AB3" s="20"/>
      <c r="AC3" s="20"/>
      <c r="AD3" s="20"/>
      <c r="AE3" s="37"/>
      <c r="AF3" s="18" t="s">
        <v>24</v>
      </c>
      <c r="AG3" s="20"/>
      <c r="AH3" s="20"/>
      <c r="AI3" s="20"/>
      <c r="AJ3" s="20"/>
      <c r="AK3" s="42"/>
      <c r="AS3" s="72" t="s">
        <v>26</v>
      </c>
    </row>
    <row r="4" spans="1:133" s="73" customFormat="1">
      <c r="A4" s="8"/>
      <c r="B4" s="13" t="s">
        <v>33</v>
      </c>
      <c r="C4" s="21" t="s">
        <v>40</v>
      </c>
      <c r="D4" s="25" t="s">
        <v>42</v>
      </c>
      <c r="E4" s="29" t="s">
        <v>46</v>
      </c>
      <c r="F4" s="33" t="s">
        <v>51</v>
      </c>
      <c r="G4" s="38" t="s">
        <v>46</v>
      </c>
      <c r="H4" s="19" t="s">
        <v>33</v>
      </c>
      <c r="I4" s="21" t="s">
        <v>40</v>
      </c>
      <c r="J4" s="25" t="s">
        <v>42</v>
      </c>
      <c r="K4" s="29" t="s">
        <v>46</v>
      </c>
      <c r="L4" s="33" t="s">
        <v>51</v>
      </c>
      <c r="M4" s="43" t="s">
        <v>46</v>
      </c>
      <c r="N4" s="13" t="s">
        <v>33</v>
      </c>
      <c r="O4" s="21" t="s">
        <v>40</v>
      </c>
      <c r="P4" s="25" t="s">
        <v>42</v>
      </c>
      <c r="Q4" s="29" t="s">
        <v>46</v>
      </c>
      <c r="R4" s="33" t="s">
        <v>51</v>
      </c>
      <c r="S4" s="38" t="s">
        <v>46</v>
      </c>
      <c r="T4" s="19" t="s">
        <v>33</v>
      </c>
      <c r="U4" s="21" t="s">
        <v>40</v>
      </c>
      <c r="V4" s="25" t="s">
        <v>42</v>
      </c>
      <c r="W4" s="29" t="s">
        <v>46</v>
      </c>
      <c r="X4" s="33" t="s">
        <v>51</v>
      </c>
      <c r="Y4" s="43" t="s">
        <v>46</v>
      </c>
      <c r="Z4" s="13" t="s">
        <v>33</v>
      </c>
      <c r="AA4" s="21" t="s">
        <v>40</v>
      </c>
      <c r="AB4" s="25" t="s">
        <v>42</v>
      </c>
      <c r="AC4" s="29" t="s">
        <v>46</v>
      </c>
      <c r="AD4" s="33" t="s">
        <v>51</v>
      </c>
      <c r="AE4" s="38" t="s">
        <v>46</v>
      </c>
      <c r="AF4" s="19" t="s">
        <v>33</v>
      </c>
      <c r="AG4" s="21" t="s">
        <v>40</v>
      </c>
      <c r="AH4" s="25" t="s">
        <v>42</v>
      </c>
      <c r="AI4" s="29" t="s">
        <v>46</v>
      </c>
      <c r="AJ4" s="33" t="s">
        <v>51</v>
      </c>
      <c r="AK4" s="43" t="s">
        <v>46</v>
      </c>
      <c r="AS4" s="73" t="s">
        <v>61</v>
      </c>
    </row>
    <row r="5" spans="1:133" s="73" customFormat="1">
      <c r="A5" s="9" t="s">
        <v>62</v>
      </c>
      <c r="B5" s="14">
        <v>3877</v>
      </c>
      <c r="C5" s="22">
        <v>4093</v>
      </c>
      <c r="D5" s="26">
        <f t="shared" ref="D5:D16" si="0">B5+C5</f>
        <v>7970</v>
      </c>
      <c r="E5" s="30">
        <f t="shared" ref="E5:E16" si="1">IF(D5=0,"",ROUND(D5/$AH50*100,2))</f>
        <v>16.12</v>
      </c>
      <c r="F5" s="34">
        <v>2829</v>
      </c>
      <c r="G5" s="39">
        <f t="shared" ref="G5:G16" si="2">IF(F5="","",ROUND(F5/$AJ50*100,2))</f>
        <v>18.88</v>
      </c>
      <c r="H5" s="14">
        <v>1197</v>
      </c>
      <c r="I5" s="22">
        <v>1262</v>
      </c>
      <c r="J5" s="26">
        <f t="shared" ref="J5:J16" si="3">H5+I5</f>
        <v>2459</v>
      </c>
      <c r="K5" s="30">
        <f t="shared" ref="K5:K16" si="4">IF(J5=0,"",ROUND(J5/$AH50*100,2))</f>
        <v>4.97</v>
      </c>
      <c r="L5" s="34">
        <v>769</v>
      </c>
      <c r="M5" s="44">
        <f t="shared" ref="M5:M16" si="5">IF(L5="","",ROUND(L5/$AJ50*100,2))</f>
        <v>5.13</v>
      </c>
      <c r="N5" s="14">
        <v>826</v>
      </c>
      <c r="O5" s="22">
        <v>940</v>
      </c>
      <c r="P5" s="26">
        <f t="shared" ref="P5:P16" si="6">N5+O5</f>
        <v>1766</v>
      </c>
      <c r="Q5" s="30">
        <f t="shared" ref="Q5:Q16" si="7">IF(P5=0,"",ROUND(P5/$AH50*100,2))</f>
        <v>3.57</v>
      </c>
      <c r="R5" s="34">
        <v>456</v>
      </c>
      <c r="S5" s="39">
        <f t="shared" ref="S5:S16" si="8">IF(R5="","",ROUND(R5/$AJ50*100,2))</f>
        <v>3.04</v>
      </c>
      <c r="T5" s="14">
        <v>1030</v>
      </c>
      <c r="U5" s="22">
        <v>1080</v>
      </c>
      <c r="V5" s="26">
        <f t="shared" ref="V5:V16" si="9">T5+U5</f>
        <v>2110</v>
      </c>
      <c r="W5" s="30">
        <f t="shared" ref="W5:W16" si="10">IF(V5=0,"",ROUND(V5/$AH50*100,2))</f>
        <v>4.2699999999999996</v>
      </c>
      <c r="X5" s="34">
        <v>581</v>
      </c>
      <c r="Y5" s="44">
        <f t="shared" ref="Y5:Y16" si="11">IF(X5="","",ROUND(X5/$AJ50*100,2))</f>
        <v>3.88</v>
      </c>
      <c r="Z5" s="14">
        <v>941</v>
      </c>
      <c r="AA5" s="22">
        <v>989</v>
      </c>
      <c r="AB5" s="26">
        <f t="shared" ref="AB5:AB16" si="12">Z5+AA5</f>
        <v>1930</v>
      </c>
      <c r="AC5" s="30">
        <f t="shared" ref="AC5:AC16" si="13">IF(AB5=0,"",ROUND(AB5/$AH50*100,2))</f>
        <v>3.9</v>
      </c>
      <c r="AD5" s="34">
        <v>541</v>
      </c>
      <c r="AE5" s="39">
        <f t="shared" ref="AE5:AE16" si="14">IF(AD5="","",ROUND(AD5/$AJ50*100,2))</f>
        <v>3.61</v>
      </c>
      <c r="AF5" s="14">
        <v>1476</v>
      </c>
      <c r="AG5" s="22">
        <v>1581</v>
      </c>
      <c r="AH5" s="26">
        <f t="shared" ref="AH5:AH16" si="15">AF5+AG5</f>
        <v>3057</v>
      </c>
      <c r="AI5" s="30">
        <f t="shared" ref="AI5:AI16" si="16">IF(AH5=0,"",ROUND(AH5/$AH50*100,2))</f>
        <v>6.18</v>
      </c>
      <c r="AJ5" s="34">
        <v>860</v>
      </c>
      <c r="AK5" s="44">
        <f t="shared" ref="AK5:AK16" si="17">IF(AJ5="","",ROUND(AJ5/$AJ50*100,2))</f>
        <v>5.74</v>
      </c>
      <c r="AS5" s="73">
        <v>5</v>
      </c>
    </row>
    <row r="6" spans="1:133" s="73" customFormat="1">
      <c r="A6" s="10" t="s">
        <v>63</v>
      </c>
      <c r="B6" s="15">
        <v>3887</v>
      </c>
      <c r="C6" s="23">
        <v>4100</v>
      </c>
      <c r="D6" s="27">
        <f t="shared" si="0"/>
        <v>7987</v>
      </c>
      <c r="E6" s="31">
        <f t="shared" si="1"/>
        <v>16.149999999999999</v>
      </c>
      <c r="F6" s="35">
        <v>2833</v>
      </c>
      <c r="G6" s="40">
        <f t="shared" si="2"/>
        <v>18.88</v>
      </c>
      <c r="H6" s="15">
        <v>1193</v>
      </c>
      <c r="I6" s="23">
        <v>1266</v>
      </c>
      <c r="J6" s="27">
        <f t="shared" si="3"/>
        <v>2459</v>
      </c>
      <c r="K6" s="31">
        <f t="shared" si="4"/>
        <v>4.97</v>
      </c>
      <c r="L6" s="35">
        <v>765</v>
      </c>
      <c r="M6" s="45">
        <f t="shared" si="5"/>
        <v>5.0999999999999996</v>
      </c>
      <c r="N6" s="15">
        <v>824</v>
      </c>
      <c r="O6" s="23">
        <v>936</v>
      </c>
      <c r="P6" s="27">
        <f t="shared" si="6"/>
        <v>1760</v>
      </c>
      <c r="Q6" s="31">
        <f t="shared" si="7"/>
        <v>3.56</v>
      </c>
      <c r="R6" s="35">
        <v>456</v>
      </c>
      <c r="S6" s="40">
        <f t="shared" si="8"/>
        <v>3.04</v>
      </c>
      <c r="T6" s="15">
        <v>1028</v>
      </c>
      <c r="U6" s="23">
        <v>1080</v>
      </c>
      <c r="V6" s="27">
        <f t="shared" si="9"/>
        <v>2108</v>
      </c>
      <c r="W6" s="31">
        <f t="shared" si="10"/>
        <v>4.26</v>
      </c>
      <c r="X6" s="35">
        <v>580</v>
      </c>
      <c r="Y6" s="45">
        <f t="shared" si="11"/>
        <v>3.87</v>
      </c>
      <c r="Z6" s="15">
        <v>945</v>
      </c>
      <c r="AA6" s="23">
        <v>985</v>
      </c>
      <c r="AB6" s="27">
        <f t="shared" si="12"/>
        <v>1930</v>
      </c>
      <c r="AC6" s="31">
        <f t="shared" si="13"/>
        <v>3.9</v>
      </c>
      <c r="AD6" s="35">
        <v>541</v>
      </c>
      <c r="AE6" s="40">
        <f t="shared" si="14"/>
        <v>3.61</v>
      </c>
      <c r="AF6" s="15">
        <v>1479</v>
      </c>
      <c r="AG6" s="23">
        <v>1584</v>
      </c>
      <c r="AH6" s="27">
        <f t="shared" si="15"/>
        <v>3063</v>
      </c>
      <c r="AI6" s="31">
        <f t="shared" si="16"/>
        <v>6.19</v>
      </c>
      <c r="AJ6" s="35">
        <v>864</v>
      </c>
      <c r="AK6" s="45">
        <f t="shared" si="17"/>
        <v>5.76</v>
      </c>
      <c r="AS6" s="73">
        <v>6</v>
      </c>
    </row>
    <row r="7" spans="1:133" s="73" customFormat="1">
      <c r="A7" s="10" t="s">
        <v>28</v>
      </c>
      <c r="B7" s="15">
        <v>3875</v>
      </c>
      <c r="C7" s="23">
        <v>4092</v>
      </c>
      <c r="D7" s="27">
        <f t="shared" si="0"/>
        <v>7967</v>
      </c>
      <c r="E7" s="31">
        <f t="shared" si="1"/>
        <v>16.12</v>
      </c>
      <c r="F7" s="35">
        <v>2831</v>
      </c>
      <c r="G7" s="40">
        <f t="shared" si="2"/>
        <v>18.86</v>
      </c>
      <c r="H7" s="15">
        <v>1194</v>
      </c>
      <c r="I7" s="23">
        <v>1268</v>
      </c>
      <c r="J7" s="27">
        <f t="shared" si="3"/>
        <v>2462</v>
      </c>
      <c r="K7" s="31">
        <f t="shared" si="4"/>
        <v>4.9800000000000004</v>
      </c>
      <c r="L7" s="35">
        <v>766</v>
      </c>
      <c r="M7" s="45">
        <f t="shared" si="5"/>
        <v>5.0999999999999996</v>
      </c>
      <c r="N7" s="15">
        <v>823</v>
      </c>
      <c r="O7" s="23">
        <v>936</v>
      </c>
      <c r="P7" s="27">
        <f t="shared" si="6"/>
        <v>1759</v>
      </c>
      <c r="Q7" s="31">
        <f t="shared" si="7"/>
        <v>3.56</v>
      </c>
      <c r="R7" s="35">
        <v>456</v>
      </c>
      <c r="S7" s="40">
        <f t="shared" si="8"/>
        <v>3.04</v>
      </c>
      <c r="T7" s="15">
        <v>1027</v>
      </c>
      <c r="U7" s="23">
        <v>1083</v>
      </c>
      <c r="V7" s="27">
        <f t="shared" si="9"/>
        <v>2110</v>
      </c>
      <c r="W7" s="31">
        <f t="shared" si="10"/>
        <v>4.2699999999999996</v>
      </c>
      <c r="X7" s="35">
        <v>581</v>
      </c>
      <c r="Y7" s="45">
        <f t="shared" si="11"/>
        <v>3.87</v>
      </c>
      <c r="Z7" s="15">
        <v>944</v>
      </c>
      <c r="AA7" s="23">
        <v>982</v>
      </c>
      <c r="AB7" s="27">
        <f t="shared" si="12"/>
        <v>1926</v>
      </c>
      <c r="AC7" s="31">
        <f t="shared" si="13"/>
        <v>3.9</v>
      </c>
      <c r="AD7" s="35">
        <v>544</v>
      </c>
      <c r="AE7" s="40">
        <f t="shared" si="14"/>
        <v>3.62</v>
      </c>
      <c r="AF7" s="15">
        <v>1485</v>
      </c>
      <c r="AG7" s="23">
        <v>1594</v>
      </c>
      <c r="AH7" s="27">
        <f t="shared" si="15"/>
        <v>3079</v>
      </c>
      <c r="AI7" s="31">
        <f t="shared" si="16"/>
        <v>6.23</v>
      </c>
      <c r="AJ7" s="35">
        <v>866</v>
      </c>
      <c r="AK7" s="45">
        <f t="shared" si="17"/>
        <v>5.77</v>
      </c>
      <c r="AS7" s="73">
        <v>7</v>
      </c>
    </row>
    <row r="8" spans="1:133" s="73" customFormat="1">
      <c r="A8" s="10" t="s">
        <v>68</v>
      </c>
      <c r="B8" s="15">
        <v>3861</v>
      </c>
      <c r="C8" s="23">
        <v>4086</v>
      </c>
      <c r="D8" s="27">
        <f t="shared" si="0"/>
        <v>7947</v>
      </c>
      <c r="E8" s="31">
        <f t="shared" si="1"/>
        <v>16.09</v>
      </c>
      <c r="F8" s="35">
        <v>2834</v>
      </c>
      <c r="G8" s="40">
        <f t="shared" si="2"/>
        <v>18.87</v>
      </c>
      <c r="H8" s="15">
        <v>1193</v>
      </c>
      <c r="I8" s="23">
        <v>1266</v>
      </c>
      <c r="J8" s="27">
        <f t="shared" si="3"/>
        <v>2459</v>
      </c>
      <c r="K8" s="31">
        <f t="shared" si="4"/>
        <v>4.9800000000000004</v>
      </c>
      <c r="L8" s="35">
        <v>766</v>
      </c>
      <c r="M8" s="45">
        <f t="shared" si="5"/>
        <v>5.0999999999999996</v>
      </c>
      <c r="N8" s="15">
        <v>819</v>
      </c>
      <c r="O8" s="23">
        <v>936</v>
      </c>
      <c r="P8" s="27">
        <f t="shared" si="6"/>
        <v>1755</v>
      </c>
      <c r="Q8" s="31">
        <f t="shared" si="7"/>
        <v>3.55</v>
      </c>
      <c r="R8" s="35">
        <v>456</v>
      </c>
      <c r="S8" s="40">
        <f t="shared" si="8"/>
        <v>3.04</v>
      </c>
      <c r="T8" s="15">
        <v>1029</v>
      </c>
      <c r="U8" s="23">
        <v>1082</v>
      </c>
      <c r="V8" s="27">
        <f t="shared" si="9"/>
        <v>2111</v>
      </c>
      <c r="W8" s="31">
        <f t="shared" si="10"/>
        <v>4.2699999999999996</v>
      </c>
      <c r="X8" s="35">
        <v>581</v>
      </c>
      <c r="Y8" s="45">
        <f t="shared" si="11"/>
        <v>3.87</v>
      </c>
      <c r="Z8" s="15">
        <v>949</v>
      </c>
      <c r="AA8" s="23">
        <v>981</v>
      </c>
      <c r="AB8" s="27">
        <f t="shared" si="12"/>
        <v>1930</v>
      </c>
      <c r="AC8" s="31">
        <f t="shared" si="13"/>
        <v>3.91</v>
      </c>
      <c r="AD8" s="35">
        <v>546</v>
      </c>
      <c r="AE8" s="40">
        <f t="shared" si="14"/>
        <v>3.64</v>
      </c>
      <c r="AF8" s="15">
        <v>1486</v>
      </c>
      <c r="AG8" s="23">
        <v>1600</v>
      </c>
      <c r="AH8" s="27">
        <f t="shared" si="15"/>
        <v>3086</v>
      </c>
      <c r="AI8" s="31">
        <f t="shared" si="16"/>
        <v>6.25</v>
      </c>
      <c r="AJ8" s="35">
        <v>867</v>
      </c>
      <c r="AK8" s="45">
        <f t="shared" si="17"/>
        <v>5.77</v>
      </c>
      <c r="AS8" s="73">
        <v>8</v>
      </c>
    </row>
    <row r="9" spans="1:133" s="73" customFormat="1">
      <c r="A9" s="10" t="s">
        <v>70</v>
      </c>
      <c r="B9" s="15">
        <v>3856</v>
      </c>
      <c r="C9" s="23">
        <v>4104</v>
      </c>
      <c r="D9" s="27">
        <f t="shared" si="0"/>
        <v>7960</v>
      </c>
      <c r="E9" s="31">
        <f t="shared" si="1"/>
        <v>16.11</v>
      </c>
      <c r="F9" s="35">
        <v>2835</v>
      </c>
      <c r="G9" s="40">
        <f t="shared" si="2"/>
        <v>18.86</v>
      </c>
      <c r="H9" s="15">
        <v>1194</v>
      </c>
      <c r="I9" s="23">
        <v>1269</v>
      </c>
      <c r="J9" s="27">
        <f t="shared" si="3"/>
        <v>2463</v>
      </c>
      <c r="K9" s="31">
        <f t="shared" si="4"/>
        <v>4.9800000000000004</v>
      </c>
      <c r="L9" s="35">
        <v>768</v>
      </c>
      <c r="M9" s="45">
        <f t="shared" si="5"/>
        <v>5.1100000000000003</v>
      </c>
      <c r="N9" s="15">
        <v>819</v>
      </c>
      <c r="O9" s="23">
        <v>931</v>
      </c>
      <c r="P9" s="27">
        <f t="shared" si="6"/>
        <v>1750</v>
      </c>
      <c r="Q9" s="31">
        <f t="shared" si="7"/>
        <v>3.54</v>
      </c>
      <c r="R9" s="35">
        <v>457</v>
      </c>
      <c r="S9" s="40">
        <f t="shared" si="8"/>
        <v>3.04</v>
      </c>
      <c r="T9" s="15">
        <v>1029</v>
      </c>
      <c r="U9" s="23">
        <v>1085</v>
      </c>
      <c r="V9" s="27">
        <f t="shared" si="9"/>
        <v>2114</v>
      </c>
      <c r="W9" s="31">
        <f t="shared" si="10"/>
        <v>4.28</v>
      </c>
      <c r="X9" s="35">
        <v>582</v>
      </c>
      <c r="Y9" s="45">
        <f t="shared" si="11"/>
        <v>3.87</v>
      </c>
      <c r="Z9" s="15">
        <v>952</v>
      </c>
      <c r="AA9" s="23">
        <v>988</v>
      </c>
      <c r="AB9" s="27">
        <f t="shared" si="12"/>
        <v>1940</v>
      </c>
      <c r="AC9" s="31">
        <f t="shared" si="13"/>
        <v>3.93</v>
      </c>
      <c r="AD9" s="35">
        <v>549</v>
      </c>
      <c r="AE9" s="40">
        <f t="shared" si="14"/>
        <v>3.65</v>
      </c>
      <c r="AF9" s="15">
        <v>1485</v>
      </c>
      <c r="AG9" s="23">
        <v>1598</v>
      </c>
      <c r="AH9" s="27">
        <f t="shared" si="15"/>
        <v>3083</v>
      </c>
      <c r="AI9" s="31">
        <f t="shared" si="16"/>
        <v>6.24</v>
      </c>
      <c r="AJ9" s="35">
        <v>865</v>
      </c>
      <c r="AK9" s="45">
        <f t="shared" si="17"/>
        <v>5.76</v>
      </c>
      <c r="AS9" s="73">
        <v>9</v>
      </c>
    </row>
    <row r="10" spans="1:133" s="73" customFormat="1">
      <c r="A10" s="10" t="s">
        <v>35</v>
      </c>
      <c r="B10" s="15">
        <v>3868</v>
      </c>
      <c r="C10" s="23">
        <v>4123</v>
      </c>
      <c r="D10" s="27">
        <f t="shared" si="0"/>
        <v>7991</v>
      </c>
      <c r="E10" s="31">
        <f t="shared" si="1"/>
        <v>16.16</v>
      </c>
      <c r="F10" s="35">
        <v>2860</v>
      </c>
      <c r="G10" s="40">
        <f t="shared" si="2"/>
        <v>18.97</v>
      </c>
      <c r="H10" s="15">
        <v>1184</v>
      </c>
      <c r="I10" s="23">
        <v>1256</v>
      </c>
      <c r="J10" s="27">
        <f t="shared" si="3"/>
        <v>2440</v>
      </c>
      <c r="K10" s="31">
        <f t="shared" si="4"/>
        <v>4.93</v>
      </c>
      <c r="L10" s="35">
        <v>763</v>
      </c>
      <c r="M10" s="45">
        <f t="shared" si="5"/>
        <v>5.0599999999999996</v>
      </c>
      <c r="N10" s="15">
        <v>823</v>
      </c>
      <c r="O10" s="23">
        <v>927</v>
      </c>
      <c r="P10" s="27">
        <f t="shared" si="6"/>
        <v>1750</v>
      </c>
      <c r="Q10" s="31">
        <f t="shared" si="7"/>
        <v>3.54</v>
      </c>
      <c r="R10" s="35">
        <v>459</v>
      </c>
      <c r="S10" s="40">
        <f t="shared" si="8"/>
        <v>3.05</v>
      </c>
      <c r="T10" s="15">
        <v>1032</v>
      </c>
      <c r="U10" s="23">
        <v>1082</v>
      </c>
      <c r="V10" s="27">
        <f t="shared" si="9"/>
        <v>2114</v>
      </c>
      <c r="W10" s="31">
        <f t="shared" si="10"/>
        <v>4.28</v>
      </c>
      <c r="X10" s="35">
        <v>583</v>
      </c>
      <c r="Y10" s="45">
        <f t="shared" si="11"/>
        <v>3.87</v>
      </c>
      <c r="Z10" s="15">
        <v>957</v>
      </c>
      <c r="AA10" s="23">
        <v>991</v>
      </c>
      <c r="AB10" s="27">
        <f t="shared" si="12"/>
        <v>1948</v>
      </c>
      <c r="AC10" s="31">
        <f t="shared" si="13"/>
        <v>3.94</v>
      </c>
      <c r="AD10" s="35">
        <v>551</v>
      </c>
      <c r="AE10" s="40">
        <f t="shared" si="14"/>
        <v>3.66</v>
      </c>
      <c r="AF10" s="15">
        <v>1483</v>
      </c>
      <c r="AG10" s="23">
        <v>1599</v>
      </c>
      <c r="AH10" s="27">
        <f t="shared" si="15"/>
        <v>3082</v>
      </c>
      <c r="AI10" s="31">
        <f t="shared" si="16"/>
        <v>6.23</v>
      </c>
      <c r="AJ10" s="35">
        <v>867</v>
      </c>
      <c r="AK10" s="45">
        <f t="shared" si="17"/>
        <v>5.75</v>
      </c>
      <c r="AS10" s="73">
        <v>10</v>
      </c>
    </row>
    <row r="11" spans="1:133" s="73" customFormat="1">
      <c r="A11" s="10" t="s">
        <v>74</v>
      </c>
      <c r="B11" s="15">
        <v>3856</v>
      </c>
      <c r="C11" s="23">
        <v>4118</v>
      </c>
      <c r="D11" s="27">
        <f t="shared" si="0"/>
        <v>7974</v>
      </c>
      <c r="E11" s="31">
        <f t="shared" si="1"/>
        <v>16.13</v>
      </c>
      <c r="F11" s="35">
        <v>2859</v>
      </c>
      <c r="G11" s="40">
        <f t="shared" si="2"/>
        <v>18.96</v>
      </c>
      <c r="H11" s="15">
        <v>1184</v>
      </c>
      <c r="I11" s="23">
        <v>1253</v>
      </c>
      <c r="J11" s="27">
        <f t="shared" si="3"/>
        <v>2437</v>
      </c>
      <c r="K11" s="31">
        <f t="shared" si="4"/>
        <v>4.93</v>
      </c>
      <c r="L11" s="35">
        <v>762</v>
      </c>
      <c r="M11" s="45">
        <f t="shared" si="5"/>
        <v>5.05</v>
      </c>
      <c r="N11" s="15">
        <v>830</v>
      </c>
      <c r="O11" s="23">
        <v>927</v>
      </c>
      <c r="P11" s="27">
        <f t="shared" si="6"/>
        <v>1757</v>
      </c>
      <c r="Q11" s="31">
        <f t="shared" si="7"/>
        <v>3.55</v>
      </c>
      <c r="R11" s="35">
        <v>461</v>
      </c>
      <c r="S11" s="40">
        <f t="shared" si="8"/>
        <v>3.06</v>
      </c>
      <c r="T11" s="15">
        <v>1032</v>
      </c>
      <c r="U11" s="23">
        <v>1080</v>
      </c>
      <c r="V11" s="27">
        <f t="shared" si="9"/>
        <v>2112</v>
      </c>
      <c r="W11" s="31">
        <f t="shared" si="10"/>
        <v>4.2699999999999996</v>
      </c>
      <c r="X11" s="35">
        <v>584</v>
      </c>
      <c r="Y11" s="45">
        <f t="shared" si="11"/>
        <v>3.87</v>
      </c>
      <c r="Z11" s="15">
        <v>959</v>
      </c>
      <c r="AA11" s="23">
        <v>991</v>
      </c>
      <c r="AB11" s="27">
        <f t="shared" si="12"/>
        <v>1950</v>
      </c>
      <c r="AC11" s="31">
        <f t="shared" si="13"/>
        <v>3.94</v>
      </c>
      <c r="AD11" s="35">
        <v>547</v>
      </c>
      <c r="AE11" s="40">
        <f t="shared" si="14"/>
        <v>3.63</v>
      </c>
      <c r="AF11" s="15">
        <v>1483</v>
      </c>
      <c r="AG11" s="23">
        <v>1596</v>
      </c>
      <c r="AH11" s="27">
        <f t="shared" si="15"/>
        <v>3079</v>
      </c>
      <c r="AI11" s="31">
        <f t="shared" si="16"/>
        <v>6.23</v>
      </c>
      <c r="AJ11" s="35">
        <v>867</v>
      </c>
      <c r="AK11" s="45">
        <f t="shared" si="17"/>
        <v>5.75</v>
      </c>
      <c r="AS11" s="73">
        <v>11</v>
      </c>
    </row>
    <row r="12" spans="1:133" s="73" customFormat="1">
      <c r="A12" s="10" t="s">
        <v>67</v>
      </c>
      <c r="B12" s="15">
        <v>3865</v>
      </c>
      <c r="C12" s="23">
        <v>4136</v>
      </c>
      <c r="D12" s="27">
        <f t="shared" si="0"/>
        <v>8001</v>
      </c>
      <c r="E12" s="31">
        <f t="shared" si="1"/>
        <v>16.18</v>
      </c>
      <c r="F12" s="35">
        <v>2868</v>
      </c>
      <c r="G12" s="40">
        <f t="shared" si="2"/>
        <v>18.97</v>
      </c>
      <c r="H12" s="15">
        <v>1188</v>
      </c>
      <c r="I12" s="23">
        <v>1247</v>
      </c>
      <c r="J12" s="27">
        <f t="shared" si="3"/>
        <v>2435</v>
      </c>
      <c r="K12" s="31">
        <f t="shared" si="4"/>
        <v>4.92</v>
      </c>
      <c r="L12" s="35">
        <v>765</v>
      </c>
      <c r="M12" s="45">
        <f t="shared" si="5"/>
        <v>5.0599999999999996</v>
      </c>
      <c r="N12" s="15">
        <v>829</v>
      </c>
      <c r="O12" s="23">
        <v>927</v>
      </c>
      <c r="P12" s="27">
        <f t="shared" si="6"/>
        <v>1756</v>
      </c>
      <c r="Q12" s="31">
        <f t="shared" si="7"/>
        <v>3.55</v>
      </c>
      <c r="R12" s="35">
        <v>462</v>
      </c>
      <c r="S12" s="40">
        <f t="shared" si="8"/>
        <v>3.06</v>
      </c>
      <c r="T12" s="15">
        <v>1027</v>
      </c>
      <c r="U12" s="23">
        <v>1079</v>
      </c>
      <c r="V12" s="27">
        <f t="shared" si="9"/>
        <v>2106</v>
      </c>
      <c r="W12" s="31">
        <f t="shared" si="10"/>
        <v>4.26</v>
      </c>
      <c r="X12" s="35">
        <v>584</v>
      </c>
      <c r="Y12" s="45">
        <f t="shared" si="11"/>
        <v>3.86</v>
      </c>
      <c r="Z12" s="15">
        <v>964</v>
      </c>
      <c r="AA12" s="23">
        <v>998</v>
      </c>
      <c r="AB12" s="27">
        <f t="shared" si="12"/>
        <v>1962</v>
      </c>
      <c r="AC12" s="31">
        <f t="shared" si="13"/>
        <v>3.97</v>
      </c>
      <c r="AD12" s="35">
        <v>551</v>
      </c>
      <c r="AE12" s="40">
        <f t="shared" si="14"/>
        <v>3.64</v>
      </c>
      <c r="AF12" s="15">
        <v>1486</v>
      </c>
      <c r="AG12" s="23">
        <v>1599</v>
      </c>
      <c r="AH12" s="27">
        <f t="shared" si="15"/>
        <v>3085</v>
      </c>
      <c r="AI12" s="31">
        <f t="shared" si="16"/>
        <v>6.24</v>
      </c>
      <c r="AJ12" s="35">
        <v>871</v>
      </c>
      <c r="AK12" s="45">
        <f t="shared" si="17"/>
        <v>5.76</v>
      </c>
      <c r="AS12" s="73">
        <v>12</v>
      </c>
    </row>
    <row r="13" spans="1:133" s="73" customFormat="1">
      <c r="A13" s="10" t="s">
        <v>77</v>
      </c>
      <c r="B13" s="15">
        <v>3866</v>
      </c>
      <c r="C13" s="23">
        <v>4131</v>
      </c>
      <c r="D13" s="27">
        <f t="shared" si="0"/>
        <v>7997</v>
      </c>
      <c r="E13" s="31">
        <f t="shared" si="1"/>
        <v>16.170000000000002</v>
      </c>
      <c r="F13" s="35">
        <v>2865</v>
      </c>
      <c r="G13" s="40">
        <f t="shared" si="2"/>
        <v>18.940000000000001</v>
      </c>
      <c r="H13" s="15">
        <v>1191</v>
      </c>
      <c r="I13" s="23">
        <v>1245</v>
      </c>
      <c r="J13" s="27">
        <f t="shared" si="3"/>
        <v>2436</v>
      </c>
      <c r="K13" s="31">
        <f t="shared" si="4"/>
        <v>4.92</v>
      </c>
      <c r="L13" s="35">
        <v>765</v>
      </c>
      <c r="M13" s="45">
        <f t="shared" si="5"/>
        <v>5.0599999999999996</v>
      </c>
      <c r="N13" s="15">
        <v>829</v>
      </c>
      <c r="O13" s="23">
        <v>925</v>
      </c>
      <c r="P13" s="27">
        <f t="shared" si="6"/>
        <v>1754</v>
      </c>
      <c r="Q13" s="31">
        <f t="shared" si="7"/>
        <v>3.55</v>
      </c>
      <c r="R13" s="35">
        <v>461</v>
      </c>
      <c r="S13" s="40">
        <f t="shared" si="8"/>
        <v>3.05</v>
      </c>
      <c r="T13" s="15">
        <v>1026</v>
      </c>
      <c r="U13" s="23">
        <v>1080</v>
      </c>
      <c r="V13" s="27">
        <f t="shared" si="9"/>
        <v>2106</v>
      </c>
      <c r="W13" s="31">
        <f t="shared" si="10"/>
        <v>4.26</v>
      </c>
      <c r="X13" s="35">
        <v>585</v>
      </c>
      <c r="Y13" s="45">
        <f t="shared" si="11"/>
        <v>3.87</v>
      </c>
      <c r="Z13" s="15">
        <v>965</v>
      </c>
      <c r="AA13" s="23">
        <v>997</v>
      </c>
      <c r="AB13" s="27">
        <f t="shared" si="12"/>
        <v>1962</v>
      </c>
      <c r="AC13" s="31">
        <f t="shared" si="13"/>
        <v>3.97</v>
      </c>
      <c r="AD13" s="35">
        <v>554</v>
      </c>
      <c r="AE13" s="40">
        <f t="shared" si="14"/>
        <v>3.66</v>
      </c>
      <c r="AF13" s="15">
        <v>1481</v>
      </c>
      <c r="AG13" s="23">
        <v>1603</v>
      </c>
      <c r="AH13" s="27">
        <f t="shared" si="15"/>
        <v>3084</v>
      </c>
      <c r="AI13" s="31">
        <f t="shared" si="16"/>
        <v>6.23</v>
      </c>
      <c r="AJ13" s="35">
        <v>870</v>
      </c>
      <c r="AK13" s="45">
        <f t="shared" si="17"/>
        <v>5.75</v>
      </c>
      <c r="AS13" s="73" t="s">
        <v>78</v>
      </c>
    </row>
    <row r="14" spans="1:133" s="73" customFormat="1">
      <c r="A14" s="10" t="s">
        <v>79</v>
      </c>
      <c r="B14" s="15">
        <v>3872</v>
      </c>
      <c r="C14" s="23">
        <v>4141</v>
      </c>
      <c r="D14" s="27">
        <f t="shared" si="0"/>
        <v>8013</v>
      </c>
      <c r="E14" s="31">
        <f t="shared" si="1"/>
        <v>16.2</v>
      </c>
      <c r="F14" s="35">
        <v>2873</v>
      </c>
      <c r="G14" s="40">
        <f t="shared" si="2"/>
        <v>18.98</v>
      </c>
      <c r="H14" s="15">
        <v>1192</v>
      </c>
      <c r="I14" s="23">
        <v>1247</v>
      </c>
      <c r="J14" s="27">
        <f t="shared" si="3"/>
        <v>2439</v>
      </c>
      <c r="K14" s="31">
        <f t="shared" si="4"/>
        <v>4.93</v>
      </c>
      <c r="L14" s="35">
        <v>767</v>
      </c>
      <c r="M14" s="45">
        <f t="shared" si="5"/>
        <v>5.07</v>
      </c>
      <c r="N14" s="15">
        <v>827</v>
      </c>
      <c r="O14" s="23">
        <v>924</v>
      </c>
      <c r="P14" s="27">
        <f t="shared" si="6"/>
        <v>1751</v>
      </c>
      <c r="Q14" s="31">
        <f t="shared" si="7"/>
        <v>3.54</v>
      </c>
      <c r="R14" s="35">
        <v>461</v>
      </c>
      <c r="S14" s="40">
        <f t="shared" si="8"/>
        <v>3.05</v>
      </c>
      <c r="T14" s="15">
        <v>1030</v>
      </c>
      <c r="U14" s="23">
        <v>1088</v>
      </c>
      <c r="V14" s="27">
        <f t="shared" si="9"/>
        <v>2118</v>
      </c>
      <c r="W14" s="31">
        <f t="shared" si="10"/>
        <v>4.28</v>
      </c>
      <c r="X14" s="35">
        <v>590</v>
      </c>
      <c r="Y14" s="45">
        <f t="shared" si="11"/>
        <v>3.9</v>
      </c>
      <c r="Z14" s="15">
        <v>966</v>
      </c>
      <c r="AA14" s="23">
        <v>1002</v>
      </c>
      <c r="AB14" s="27">
        <f t="shared" si="12"/>
        <v>1968</v>
      </c>
      <c r="AC14" s="31">
        <f t="shared" si="13"/>
        <v>3.98</v>
      </c>
      <c r="AD14" s="35">
        <v>553</v>
      </c>
      <c r="AE14" s="40">
        <f t="shared" si="14"/>
        <v>3.65</v>
      </c>
      <c r="AF14" s="15">
        <v>1480</v>
      </c>
      <c r="AG14" s="23">
        <v>1600</v>
      </c>
      <c r="AH14" s="27">
        <f t="shared" si="15"/>
        <v>3080</v>
      </c>
      <c r="AI14" s="31">
        <f t="shared" si="16"/>
        <v>6.23</v>
      </c>
      <c r="AJ14" s="35">
        <v>868</v>
      </c>
      <c r="AK14" s="45">
        <f t="shared" si="17"/>
        <v>5.73</v>
      </c>
      <c r="AS14" s="73">
        <v>2</v>
      </c>
    </row>
    <row r="15" spans="1:133" s="73" customFormat="1">
      <c r="A15" s="10" t="s">
        <v>80</v>
      </c>
      <c r="B15" s="15">
        <v>3866</v>
      </c>
      <c r="C15" s="23">
        <v>4148</v>
      </c>
      <c r="D15" s="27">
        <f t="shared" si="0"/>
        <v>8014</v>
      </c>
      <c r="E15" s="31">
        <f t="shared" si="1"/>
        <v>16.21</v>
      </c>
      <c r="F15" s="35">
        <v>2871</v>
      </c>
      <c r="G15" s="40">
        <f t="shared" si="2"/>
        <v>18.98</v>
      </c>
      <c r="H15" s="15">
        <v>1191</v>
      </c>
      <c r="I15" s="23">
        <v>1246</v>
      </c>
      <c r="J15" s="27">
        <f t="shared" si="3"/>
        <v>2437</v>
      </c>
      <c r="K15" s="31">
        <f t="shared" si="4"/>
        <v>4.93</v>
      </c>
      <c r="L15" s="35">
        <v>764</v>
      </c>
      <c r="M15" s="45">
        <f t="shared" si="5"/>
        <v>5.05</v>
      </c>
      <c r="N15" s="15">
        <v>827</v>
      </c>
      <c r="O15" s="23">
        <v>924</v>
      </c>
      <c r="P15" s="27">
        <f t="shared" si="6"/>
        <v>1751</v>
      </c>
      <c r="Q15" s="31">
        <f t="shared" si="7"/>
        <v>3.54</v>
      </c>
      <c r="R15" s="35">
        <v>464</v>
      </c>
      <c r="S15" s="40">
        <f t="shared" si="8"/>
        <v>3.07</v>
      </c>
      <c r="T15" s="15">
        <v>1031</v>
      </c>
      <c r="U15" s="23">
        <v>1090</v>
      </c>
      <c r="V15" s="27">
        <f t="shared" si="9"/>
        <v>2121</v>
      </c>
      <c r="W15" s="31">
        <f t="shared" si="10"/>
        <v>4.29</v>
      </c>
      <c r="X15" s="35">
        <v>592</v>
      </c>
      <c r="Y15" s="45">
        <f t="shared" si="11"/>
        <v>3.91</v>
      </c>
      <c r="Z15" s="15">
        <v>966</v>
      </c>
      <c r="AA15" s="23">
        <v>1003</v>
      </c>
      <c r="AB15" s="27">
        <f t="shared" si="12"/>
        <v>1969</v>
      </c>
      <c r="AC15" s="31">
        <f t="shared" si="13"/>
        <v>3.98</v>
      </c>
      <c r="AD15" s="35">
        <v>552</v>
      </c>
      <c r="AE15" s="40">
        <f t="shared" si="14"/>
        <v>3.65</v>
      </c>
      <c r="AF15" s="15">
        <v>1479</v>
      </c>
      <c r="AG15" s="23">
        <v>1601</v>
      </c>
      <c r="AH15" s="27">
        <f t="shared" si="15"/>
        <v>3080</v>
      </c>
      <c r="AI15" s="31">
        <f t="shared" si="16"/>
        <v>6.23</v>
      </c>
      <c r="AJ15" s="35">
        <v>866</v>
      </c>
      <c r="AK15" s="45">
        <f t="shared" si="17"/>
        <v>5.72</v>
      </c>
      <c r="AS15" s="73">
        <v>3</v>
      </c>
    </row>
    <row r="16" spans="1:133" s="73" customFormat="1">
      <c r="A16" s="11" t="s">
        <v>73</v>
      </c>
      <c r="B16" s="16">
        <v>3862</v>
      </c>
      <c r="C16" s="24">
        <v>4144</v>
      </c>
      <c r="D16" s="28">
        <f t="shared" si="0"/>
        <v>8006</v>
      </c>
      <c r="E16" s="32">
        <f t="shared" si="1"/>
        <v>16.23</v>
      </c>
      <c r="F16" s="36">
        <v>2880</v>
      </c>
      <c r="G16" s="41">
        <f t="shared" si="2"/>
        <v>19.05</v>
      </c>
      <c r="H16" s="16">
        <v>1188</v>
      </c>
      <c r="I16" s="24">
        <v>1241</v>
      </c>
      <c r="J16" s="28">
        <f t="shared" si="3"/>
        <v>2429</v>
      </c>
      <c r="K16" s="32">
        <f t="shared" si="4"/>
        <v>4.92</v>
      </c>
      <c r="L16" s="36">
        <v>760</v>
      </c>
      <c r="M16" s="46">
        <f t="shared" si="5"/>
        <v>5.03</v>
      </c>
      <c r="N16" s="16">
        <v>823</v>
      </c>
      <c r="O16" s="24">
        <v>923</v>
      </c>
      <c r="P16" s="28">
        <f t="shared" si="6"/>
        <v>1746</v>
      </c>
      <c r="Q16" s="32">
        <f t="shared" si="7"/>
        <v>3.54</v>
      </c>
      <c r="R16" s="36">
        <v>464</v>
      </c>
      <c r="S16" s="41">
        <f t="shared" si="8"/>
        <v>3.07</v>
      </c>
      <c r="T16" s="16">
        <v>1034</v>
      </c>
      <c r="U16" s="24">
        <v>1091</v>
      </c>
      <c r="V16" s="28">
        <f t="shared" si="9"/>
        <v>2125</v>
      </c>
      <c r="W16" s="32">
        <f t="shared" si="10"/>
        <v>4.3099999999999996</v>
      </c>
      <c r="X16" s="36">
        <v>595</v>
      </c>
      <c r="Y16" s="46">
        <f t="shared" si="11"/>
        <v>3.94</v>
      </c>
      <c r="Z16" s="16">
        <v>968</v>
      </c>
      <c r="AA16" s="24">
        <v>1002</v>
      </c>
      <c r="AB16" s="28">
        <f t="shared" si="12"/>
        <v>1970</v>
      </c>
      <c r="AC16" s="32">
        <f t="shared" si="13"/>
        <v>3.99</v>
      </c>
      <c r="AD16" s="36">
        <v>554</v>
      </c>
      <c r="AE16" s="41">
        <f t="shared" si="14"/>
        <v>3.66</v>
      </c>
      <c r="AF16" s="16">
        <v>1473</v>
      </c>
      <c r="AG16" s="24">
        <v>1590</v>
      </c>
      <c r="AH16" s="28">
        <f t="shared" si="15"/>
        <v>3063</v>
      </c>
      <c r="AI16" s="32">
        <f t="shared" si="16"/>
        <v>6.21</v>
      </c>
      <c r="AJ16" s="36">
        <v>866</v>
      </c>
      <c r="AK16" s="46">
        <f t="shared" si="17"/>
        <v>5.73</v>
      </c>
    </row>
    <row r="17" spans="1:13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</row>
    <row r="18" spans="1:133" s="74" customFormat="1" ht="15" customHeight="1">
      <c r="A18" s="7" t="s">
        <v>15</v>
      </c>
      <c r="B18" s="12" t="s">
        <v>36</v>
      </c>
      <c r="C18" s="20"/>
      <c r="D18" s="20"/>
      <c r="E18" s="20"/>
      <c r="F18" s="20"/>
      <c r="G18" s="37"/>
      <c r="H18" s="18" t="s">
        <v>17</v>
      </c>
      <c r="I18" s="20"/>
      <c r="J18" s="20"/>
      <c r="K18" s="20"/>
      <c r="L18" s="20"/>
      <c r="M18" s="42"/>
      <c r="N18" s="12" t="s">
        <v>81</v>
      </c>
      <c r="O18" s="20"/>
      <c r="P18" s="20"/>
      <c r="Q18" s="20"/>
      <c r="R18" s="20"/>
      <c r="S18" s="37"/>
      <c r="T18" s="18" t="s">
        <v>83</v>
      </c>
      <c r="U18" s="20"/>
      <c r="V18" s="20"/>
      <c r="W18" s="20"/>
      <c r="X18" s="20"/>
      <c r="Y18" s="42"/>
      <c r="Z18" s="12" t="s">
        <v>56</v>
      </c>
      <c r="AA18" s="20"/>
      <c r="AB18" s="20"/>
      <c r="AC18" s="20"/>
      <c r="AD18" s="20"/>
      <c r="AE18" s="37"/>
      <c r="AF18" s="18" t="s">
        <v>71</v>
      </c>
      <c r="AG18" s="20"/>
      <c r="AH18" s="20"/>
      <c r="AI18" s="20"/>
      <c r="AJ18" s="20"/>
      <c r="AK18" s="42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</row>
    <row r="19" spans="1:133">
      <c r="A19" s="8"/>
      <c r="B19" s="13" t="s">
        <v>33</v>
      </c>
      <c r="C19" s="21" t="s">
        <v>40</v>
      </c>
      <c r="D19" s="25" t="s">
        <v>42</v>
      </c>
      <c r="E19" s="29" t="s">
        <v>46</v>
      </c>
      <c r="F19" s="33" t="s">
        <v>51</v>
      </c>
      <c r="G19" s="38" t="s">
        <v>46</v>
      </c>
      <c r="H19" s="19" t="s">
        <v>33</v>
      </c>
      <c r="I19" s="21" t="s">
        <v>40</v>
      </c>
      <c r="J19" s="25" t="s">
        <v>42</v>
      </c>
      <c r="K19" s="29" t="s">
        <v>46</v>
      </c>
      <c r="L19" s="33" t="s">
        <v>51</v>
      </c>
      <c r="M19" s="43" t="s">
        <v>46</v>
      </c>
      <c r="N19" s="13" t="s">
        <v>33</v>
      </c>
      <c r="O19" s="21" t="s">
        <v>40</v>
      </c>
      <c r="P19" s="25" t="s">
        <v>42</v>
      </c>
      <c r="Q19" s="29" t="s">
        <v>46</v>
      </c>
      <c r="R19" s="33" t="s">
        <v>51</v>
      </c>
      <c r="S19" s="38" t="s">
        <v>46</v>
      </c>
      <c r="T19" s="19" t="s">
        <v>33</v>
      </c>
      <c r="U19" s="21" t="s">
        <v>40</v>
      </c>
      <c r="V19" s="25" t="s">
        <v>42</v>
      </c>
      <c r="W19" s="29" t="s">
        <v>46</v>
      </c>
      <c r="X19" s="33" t="s">
        <v>51</v>
      </c>
      <c r="Y19" s="43" t="s">
        <v>46</v>
      </c>
      <c r="Z19" s="13" t="s">
        <v>33</v>
      </c>
      <c r="AA19" s="21" t="s">
        <v>40</v>
      </c>
      <c r="AB19" s="25" t="s">
        <v>42</v>
      </c>
      <c r="AC19" s="29" t="s">
        <v>46</v>
      </c>
      <c r="AD19" s="33" t="s">
        <v>51</v>
      </c>
      <c r="AE19" s="38" t="s">
        <v>46</v>
      </c>
      <c r="AF19" s="19" t="s">
        <v>33</v>
      </c>
      <c r="AG19" s="21" t="s">
        <v>40</v>
      </c>
      <c r="AH19" s="25" t="s">
        <v>42</v>
      </c>
      <c r="AI19" s="29" t="s">
        <v>46</v>
      </c>
      <c r="AJ19" s="33" t="s">
        <v>51</v>
      </c>
      <c r="AK19" s="43" t="s">
        <v>46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</row>
    <row r="20" spans="1:133">
      <c r="A20" s="9" t="s">
        <v>62</v>
      </c>
      <c r="B20" s="14">
        <v>417</v>
      </c>
      <c r="C20" s="22">
        <v>454</v>
      </c>
      <c r="D20" s="26">
        <f t="shared" ref="D20:D31" si="18">B20+C20</f>
        <v>871</v>
      </c>
      <c r="E20" s="30">
        <f t="shared" ref="E20:E31" si="19">IF(D20=0,"",ROUND(D20/$AH50*100,2))</f>
        <v>1.76</v>
      </c>
      <c r="F20" s="34">
        <v>215</v>
      </c>
      <c r="G20" s="39">
        <f t="shared" ref="G20:G31" si="20">IF(F20="","",ROUND(F20/$AJ50*100,2))</f>
        <v>1.43</v>
      </c>
      <c r="H20" s="14">
        <v>1969</v>
      </c>
      <c r="I20" s="22">
        <v>2030</v>
      </c>
      <c r="J20" s="26">
        <f t="shared" ref="J20:J31" si="21">H20+I20</f>
        <v>3999</v>
      </c>
      <c r="K20" s="30">
        <f t="shared" ref="K20:K31" si="22">IF(J20=0,"",ROUND(J20/$AH50*100,2))</f>
        <v>8.09</v>
      </c>
      <c r="L20" s="34">
        <v>1229</v>
      </c>
      <c r="M20" s="44">
        <f t="shared" ref="M20:M31" si="23">IF(L20="","",ROUND(L20/$AJ50*100,2))</f>
        <v>8.1999999999999993</v>
      </c>
      <c r="N20" s="14">
        <v>765</v>
      </c>
      <c r="O20" s="22">
        <v>831</v>
      </c>
      <c r="P20" s="26">
        <f t="shared" ref="P20:P31" si="24">N20+O20</f>
        <v>1596</v>
      </c>
      <c r="Q20" s="30">
        <f t="shared" ref="Q20:Q31" si="25">IF(P20=0,"",ROUND(P20/$AH50*100,2))</f>
        <v>3.23</v>
      </c>
      <c r="R20" s="34">
        <v>419</v>
      </c>
      <c r="S20" s="39">
        <f t="shared" ref="S20:S31" si="26">IF(R20="","",ROUND(R20/$AJ50*100,2))</f>
        <v>2.8</v>
      </c>
      <c r="T20" s="14">
        <v>2344</v>
      </c>
      <c r="U20" s="22">
        <v>2377</v>
      </c>
      <c r="V20" s="26">
        <f t="shared" ref="V20:V31" si="27">T20+U20</f>
        <v>4721</v>
      </c>
      <c r="W20" s="30">
        <f t="shared" ref="W20:W31" si="28">IF(V20=0,"",ROUND(V20/$AH50*100,2))</f>
        <v>9.5500000000000007</v>
      </c>
      <c r="X20" s="34">
        <v>1615</v>
      </c>
      <c r="Y20" s="44">
        <f t="shared" ref="Y20:Y31" si="29">IF(X20="","",ROUND(X20/$AJ50*100,2))</f>
        <v>10.78</v>
      </c>
      <c r="Z20" s="14">
        <v>1360</v>
      </c>
      <c r="AA20" s="22">
        <v>1393</v>
      </c>
      <c r="AB20" s="26">
        <f t="shared" ref="AB20:AB31" si="30">Z20+AA20</f>
        <v>2753</v>
      </c>
      <c r="AC20" s="30">
        <f t="shared" ref="AC20:AC31" si="31">IF(AB20=0,"",ROUND(AB20/$AH50*100,2))</f>
        <v>5.57</v>
      </c>
      <c r="AD20" s="34">
        <v>791</v>
      </c>
      <c r="AE20" s="39">
        <f t="shared" ref="AE20:AE31" si="32">IF(AD20="","",ROUND(AD20/$AJ50*100,2))</f>
        <v>5.28</v>
      </c>
      <c r="AF20" s="14">
        <v>1011</v>
      </c>
      <c r="AG20" s="22">
        <v>1066</v>
      </c>
      <c r="AH20" s="26">
        <f t="shared" ref="AH20:AH31" si="33">AF20+AG20</f>
        <v>2077</v>
      </c>
      <c r="AI20" s="30">
        <f t="shared" ref="AI20:AI31" si="34">IF(AH20=0,"",ROUND(AH20/$AH50*100,2))</f>
        <v>4.2</v>
      </c>
      <c r="AJ20" s="34">
        <v>653</v>
      </c>
      <c r="AK20" s="44">
        <f t="shared" ref="AK20:AK31" si="35">IF(AJ20="","",ROUND(AJ20/$AJ50*100,2))</f>
        <v>4.3600000000000003</v>
      </c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</row>
    <row r="21" spans="1:133">
      <c r="A21" s="10" t="s">
        <v>63</v>
      </c>
      <c r="B21" s="15">
        <v>419</v>
      </c>
      <c r="C21" s="23">
        <v>455</v>
      </c>
      <c r="D21" s="27">
        <f t="shared" si="18"/>
        <v>874</v>
      </c>
      <c r="E21" s="31">
        <f t="shared" si="19"/>
        <v>1.77</v>
      </c>
      <c r="F21" s="35">
        <v>215</v>
      </c>
      <c r="G21" s="40">
        <f t="shared" si="20"/>
        <v>1.43</v>
      </c>
      <c r="H21" s="15">
        <v>1973</v>
      </c>
      <c r="I21" s="23">
        <v>2030</v>
      </c>
      <c r="J21" s="27">
        <f t="shared" si="21"/>
        <v>4003</v>
      </c>
      <c r="K21" s="31">
        <f t="shared" si="22"/>
        <v>8.1</v>
      </c>
      <c r="L21" s="35">
        <v>1232</v>
      </c>
      <c r="M21" s="45">
        <f t="shared" si="23"/>
        <v>8.2100000000000009</v>
      </c>
      <c r="N21" s="15">
        <v>765</v>
      </c>
      <c r="O21" s="23">
        <v>833</v>
      </c>
      <c r="P21" s="27">
        <f t="shared" si="24"/>
        <v>1598</v>
      </c>
      <c r="Q21" s="31">
        <f t="shared" si="25"/>
        <v>3.23</v>
      </c>
      <c r="R21" s="35">
        <v>419</v>
      </c>
      <c r="S21" s="40">
        <f t="shared" si="26"/>
        <v>2.79</v>
      </c>
      <c r="T21" s="15">
        <v>2347</v>
      </c>
      <c r="U21" s="23">
        <v>2377</v>
      </c>
      <c r="V21" s="27">
        <f t="shared" si="27"/>
        <v>4724</v>
      </c>
      <c r="W21" s="31">
        <f t="shared" si="28"/>
        <v>9.5500000000000007</v>
      </c>
      <c r="X21" s="35">
        <v>1625</v>
      </c>
      <c r="Y21" s="45">
        <f t="shared" si="29"/>
        <v>10.83</v>
      </c>
      <c r="Z21" s="15">
        <v>1355</v>
      </c>
      <c r="AA21" s="23">
        <v>1390</v>
      </c>
      <c r="AB21" s="27">
        <f t="shared" si="30"/>
        <v>2745</v>
      </c>
      <c r="AC21" s="31">
        <f t="shared" si="31"/>
        <v>5.55</v>
      </c>
      <c r="AD21" s="35">
        <v>790</v>
      </c>
      <c r="AE21" s="40">
        <f t="shared" si="32"/>
        <v>5.27</v>
      </c>
      <c r="AF21" s="15">
        <v>1012</v>
      </c>
      <c r="AG21" s="23">
        <v>1065</v>
      </c>
      <c r="AH21" s="27">
        <f t="shared" si="33"/>
        <v>2077</v>
      </c>
      <c r="AI21" s="31">
        <f t="shared" si="34"/>
        <v>4.2</v>
      </c>
      <c r="AJ21" s="35">
        <v>655</v>
      </c>
      <c r="AK21" s="45">
        <f t="shared" si="35"/>
        <v>4.37</v>
      </c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</row>
    <row r="22" spans="1:133">
      <c r="A22" s="10" t="s">
        <v>28</v>
      </c>
      <c r="B22" s="15">
        <v>418</v>
      </c>
      <c r="C22" s="23">
        <v>454</v>
      </c>
      <c r="D22" s="27">
        <f t="shared" si="18"/>
        <v>872</v>
      </c>
      <c r="E22" s="31">
        <f t="shared" si="19"/>
        <v>1.76</v>
      </c>
      <c r="F22" s="35">
        <v>215</v>
      </c>
      <c r="G22" s="40">
        <f t="shared" si="20"/>
        <v>1.43</v>
      </c>
      <c r="H22" s="15">
        <v>1975</v>
      </c>
      <c r="I22" s="23">
        <v>2031</v>
      </c>
      <c r="J22" s="27">
        <f t="shared" si="21"/>
        <v>4006</v>
      </c>
      <c r="K22" s="31">
        <f t="shared" si="22"/>
        <v>8.11</v>
      </c>
      <c r="L22" s="35">
        <v>1232</v>
      </c>
      <c r="M22" s="45">
        <f t="shared" si="23"/>
        <v>8.2100000000000009</v>
      </c>
      <c r="N22" s="15">
        <v>765</v>
      </c>
      <c r="O22" s="23">
        <v>832</v>
      </c>
      <c r="P22" s="27">
        <f t="shared" si="24"/>
        <v>1597</v>
      </c>
      <c r="Q22" s="31">
        <f t="shared" si="25"/>
        <v>3.23</v>
      </c>
      <c r="R22" s="35">
        <v>420</v>
      </c>
      <c r="S22" s="40">
        <f t="shared" si="26"/>
        <v>2.8</v>
      </c>
      <c r="T22" s="15">
        <v>2343</v>
      </c>
      <c r="U22" s="23">
        <v>2374</v>
      </c>
      <c r="V22" s="27">
        <f t="shared" si="27"/>
        <v>4717</v>
      </c>
      <c r="W22" s="31">
        <f t="shared" si="28"/>
        <v>9.5399999999999991</v>
      </c>
      <c r="X22" s="35">
        <v>1623</v>
      </c>
      <c r="Y22" s="45">
        <f t="shared" si="29"/>
        <v>10.81</v>
      </c>
      <c r="Z22" s="15">
        <v>1350</v>
      </c>
      <c r="AA22" s="23">
        <v>1390</v>
      </c>
      <c r="AB22" s="27">
        <f t="shared" si="30"/>
        <v>2740</v>
      </c>
      <c r="AC22" s="31">
        <f t="shared" si="31"/>
        <v>5.54</v>
      </c>
      <c r="AD22" s="35">
        <v>789</v>
      </c>
      <c r="AE22" s="40">
        <f t="shared" si="32"/>
        <v>5.26</v>
      </c>
      <c r="AF22" s="15">
        <v>1015</v>
      </c>
      <c r="AG22" s="23">
        <v>1066</v>
      </c>
      <c r="AH22" s="27">
        <f t="shared" si="33"/>
        <v>2081</v>
      </c>
      <c r="AI22" s="31">
        <f t="shared" si="34"/>
        <v>4.21</v>
      </c>
      <c r="AJ22" s="35">
        <v>657</v>
      </c>
      <c r="AK22" s="45">
        <f t="shared" si="35"/>
        <v>4.38</v>
      </c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</row>
    <row r="23" spans="1:133">
      <c r="A23" s="10" t="s">
        <v>68</v>
      </c>
      <c r="B23" s="15">
        <v>416</v>
      </c>
      <c r="C23" s="23">
        <v>452</v>
      </c>
      <c r="D23" s="27">
        <f t="shared" si="18"/>
        <v>868</v>
      </c>
      <c r="E23" s="31">
        <f t="shared" si="19"/>
        <v>1.76</v>
      </c>
      <c r="F23" s="35">
        <v>214</v>
      </c>
      <c r="G23" s="40">
        <f t="shared" si="20"/>
        <v>1.42</v>
      </c>
      <c r="H23" s="15">
        <v>1980</v>
      </c>
      <c r="I23" s="23">
        <v>2033</v>
      </c>
      <c r="J23" s="27">
        <f t="shared" si="21"/>
        <v>4013</v>
      </c>
      <c r="K23" s="31">
        <f t="shared" si="22"/>
        <v>8.1199999999999992</v>
      </c>
      <c r="L23" s="35">
        <v>1241</v>
      </c>
      <c r="M23" s="45">
        <f t="shared" si="23"/>
        <v>8.26</v>
      </c>
      <c r="N23" s="15">
        <v>761</v>
      </c>
      <c r="O23" s="23">
        <v>823</v>
      </c>
      <c r="P23" s="27">
        <f t="shared" si="24"/>
        <v>1584</v>
      </c>
      <c r="Q23" s="31">
        <f t="shared" si="25"/>
        <v>3.21</v>
      </c>
      <c r="R23" s="35">
        <v>418</v>
      </c>
      <c r="S23" s="40">
        <f t="shared" si="26"/>
        <v>2.78</v>
      </c>
      <c r="T23" s="15">
        <v>2333</v>
      </c>
      <c r="U23" s="23">
        <v>2374</v>
      </c>
      <c r="V23" s="27">
        <f t="shared" si="27"/>
        <v>4707</v>
      </c>
      <c r="W23" s="31">
        <f t="shared" si="28"/>
        <v>9.5299999999999994</v>
      </c>
      <c r="X23" s="35">
        <v>1617</v>
      </c>
      <c r="Y23" s="45">
        <f t="shared" si="29"/>
        <v>10.77</v>
      </c>
      <c r="Z23" s="15">
        <v>1355</v>
      </c>
      <c r="AA23" s="23">
        <v>1392</v>
      </c>
      <c r="AB23" s="27">
        <f t="shared" si="30"/>
        <v>2747</v>
      </c>
      <c r="AC23" s="31">
        <f t="shared" si="31"/>
        <v>5.56</v>
      </c>
      <c r="AD23" s="35">
        <v>790</v>
      </c>
      <c r="AE23" s="40">
        <f t="shared" si="32"/>
        <v>5.26</v>
      </c>
      <c r="AF23" s="15">
        <v>1025</v>
      </c>
      <c r="AG23" s="23">
        <v>1072</v>
      </c>
      <c r="AH23" s="27">
        <f t="shared" si="33"/>
        <v>2097</v>
      </c>
      <c r="AI23" s="31">
        <f t="shared" si="34"/>
        <v>4.24</v>
      </c>
      <c r="AJ23" s="35">
        <v>661</v>
      </c>
      <c r="AK23" s="45">
        <f t="shared" si="35"/>
        <v>4.4000000000000004</v>
      </c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</row>
    <row r="24" spans="1:133">
      <c r="A24" s="10" t="s">
        <v>70</v>
      </c>
      <c r="B24" s="15">
        <v>415</v>
      </c>
      <c r="C24" s="23">
        <v>452</v>
      </c>
      <c r="D24" s="27">
        <f t="shared" si="18"/>
        <v>867</v>
      </c>
      <c r="E24" s="31">
        <f t="shared" si="19"/>
        <v>1.75</v>
      </c>
      <c r="F24" s="35">
        <v>214</v>
      </c>
      <c r="G24" s="40">
        <f t="shared" si="20"/>
        <v>1.42</v>
      </c>
      <c r="H24" s="15">
        <v>1982</v>
      </c>
      <c r="I24" s="23">
        <v>2033</v>
      </c>
      <c r="J24" s="27">
        <f t="shared" si="21"/>
        <v>4015</v>
      </c>
      <c r="K24" s="31">
        <f t="shared" si="22"/>
        <v>8.1300000000000008</v>
      </c>
      <c r="L24" s="35">
        <v>1244</v>
      </c>
      <c r="M24" s="45">
        <f t="shared" si="23"/>
        <v>8.2799999999999994</v>
      </c>
      <c r="N24" s="15">
        <v>761</v>
      </c>
      <c r="O24" s="23">
        <v>822</v>
      </c>
      <c r="P24" s="27">
        <f t="shared" si="24"/>
        <v>1583</v>
      </c>
      <c r="Q24" s="31">
        <f t="shared" si="25"/>
        <v>3.2</v>
      </c>
      <c r="R24" s="35">
        <v>419</v>
      </c>
      <c r="S24" s="40">
        <f t="shared" si="26"/>
        <v>2.79</v>
      </c>
      <c r="T24" s="15">
        <v>2335</v>
      </c>
      <c r="U24" s="23">
        <v>2372</v>
      </c>
      <c r="V24" s="27">
        <f t="shared" si="27"/>
        <v>4707</v>
      </c>
      <c r="W24" s="31">
        <f t="shared" si="28"/>
        <v>9.5299999999999994</v>
      </c>
      <c r="X24" s="35">
        <v>1617</v>
      </c>
      <c r="Y24" s="45">
        <f t="shared" si="29"/>
        <v>10.76</v>
      </c>
      <c r="Z24" s="15">
        <v>1357</v>
      </c>
      <c r="AA24" s="23">
        <v>1399</v>
      </c>
      <c r="AB24" s="27">
        <f t="shared" si="30"/>
        <v>2756</v>
      </c>
      <c r="AC24" s="31">
        <f t="shared" si="31"/>
        <v>5.58</v>
      </c>
      <c r="AD24" s="35">
        <v>794</v>
      </c>
      <c r="AE24" s="40">
        <f t="shared" si="32"/>
        <v>5.28</v>
      </c>
      <c r="AF24" s="15">
        <v>1030</v>
      </c>
      <c r="AG24" s="23">
        <v>1076</v>
      </c>
      <c r="AH24" s="27">
        <f t="shared" si="33"/>
        <v>2106</v>
      </c>
      <c r="AI24" s="31">
        <f t="shared" si="34"/>
        <v>4.26</v>
      </c>
      <c r="AJ24" s="35">
        <v>661</v>
      </c>
      <c r="AK24" s="45">
        <f t="shared" si="35"/>
        <v>4.4000000000000004</v>
      </c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</row>
    <row r="25" spans="1:133">
      <c r="A25" s="10" t="s">
        <v>35</v>
      </c>
      <c r="B25" s="15">
        <v>413</v>
      </c>
      <c r="C25" s="23">
        <v>454</v>
      </c>
      <c r="D25" s="27">
        <f t="shared" si="18"/>
        <v>867</v>
      </c>
      <c r="E25" s="31">
        <f t="shared" si="19"/>
        <v>1.75</v>
      </c>
      <c r="F25" s="35">
        <v>214</v>
      </c>
      <c r="G25" s="40">
        <f t="shared" si="20"/>
        <v>1.42</v>
      </c>
      <c r="H25" s="15">
        <v>1997</v>
      </c>
      <c r="I25" s="23">
        <v>2046</v>
      </c>
      <c r="J25" s="27">
        <f t="shared" si="21"/>
        <v>4043</v>
      </c>
      <c r="K25" s="31">
        <f t="shared" si="22"/>
        <v>8.18</v>
      </c>
      <c r="L25" s="35">
        <v>1256</v>
      </c>
      <c r="M25" s="45">
        <f t="shared" si="23"/>
        <v>8.33</v>
      </c>
      <c r="N25" s="15">
        <v>758</v>
      </c>
      <c r="O25" s="23">
        <v>823</v>
      </c>
      <c r="P25" s="27">
        <f t="shared" si="24"/>
        <v>1581</v>
      </c>
      <c r="Q25" s="31">
        <f t="shared" si="25"/>
        <v>3.2</v>
      </c>
      <c r="R25" s="35">
        <v>420</v>
      </c>
      <c r="S25" s="40">
        <f t="shared" si="26"/>
        <v>2.79</v>
      </c>
      <c r="T25" s="15">
        <v>2336</v>
      </c>
      <c r="U25" s="23">
        <v>2370</v>
      </c>
      <c r="V25" s="27">
        <f t="shared" si="27"/>
        <v>4706</v>
      </c>
      <c r="W25" s="31">
        <f t="shared" si="28"/>
        <v>9.52</v>
      </c>
      <c r="X25" s="35">
        <v>1617</v>
      </c>
      <c r="Y25" s="45">
        <f t="shared" si="29"/>
        <v>10.73</v>
      </c>
      <c r="Z25" s="15">
        <v>1360</v>
      </c>
      <c r="AA25" s="23">
        <v>1402</v>
      </c>
      <c r="AB25" s="27">
        <f t="shared" si="30"/>
        <v>2762</v>
      </c>
      <c r="AC25" s="31">
        <f t="shared" si="31"/>
        <v>5.59</v>
      </c>
      <c r="AD25" s="35">
        <v>797</v>
      </c>
      <c r="AE25" s="40">
        <f t="shared" si="32"/>
        <v>5.29</v>
      </c>
      <c r="AF25" s="15">
        <v>1034</v>
      </c>
      <c r="AG25" s="23">
        <v>1075</v>
      </c>
      <c r="AH25" s="27">
        <f t="shared" si="33"/>
        <v>2109</v>
      </c>
      <c r="AI25" s="31">
        <f t="shared" si="34"/>
        <v>4.2699999999999996</v>
      </c>
      <c r="AJ25" s="35">
        <v>662</v>
      </c>
      <c r="AK25" s="45">
        <f t="shared" si="35"/>
        <v>4.3899999999999997</v>
      </c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</row>
    <row r="26" spans="1:133">
      <c r="A26" s="10" t="s">
        <v>74</v>
      </c>
      <c r="B26" s="15">
        <v>412</v>
      </c>
      <c r="C26" s="23">
        <v>451</v>
      </c>
      <c r="D26" s="27">
        <f t="shared" si="18"/>
        <v>863</v>
      </c>
      <c r="E26" s="31">
        <f t="shared" si="19"/>
        <v>1.75</v>
      </c>
      <c r="F26" s="35">
        <v>214</v>
      </c>
      <c r="G26" s="40">
        <f t="shared" si="20"/>
        <v>1.42</v>
      </c>
      <c r="H26" s="15">
        <v>2003</v>
      </c>
      <c r="I26" s="23">
        <v>2052</v>
      </c>
      <c r="J26" s="27">
        <f t="shared" si="21"/>
        <v>4055</v>
      </c>
      <c r="K26" s="31">
        <f t="shared" si="22"/>
        <v>8.1999999999999993</v>
      </c>
      <c r="L26" s="35">
        <v>1260</v>
      </c>
      <c r="M26" s="45">
        <f t="shared" si="23"/>
        <v>8.36</v>
      </c>
      <c r="N26" s="15">
        <v>761</v>
      </c>
      <c r="O26" s="23">
        <v>821</v>
      </c>
      <c r="P26" s="27">
        <f t="shared" si="24"/>
        <v>1582</v>
      </c>
      <c r="Q26" s="31">
        <f t="shared" si="25"/>
        <v>3.2</v>
      </c>
      <c r="R26" s="35">
        <v>420</v>
      </c>
      <c r="S26" s="40">
        <f t="shared" si="26"/>
        <v>2.79</v>
      </c>
      <c r="T26" s="15">
        <v>2338</v>
      </c>
      <c r="U26" s="23">
        <v>2370</v>
      </c>
      <c r="V26" s="27">
        <f t="shared" si="27"/>
        <v>4708</v>
      </c>
      <c r="W26" s="31">
        <f t="shared" si="28"/>
        <v>9.52</v>
      </c>
      <c r="X26" s="35">
        <v>1618</v>
      </c>
      <c r="Y26" s="45">
        <f t="shared" si="29"/>
        <v>10.73</v>
      </c>
      <c r="Z26" s="15">
        <v>1359</v>
      </c>
      <c r="AA26" s="23">
        <v>1398</v>
      </c>
      <c r="AB26" s="27">
        <f t="shared" si="30"/>
        <v>2757</v>
      </c>
      <c r="AC26" s="31">
        <f t="shared" si="31"/>
        <v>5.58</v>
      </c>
      <c r="AD26" s="35">
        <v>796</v>
      </c>
      <c r="AE26" s="40">
        <f t="shared" si="32"/>
        <v>5.28</v>
      </c>
      <c r="AF26" s="15">
        <v>1038</v>
      </c>
      <c r="AG26" s="23">
        <v>1086</v>
      </c>
      <c r="AH26" s="27">
        <f t="shared" si="33"/>
        <v>2124</v>
      </c>
      <c r="AI26" s="31">
        <f t="shared" si="34"/>
        <v>4.3</v>
      </c>
      <c r="AJ26" s="35">
        <v>666</v>
      </c>
      <c r="AK26" s="45">
        <f t="shared" si="35"/>
        <v>4.42</v>
      </c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</row>
    <row r="27" spans="1:133">
      <c r="A27" s="10" t="s">
        <v>67</v>
      </c>
      <c r="B27" s="15">
        <v>412</v>
      </c>
      <c r="C27" s="23">
        <v>451</v>
      </c>
      <c r="D27" s="27">
        <f t="shared" si="18"/>
        <v>863</v>
      </c>
      <c r="E27" s="31">
        <f t="shared" si="19"/>
        <v>1.74</v>
      </c>
      <c r="F27" s="35">
        <v>213</v>
      </c>
      <c r="G27" s="40">
        <f t="shared" si="20"/>
        <v>1.41</v>
      </c>
      <c r="H27" s="15">
        <v>2007</v>
      </c>
      <c r="I27" s="23">
        <v>2052</v>
      </c>
      <c r="J27" s="27">
        <f t="shared" si="21"/>
        <v>4059</v>
      </c>
      <c r="K27" s="31">
        <f t="shared" si="22"/>
        <v>8.2100000000000009</v>
      </c>
      <c r="L27" s="35">
        <v>1271</v>
      </c>
      <c r="M27" s="45">
        <f t="shared" si="23"/>
        <v>8.41</v>
      </c>
      <c r="N27" s="15">
        <v>764</v>
      </c>
      <c r="O27" s="23">
        <v>819</v>
      </c>
      <c r="P27" s="27">
        <f t="shared" si="24"/>
        <v>1583</v>
      </c>
      <c r="Q27" s="31">
        <f t="shared" si="25"/>
        <v>3.2</v>
      </c>
      <c r="R27" s="35">
        <v>421</v>
      </c>
      <c r="S27" s="40">
        <f t="shared" si="26"/>
        <v>2.78</v>
      </c>
      <c r="T27" s="15">
        <v>2337</v>
      </c>
      <c r="U27" s="23">
        <v>2360</v>
      </c>
      <c r="V27" s="27">
        <f t="shared" si="27"/>
        <v>4697</v>
      </c>
      <c r="W27" s="31">
        <f t="shared" si="28"/>
        <v>9.5</v>
      </c>
      <c r="X27" s="35">
        <v>1617</v>
      </c>
      <c r="Y27" s="45">
        <f t="shared" si="29"/>
        <v>10.7</v>
      </c>
      <c r="Z27" s="15">
        <v>1361</v>
      </c>
      <c r="AA27" s="23">
        <v>1398</v>
      </c>
      <c r="AB27" s="27">
        <f t="shared" si="30"/>
        <v>2759</v>
      </c>
      <c r="AC27" s="31">
        <f t="shared" si="31"/>
        <v>5.58</v>
      </c>
      <c r="AD27" s="35">
        <v>798</v>
      </c>
      <c r="AE27" s="40">
        <f t="shared" si="32"/>
        <v>5.28</v>
      </c>
      <c r="AF27" s="15">
        <v>1044</v>
      </c>
      <c r="AG27" s="23">
        <v>1096</v>
      </c>
      <c r="AH27" s="27">
        <f t="shared" si="33"/>
        <v>2140</v>
      </c>
      <c r="AI27" s="31">
        <f t="shared" si="34"/>
        <v>4.33</v>
      </c>
      <c r="AJ27" s="35">
        <v>672</v>
      </c>
      <c r="AK27" s="45">
        <f t="shared" si="35"/>
        <v>4.45</v>
      </c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</row>
    <row r="28" spans="1:133">
      <c r="A28" s="10" t="s">
        <v>77</v>
      </c>
      <c r="B28" s="15">
        <v>414</v>
      </c>
      <c r="C28" s="23">
        <v>450</v>
      </c>
      <c r="D28" s="27">
        <f t="shared" si="18"/>
        <v>864</v>
      </c>
      <c r="E28" s="31">
        <f t="shared" si="19"/>
        <v>1.75</v>
      </c>
      <c r="F28" s="35">
        <v>214</v>
      </c>
      <c r="G28" s="40">
        <f t="shared" si="20"/>
        <v>1.41</v>
      </c>
      <c r="H28" s="15">
        <v>2013</v>
      </c>
      <c r="I28" s="23">
        <v>2053</v>
      </c>
      <c r="J28" s="27">
        <f t="shared" si="21"/>
        <v>4066</v>
      </c>
      <c r="K28" s="31">
        <f t="shared" si="22"/>
        <v>8.2200000000000006</v>
      </c>
      <c r="L28" s="35">
        <v>1275</v>
      </c>
      <c r="M28" s="45">
        <f t="shared" si="23"/>
        <v>8.43</v>
      </c>
      <c r="N28" s="15">
        <v>760</v>
      </c>
      <c r="O28" s="23">
        <v>821</v>
      </c>
      <c r="P28" s="27">
        <f t="shared" si="24"/>
        <v>1581</v>
      </c>
      <c r="Q28" s="31">
        <f t="shared" si="25"/>
        <v>3.2</v>
      </c>
      <c r="R28" s="35">
        <v>419</v>
      </c>
      <c r="S28" s="40">
        <f t="shared" si="26"/>
        <v>2.77</v>
      </c>
      <c r="T28" s="15">
        <v>2338</v>
      </c>
      <c r="U28" s="23">
        <v>2359</v>
      </c>
      <c r="V28" s="27">
        <f t="shared" si="27"/>
        <v>4697</v>
      </c>
      <c r="W28" s="31">
        <f t="shared" si="28"/>
        <v>9.5</v>
      </c>
      <c r="X28" s="35">
        <v>1614</v>
      </c>
      <c r="Y28" s="45">
        <f t="shared" si="29"/>
        <v>10.67</v>
      </c>
      <c r="Z28" s="15">
        <v>1358</v>
      </c>
      <c r="AA28" s="23">
        <v>1401</v>
      </c>
      <c r="AB28" s="27">
        <f t="shared" si="30"/>
        <v>2759</v>
      </c>
      <c r="AC28" s="31">
        <f t="shared" si="31"/>
        <v>5.58</v>
      </c>
      <c r="AD28" s="35">
        <v>798</v>
      </c>
      <c r="AE28" s="40">
        <f t="shared" si="32"/>
        <v>5.28</v>
      </c>
      <c r="AF28" s="15">
        <v>1054</v>
      </c>
      <c r="AG28" s="23">
        <v>1105</v>
      </c>
      <c r="AH28" s="27">
        <f t="shared" si="33"/>
        <v>2159</v>
      </c>
      <c r="AI28" s="31">
        <f t="shared" si="34"/>
        <v>4.3600000000000003</v>
      </c>
      <c r="AJ28" s="35">
        <v>677</v>
      </c>
      <c r="AK28" s="45">
        <f t="shared" si="35"/>
        <v>4.4800000000000004</v>
      </c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</row>
    <row r="29" spans="1:133">
      <c r="A29" s="10" t="s">
        <v>79</v>
      </c>
      <c r="B29" s="15">
        <v>416</v>
      </c>
      <c r="C29" s="23">
        <v>450</v>
      </c>
      <c r="D29" s="27">
        <f t="shared" si="18"/>
        <v>866</v>
      </c>
      <c r="E29" s="31">
        <f t="shared" si="19"/>
        <v>1.75</v>
      </c>
      <c r="F29" s="35">
        <v>214</v>
      </c>
      <c r="G29" s="40">
        <f t="shared" si="20"/>
        <v>1.41</v>
      </c>
      <c r="H29" s="15">
        <v>2013</v>
      </c>
      <c r="I29" s="23">
        <v>2047</v>
      </c>
      <c r="J29" s="27">
        <f t="shared" si="21"/>
        <v>4060</v>
      </c>
      <c r="K29" s="31">
        <f t="shared" si="22"/>
        <v>8.2100000000000009</v>
      </c>
      <c r="L29" s="35">
        <v>1273</v>
      </c>
      <c r="M29" s="45">
        <f t="shared" si="23"/>
        <v>8.41</v>
      </c>
      <c r="N29" s="15">
        <v>759</v>
      </c>
      <c r="O29" s="23">
        <v>821</v>
      </c>
      <c r="P29" s="27">
        <f t="shared" si="24"/>
        <v>1580</v>
      </c>
      <c r="Q29" s="31">
        <f t="shared" si="25"/>
        <v>3.19</v>
      </c>
      <c r="R29" s="35">
        <v>418</v>
      </c>
      <c r="S29" s="40">
        <f t="shared" si="26"/>
        <v>2.76</v>
      </c>
      <c r="T29" s="15">
        <v>2342</v>
      </c>
      <c r="U29" s="23">
        <v>2355</v>
      </c>
      <c r="V29" s="27">
        <f t="shared" si="27"/>
        <v>4697</v>
      </c>
      <c r="W29" s="31">
        <f t="shared" si="28"/>
        <v>9.5</v>
      </c>
      <c r="X29" s="35">
        <v>1617</v>
      </c>
      <c r="Y29" s="45">
        <f t="shared" si="29"/>
        <v>10.68</v>
      </c>
      <c r="Z29" s="15">
        <v>1359</v>
      </c>
      <c r="AA29" s="23">
        <v>1401</v>
      </c>
      <c r="AB29" s="27">
        <f t="shared" si="30"/>
        <v>2760</v>
      </c>
      <c r="AC29" s="31">
        <f t="shared" si="31"/>
        <v>5.58</v>
      </c>
      <c r="AD29" s="35">
        <v>799</v>
      </c>
      <c r="AE29" s="40">
        <f t="shared" si="32"/>
        <v>5.28</v>
      </c>
      <c r="AF29" s="15">
        <v>1059</v>
      </c>
      <c r="AG29" s="23">
        <v>1105</v>
      </c>
      <c r="AH29" s="27">
        <f t="shared" si="33"/>
        <v>2164</v>
      </c>
      <c r="AI29" s="31">
        <f t="shared" si="34"/>
        <v>4.37</v>
      </c>
      <c r="AJ29" s="35">
        <v>680</v>
      </c>
      <c r="AK29" s="45">
        <f t="shared" si="35"/>
        <v>4.49</v>
      </c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</row>
    <row r="30" spans="1:133">
      <c r="A30" s="10" t="s">
        <v>80</v>
      </c>
      <c r="B30" s="15">
        <v>415</v>
      </c>
      <c r="C30" s="23">
        <v>450</v>
      </c>
      <c r="D30" s="27">
        <f t="shared" si="18"/>
        <v>865</v>
      </c>
      <c r="E30" s="31">
        <f t="shared" si="19"/>
        <v>1.75</v>
      </c>
      <c r="F30" s="35">
        <v>213</v>
      </c>
      <c r="G30" s="40">
        <f t="shared" si="20"/>
        <v>1.41</v>
      </c>
      <c r="H30" s="15">
        <v>2005</v>
      </c>
      <c r="I30" s="23">
        <v>2043</v>
      </c>
      <c r="J30" s="27">
        <f t="shared" si="21"/>
        <v>4048</v>
      </c>
      <c r="K30" s="31">
        <f t="shared" si="22"/>
        <v>8.19</v>
      </c>
      <c r="L30" s="35">
        <v>1268</v>
      </c>
      <c r="M30" s="45">
        <f t="shared" si="23"/>
        <v>8.3800000000000008</v>
      </c>
      <c r="N30" s="15">
        <v>761</v>
      </c>
      <c r="O30" s="23">
        <v>820</v>
      </c>
      <c r="P30" s="27">
        <f t="shared" si="24"/>
        <v>1581</v>
      </c>
      <c r="Q30" s="31">
        <f t="shared" si="25"/>
        <v>3.2</v>
      </c>
      <c r="R30" s="35">
        <v>417</v>
      </c>
      <c r="S30" s="40">
        <f t="shared" si="26"/>
        <v>2.76</v>
      </c>
      <c r="T30" s="15">
        <v>2346</v>
      </c>
      <c r="U30" s="23">
        <v>2354</v>
      </c>
      <c r="V30" s="27">
        <f t="shared" si="27"/>
        <v>4700</v>
      </c>
      <c r="W30" s="31">
        <f t="shared" si="28"/>
        <v>9.51</v>
      </c>
      <c r="X30" s="35">
        <v>1622</v>
      </c>
      <c r="Y30" s="45">
        <f t="shared" si="29"/>
        <v>10.72</v>
      </c>
      <c r="Z30" s="15">
        <v>1355</v>
      </c>
      <c r="AA30" s="23">
        <v>1399</v>
      </c>
      <c r="AB30" s="27">
        <f t="shared" si="30"/>
        <v>2754</v>
      </c>
      <c r="AC30" s="31">
        <f t="shared" si="31"/>
        <v>5.57</v>
      </c>
      <c r="AD30" s="35">
        <v>800</v>
      </c>
      <c r="AE30" s="40">
        <f t="shared" si="32"/>
        <v>5.29</v>
      </c>
      <c r="AF30" s="15">
        <v>1059</v>
      </c>
      <c r="AG30" s="23">
        <v>1106</v>
      </c>
      <c r="AH30" s="27">
        <f t="shared" si="33"/>
        <v>2165</v>
      </c>
      <c r="AI30" s="31">
        <f t="shared" si="34"/>
        <v>4.38</v>
      </c>
      <c r="AJ30" s="35">
        <v>677</v>
      </c>
      <c r="AK30" s="45">
        <f t="shared" si="35"/>
        <v>4.4800000000000004</v>
      </c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</row>
    <row r="31" spans="1:133">
      <c r="A31" s="11" t="s">
        <v>73</v>
      </c>
      <c r="B31" s="16">
        <v>413</v>
      </c>
      <c r="C31" s="24">
        <v>450</v>
      </c>
      <c r="D31" s="28">
        <f t="shared" si="18"/>
        <v>863</v>
      </c>
      <c r="E31" s="32">
        <f t="shared" si="19"/>
        <v>1.75</v>
      </c>
      <c r="F31" s="36">
        <v>213</v>
      </c>
      <c r="G31" s="41">
        <f t="shared" si="20"/>
        <v>1.41</v>
      </c>
      <c r="H31" s="16">
        <v>1999</v>
      </c>
      <c r="I31" s="24">
        <v>2048</v>
      </c>
      <c r="J31" s="28">
        <f t="shared" si="21"/>
        <v>4047</v>
      </c>
      <c r="K31" s="32">
        <f t="shared" si="22"/>
        <v>8.1999999999999993</v>
      </c>
      <c r="L31" s="36">
        <v>1260</v>
      </c>
      <c r="M31" s="46">
        <f t="shared" si="23"/>
        <v>8.33</v>
      </c>
      <c r="N31" s="16">
        <v>758</v>
      </c>
      <c r="O31" s="24">
        <v>819</v>
      </c>
      <c r="P31" s="28">
        <f t="shared" si="24"/>
        <v>1577</v>
      </c>
      <c r="Q31" s="32">
        <f t="shared" si="25"/>
        <v>3.2</v>
      </c>
      <c r="R31" s="36">
        <v>417</v>
      </c>
      <c r="S31" s="41">
        <f t="shared" si="26"/>
        <v>2.76</v>
      </c>
      <c r="T31" s="16">
        <v>2330</v>
      </c>
      <c r="U31" s="24">
        <v>2331</v>
      </c>
      <c r="V31" s="28">
        <f t="shared" si="27"/>
        <v>4661</v>
      </c>
      <c r="W31" s="32">
        <f t="shared" si="28"/>
        <v>9.4499999999999993</v>
      </c>
      <c r="X31" s="36">
        <v>1603</v>
      </c>
      <c r="Y31" s="46">
        <f t="shared" si="29"/>
        <v>10.6</v>
      </c>
      <c r="Z31" s="16">
        <v>1353</v>
      </c>
      <c r="AA31" s="24">
        <v>1396</v>
      </c>
      <c r="AB31" s="28">
        <f t="shared" si="30"/>
        <v>2749</v>
      </c>
      <c r="AC31" s="32">
        <f t="shared" si="31"/>
        <v>5.57</v>
      </c>
      <c r="AD31" s="36">
        <v>800</v>
      </c>
      <c r="AE31" s="41">
        <f t="shared" si="32"/>
        <v>5.29</v>
      </c>
      <c r="AF31" s="16">
        <v>1057</v>
      </c>
      <c r="AG31" s="24">
        <v>1109</v>
      </c>
      <c r="AH31" s="28">
        <f t="shared" si="33"/>
        <v>2166</v>
      </c>
      <c r="AI31" s="32">
        <f t="shared" si="34"/>
        <v>4.3899999999999997</v>
      </c>
      <c r="AJ31" s="36">
        <v>680</v>
      </c>
      <c r="AK31" s="46">
        <f t="shared" si="35"/>
        <v>4.5</v>
      </c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</row>
    <row r="32" spans="1:133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</row>
    <row r="33" spans="1:139" s="74" customFormat="1" ht="15" customHeight="1">
      <c r="A33" s="7" t="s">
        <v>15</v>
      </c>
      <c r="B33" s="18" t="s">
        <v>30</v>
      </c>
      <c r="C33" s="20"/>
      <c r="D33" s="20"/>
      <c r="E33" s="20"/>
      <c r="F33" s="20"/>
      <c r="G33" s="42"/>
      <c r="H33" s="18" t="s">
        <v>86</v>
      </c>
      <c r="I33" s="20"/>
      <c r="J33" s="20"/>
      <c r="K33" s="20"/>
      <c r="L33" s="20"/>
      <c r="M33" s="42"/>
      <c r="N33" s="12" t="s">
        <v>53</v>
      </c>
      <c r="O33" s="20"/>
      <c r="P33" s="20"/>
      <c r="Q33" s="20"/>
      <c r="R33" s="20"/>
      <c r="S33" s="37"/>
      <c r="T33" s="18" t="s">
        <v>88</v>
      </c>
      <c r="U33" s="20"/>
      <c r="V33" s="20"/>
      <c r="W33" s="20"/>
      <c r="X33" s="20"/>
      <c r="Y33" s="42"/>
      <c r="Z33" s="18" t="s">
        <v>91</v>
      </c>
      <c r="AA33" s="20"/>
      <c r="AB33" s="20"/>
      <c r="AC33" s="20"/>
      <c r="AD33" s="20"/>
      <c r="AE33" s="42"/>
      <c r="AF33" s="68" t="s">
        <v>6</v>
      </c>
      <c r="AG33" s="69"/>
      <c r="AH33" s="69"/>
      <c r="AI33" s="69"/>
      <c r="AJ33" s="69"/>
      <c r="AK33" s="70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</row>
    <row r="34" spans="1:139">
      <c r="A34" s="8"/>
      <c r="B34" s="13" t="s">
        <v>33</v>
      </c>
      <c r="C34" s="21" t="s">
        <v>40</v>
      </c>
      <c r="D34" s="25" t="s">
        <v>42</v>
      </c>
      <c r="E34" s="29" t="s">
        <v>46</v>
      </c>
      <c r="F34" s="33" t="s">
        <v>51</v>
      </c>
      <c r="G34" s="38" t="s">
        <v>46</v>
      </c>
      <c r="H34" s="19" t="s">
        <v>33</v>
      </c>
      <c r="I34" s="21" t="s">
        <v>40</v>
      </c>
      <c r="J34" s="25" t="s">
        <v>42</v>
      </c>
      <c r="K34" s="29" t="s">
        <v>46</v>
      </c>
      <c r="L34" s="33" t="s">
        <v>51</v>
      </c>
      <c r="M34" s="43" t="s">
        <v>46</v>
      </c>
      <c r="N34" s="13" t="s">
        <v>33</v>
      </c>
      <c r="O34" s="21" t="s">
        <v>40</v>
      </c>
      <c r="P34" s="25" t="s">
        <v>42</v>
      </c>
      <c r="Q34" s="29" t="s">
        <v>46</v>
      </c>
      <c r="R34" s="33" t="s">
        <v>51</v>
      </c>
      <c r="S34" s="38" t="s">
        <v>46</v>
      </c>
      <c r="T34" s="19" t="s">
        <v>33</v>
      </c>
      <c r="U34" s="21" t="s">
        <v>40</v>
      </c>
      <c r="V34" s="25" t="s">
        <v>42</v>
      </c>
      <c r="W34" s="29" t="s">
        <v>46</v>
      </c>
      <c r="X34" s="33" t="s">
        <v>51</v>
      </c>
      <c r="Y34" s="43" t="s">
        <v>46</v>
      </c>
      <c r="Z34" s="19" t="s">
        <v>33</v>
      </c>
      <c r="AA34" s="21" t="s">
        <v>40</v>
      </c>
      <c r="AB34" s="25" t="s">
        <v>42</v>
      </c>
      <c r="AC34" s="29" t="s">
        <v>46</v>
      </c>
      <c r="AD34" s="33" t="s">
        <v>51</v>
      </c>
      <c r="AE34" s="43" t="s">
        <v>46</v>
      </c>
      <c r="AF34" s="48" t="s">
        <v>33</v>
      </c>
      <c r="AG34" s="53" t="s">
        <v>40</v>
      </c>
      <c r="AH34" s="25" t="s">
        <v>42</v>
      </c>
      <c r="AI34" s="54" t="s">
        <v>46</v>
      </c>
      <c r="AJ34" s="33" t="s">
        <v>51</v>
      </c>
      <c r="AK34" s="56" t="s">
        <v>46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</row>
    <row r="35" spans="1:139">
      <c r="A35" s="9" t="s">
        <v>62</v>
      </c>
      <c r="B35" s="14">
        <v>839</v>
      </c>
      <c r="C35" s="22">
        <v>871</v>
      </c>
      <c r="D35" s="26">
        <f t="shared" ref="D35:D46" si="36">B35+C35</f>
        <v>1710</v>
      </c>
      <c r="E35" s="30">
        <f t="shared" ref="E35:E46" si="37">IF(D35=0,"",ROUND(D35/$AH50*100,2))</f>
        <v>3.46</v>
      </c>
      <c r="F35" s="34">
        <v>466</v>
      </c>
      <c r="G35" s="39">
        <f t="shared" ref="G35:G46" si="38">IF(F35="","",ROUND(F35/$AJ50*100,2))</f>
        <v>3.11</v>
      </c>
      <c r="H35" s="14">
        <v>1031</v>
      </c>
      <c r="I35" s="22">
        <v>1087</v>
      </c>
      <c r="J35" s="26">
        <f t="shared" ref="J35:J46" si="39">H35+I35</f>
        <v>2118</v>
      </c>
      <c r="K35" s="30">
        <f t="shared" ref="K35:K46" si="40">IF(J35=0,"",ROUND(J35/$AH50*100,2))</f>
        <v>4.28</v>
      </c>
      <c r="L35" s="34">
        <v>575</v>
      </c>
      <c r="M35" s="44">
        <f t="shared" ref="M35:M46" si="41">IF(L35="","",ROUND(L35/$AJ50*100,2))</f>
        <v>3.84</v>
      </c>
      <c r="N35" s="14">
        <v>687</v>
      </c>
      <c r="O35" s="22">
        <v>780</v>
      </c>
      <c r="P35" s="26">
        <f t="shared" ref="P35:P46" si="42">N35+O35</f>
        <v>1467</v>
      </c>
      <c r="Q35" s="30">
        <f t="shared" ref="Q35:Q46" si="43">IF(P35=0,"",ROUND(P35/$AH50*100,2))</f>
        <v>2.97</v>
      </c>
      <c r="R35" s="34">
        <v>383</v>
      </c>
      <c r="S35" s="39">
        <f t="shared" ref="S35:S46" si="44">IF(R35="","",ROUND(R35/$AJ50*100,2))</f>
        <v>2.56</v>
      </c>
      <c r="T35" s="14">
        <v>689</v>
      </c>
      <c r="U35" s="22">
        <v>738</v>
      </c>
      <c r="V35" s="26">
        <f t="shared" ref="V35:V46" si="45">T35+U35</f>
        <v>1427</v>
      </c>
      <c r="W35" s="30">
        <f t="shared" ref="W35:W46" si="46">IF(V35=0,"",ROUND(V35/$AH50*100,2))</f>
        <v>2.89</v>
      </c>
      <c r="X35" s="34">
        <v>383</v>
      </c>
      <c r="Y35" s="44">
        <f t="shared" ref="Y35:Y46" si="47">IF(X35="","",ROUND(X35/$AJ50*100,2))</f>
        <v>2.56</v>
      </c>
      <c r="Z35" s="14">
        <v>261</v>
      </c>
      <c r="AA35" s="22">
        <v>299</v>
      </c>
      <c r="AB35" s="26">
        <f t="shared" ref="AB35:AB46" si="48">Z35+AA35</f>
        <v>560</v>
      </c>
      <c r="AC35" s="30">
        <f t="shared" ref="AC35:AC46" si="49">IF(AB35=0,"",ROUND(AB35/$AH50*100,2))</f>
        <v>1.1299999999999999</v>
      </c>
      <c r="AD35" s="34">
        <v>193</v>
      </c>
      <c r="AE35" s="44">
        <f t="shared" ref="AE35:AE46" si="50">IF(AD35="","",ROUND(AD35/$AJ50*100,2))</f>
        <v>1.29</v>
      </c>
      <c r="AF35" s="49">
        <f t="shared" ref="AF35:AG46" si="51">B5+H5+N5+T5+Z5+AF5+B20+H20+N20+T20+Z20+AF20+B35+H35+N35+T35+Z35</f>
        <v>20720</v>
      </c>
      <c r="AG35" s="22">
        <f t="shared" si="51"/>
        <v>21871</v>
      </c>
      <c r="AH35" s="27">
        <f t="shared" ref="AH35:AH46" si="52">IF(Z35="","",AF35+AG35)</f>
        <v>42591</v>
      </c>
      <c r="AI35" s="30">
        <f t="shared" ref="AI35:AK40" si="53">E5+K5+Q5+W5+AC5+AI5+E20+K20+Q20+W20+AC20+AI20+E35+K35+Q35+W35+AC35</f>
        <v>86.14</v>
      </c>
      <c r="AJ35" s="34">
        <f t="shared" si="53"/>
        <v>12958</v>
      </c>
      <c r="AK35" s="44">
        <f t="shared" si="53"/>
        <v>86.49</v>
      </c>
    </row>
    <row r="36" spans="1:139">
      <c r="A36" s="10" t="s">
        <v>63</v>
      </c>
      <c r="B36" s="15">
        <v>840</v>
      </c>
      <c r="C36" s="23">
        <v>873</v>
      </c>
      <c r="D36" s="27">
        <f t="shared" si="36"/>
        <v>1713</v>
      </c>
      <c r="E36" s="31">
        <f t="shared" si="37"/>
        <v>3.46</v>
      </c>
      <c r="F36" s="35">
        <v>466</v>
      </c>
      <c r="G36" s="40">
        <f t="shared" si="38"/>
        <v>3.11</v>
      </c>
      <c r="H36" s="15">
        <v>1030</v>
      </c>
      <c r="I36" s="23">
        <v>1086</v>
      </c>
      <c r="J36" s="27">
        <f t="shared" si="39"/>
        <v>2116</v>
      </c>
      <c r="K36" s="31">
        <f t="shared" si="40"/>
        <v>4.28</v>
      </c>
      <c r="L36" s="35">
        <v>575</v>
      </c>
      <c r="M36" s="45">
        <f t="shared" si="41"/>
        <v>3.83</v>
      </c>
      <c r="N36" s="15">
        <v>687</v>
      </c>
      <c r="O36" s="23">
        <v>777</v>
      </c>
      <c r="P36" s="27">
        <f t="shared" si="42"/>
        <v>1464</v>
      </c>
      <c r="Q36" s="31">
        <f t="shared" si="43"/>
        <v>2.96</v>
      </c>
      <c r="R36" s="35">
        <v>383</v>
      </c>
      <c r="S36" s="40">
        <f t="shared" si="44"/>
        <v>2.5499999999999998</v>
      </c>
      <c r="T36" s="15">
        <v>686</v>
      </c>
      <c r="U36" s="23">
        <v>736</v>
      </c>
      <c r="V36" s="27">
        <f t="shared" si="45"/>
        <v>1422</v>
      </c>
      <c r="W36" s="31">
        <f t="shared" si="46"/>
        <v>2.88</v>
      </c>
      <c r="X36" s="35">
        <v>383</v>
      </c>
      <c r="Y36" s="45">
        <f t="shared" si="47"/>
        <v>2.5499999999999998</v>
      </c>
      <c r="Z36" s="15">
        <v>260</v>
      </c>
      <c r="AA36" s="23">
        <v>300</v>
      </c>
      <c r="AB36" s="27">
        <f t="shared" si="48"/>
        <v>560</v>
      </c>
      <c r="AC36" s="31">
        <f t="shared" si="49"/>
        <v>1.1299999999999999</v>
      </c>
      <c r="AD36" s="35">
        <v>193</v>
      </c>
      <c r="AE36" s="45">
        <f t="shared" si="50"/>
        <v>1.29</v>
      </c>
      <c r="AF36" s="50">
        <f t="shared" si="51"/>
        <v>20730</v>
      </c>
      <c r="AG36" s="23">
        <f t="shared" si="51"/>
        <v>21873</v>
      </c>
      <c r="AH36" s="27">
        <f t="shared" si="52"/>
        <v>42603</v>
      </c>
      <c r="AI36" s="31">
        <f t="shared" si="53"/>
        <v>86.139999999999972</v>
      </c>
      <c r="AJ36" s="35">
        <f t="shared" si="53"/>
        <v>12975</v>
      </c>
      <c r="AK36" s="45">
        <f t="shared" si="53"/>
        <v>86.49</v>
      </c>
    </row>
    <row r="37" spans="1:139">
      <c r="A37" s="10" t="s">
        <v>28</v>
      </c>
      <c r="B37" s="15">
        <v>843</v>
      </c>
      <c r="C37" s="23">
        <v>876</v>
      </c>
      <c r="D37" s="27">
        <f t="shared" si="36"/>
        <v>1719</v>
      </c>
      <c r="E37" s="31">
        <f t="shared" si="37"/>
        <v>3.48</v>
      </c>
      <c r="F37" s="35">
        <v>469</v>
      </c>
      <c r="G37" s="40">
        <f t="shared" si="38"/>
        <v>3.12</v>
      </c>
      <c r="H37" s="15">
        <v>1030</v>
      </c>
      <c r="I37" s="23">
        <v>1088</v>
      </c>
      <c r="J37" s="27">
        <f t="shared" si="39"/>
        <v>2118</v>
      </c>
      <c r="K37" s="31">
        <f t="shared" si="40"/>
        <v>4.29</v>
      </c>
      <c r="L37" s="35">
        <v>577</v>
      </c>
      <c r="M37" s="45">
        <f t="shared" si="41"/>
        <v>3.84</v>
      </c>
      <c r="N37" s="15">
        <v>684</v>
      </c>
      <c r="O37" s="23">
        <v>776</v>
      </c>
      <c r="P37" s="27">
        <f t="shared" si="42"/>
        <v>1460</v>
      </c>
      <c r="Q37" s="31">
        <f t="shared" si="43"/>
        <v>2.95</v>
      </c>
      <c r="R37" s="35">
        <v>383</v>
      </c>
      <c r="S37" s="40">
        <f t="shared" si="44"/>
        <v>2.5499999999999998</v>
      </c>
      <c r="T37" s="15">
        <v>686</v>
      </c>
      <c r="U37" s="23">
        <v>735</v>
      </c>
      <c r="V37" s="27">
        <f t="shared" si="45"/>
        <v>1421</v>
      </c>
      <c r="W37" s="31">
        <f t="shared" si="46"/>
        <v>2.88</v>
      </c>
      <c r="X37" s="35">
        <v>383</v>
      </c>
      <c r="Y37" s="45">
        <f t="shared" si="47"/>
        <v>2.5499999999999998</v>
      </c>
      <c r="Z37" s="15">
        <v>260</v>
      </c>
      <c r="AA37" s="23">
        <v>300</v>
      </c>
      <c r="AB37" s="27">
        <f t="shared" si="48"/>
        <v>560</v>
      </c>
      <c r="AC37" s="31">
        <f t="shared" si="49"/>
        <v>1.1299999999999999</v>
      </c>
      <c r="AD37" s="35">
        <v>192</v>
      </c>
      <c r="AE37" s="45">
        <f t="shared" si="50"/>
        <v>1.28</v>
      </c>
      <c r="AF37" s="50">
        <f t="shared" si="51"/>
        <v>20717</v>
      </c>
      <c r="AG37" s="23">
        <f t="shared" si="51"/>
        <v>21877</v>
      </c>
      <c r="AH37" s="27">
        <f t="shared" si="52"/>
        <v>42594</v>
      </c>
      <c r="AI37" s="31">
        <f t="shared" si="53"/>
        <v>86.18</v>
      </c>
      <c r="AJ37" s="35">
        <f t="shared" si="53"/>
        <v>12984</v>
      </c>
      <c r="AK37" s="45">
        <f t="shared" si="53"/>
        <v>86.49</v>
      </c>
    </row>
    <row r="38" spans="1:139">
      <c r="A38" s="10" t="s">
        <v>68</v>
      </c>
      <c r="B38" s="15">
        <v>844</v>
      </c>
      <c r="C38" s="23">
        <v>875</v>
      </c>
      <c r="D38" s="27">
        <f t="shared" si="36"/>
        <v>1719</v>
      </c>
      <c r="E38" s="31">
        <f t="shared" si="37"/>
        <v>3.48</v>
      </c>
      <c r="F38" s="35">
        <v>469</v>
      </c>
      <c r="G38" s="40">
        <f t="shared" si="38"/>
        <v>3.12</v>
      </c>
      <c r="H38" s="15">
        <v>1029</v>
      </c>
      <c r="I38" s="23">
        <v>1087</v>
      </c>
      <c r="J38" s="27">
        <f t="shared" si="39"/>
        <v>2116</v>
      </c>
      <c r="K38" s="31">
        <f t="shared" si="40"/>
        <v>4.28</v>
      </c>
      <c r="L38" s="35">
        <v>576</v>
      </c>
      <c r="M38" s="45">
        <f t="shared" si="41"/>
        <v>3.84</v>
      </c>
      <c r="N38" s="15">
        <v>684</v>
      </c>
      <c r="O38" s="23">
        <v>777</v>
      </c>
      <c r="P38" s="27">
        <f t="shared" si="42"/>
        <v>1461</v>
      </c>
      <c r="Q38" s="31">
        <f t="shared" si="43"/>
        <v>2.96</v>
      </c>
      <c r="R38" s="35">
        <v>384</v>
      </c>
      <c r="S38" s="40">
        <f t="shared" si="44"/>
        <v>2.56</v>
      </c>
      <c r="T38" s="15">
        <v>685</v>
      </c>
      <c r="U38" s="23">
        <v>734</v>
      </c>
      <c r="V38" s="27">
        <f t="shared" si="45"/>
        <v>1419</v>
      </c>
      <c r="W38" s="31">
        <f t="shared" si="46"/>
        <v>2.87</v>
      </c>
      <c r="X38" s="35">
        <v>383</v>
      </c>
      <c r="Y38" s="45">
        <f t="shared" si="47"/>
        <v>2.5499999999999998</v>
      </c>
      <c r="Z38" s="15">
        <v>260</v>
      </c>
      <c r="AA38" s="23">
        <v>300</v>
      </c>
      <c r="AB38" s="27">
        <f t="shared" si="48"/>
        <v>560</v>
      </c>
      <c r="AC38" s="31">
        <f t="shared" si="49"/>
        <v>1.1299999999999999</v>
      </c>
      <c r="AD38" s="35">
        <v>192</v>
      </c>
      <c r="AE38" s="45">
        <f t="shared" si="50"/>
        <v>1.28</v>
      </c>
      <c r="AF38" s="50">
        <f t="shared" si="51"/>
        <v>20709</v>
      </c>
      <c r="AG38" s="23">
        <f t="shared" si="51"/>
        <v>21870</v>
      </c>
      <c r="AH38" s="27">
        <f t="shared" si="52"/>
        <v>42579</v>
      </c>
      <c r="AI38" s="31">
        <f t="shared" si="53"/>
        <v>86.189999999999984</v>
      </c>
      <c r="AJ38" s="35">
        <f t="shared" si="53"/>
        <v>12995</v>
      </c>
      <c r="AK38" s="45">
        <f t="shared" si="53"/>
        <v>86.530000000000015</v>
      </c>
    </row>
    <row r="39" spans="1:139">
      <c r="A39" s="10" t="s">
        <v>70</v>
      </c>
      <c r="B39" s="15">
        <v>842</v>
      </c>
      <c r="C39" s="23">
        <v>876</v>
      </c>
      <c r="D39" s="27">
        <f t="shared" si="36"/>
        <v>1718</v>
      </c>
      <c r="E39" s="31">
        <f t="shared" si="37"/>
        <v>3.48</v>
      </c>
      <c r="F39" s="35">
        <v>470</v>
      </c>
      <c r="G39" s="40">
        <f t="shared" si="38"/>
        <v>3.13</v>
      </c>
      <c r="H39" s="15">
        <v>1029</v>
      </c>
      <c r="I39" s="23">
        <v>1087</v>
      </c>
      <c r="J39" s="27">
        <f t="shared" si="39"/>
        <v>2116</v>
      </c>
      <c r="K39" s="31">
        <f t="shared" si="40"/>
        <v>4.28</v>
      </c>
      <c r="L39" s="35">
        <v>576</v>
      </c>
      <c r="M39" s="45">
        <f t="shared" si="41"/>
        <v>3.83</v>
      </c>
      <c r="N39" s="15">
        <v>685</v>
      </c>
      <c r="O39" s="23">
        <v>777</v>
      </c>
      <c r="P39" s="27">
        <f t="shared" si="42"/>
        <v>1462</v>
      </c>
      <c r="Q39" s="31">
        <f t="shared" si="43"/>
        <v>2.96</v>
      </c>
      <c r="R39" s="35">
        <v>385</v>
      </c>
      <c r="S39" s="40">
        <f t="shared" si="44"/>
        <v>2.56</v>
      </c>
      <c r="T39" s="15">
        <v>681</v>
      </c>
      <c r="U39" s="23">
        <v>729</v>
      </c>
      <c r="V39" s="27">
        <f t="shared" si="45"/>
        <v>1410</v>
      </c>
      <c r="W39" s="31">
        <f t="shared" si="46"/>
        <v>2.85</v>
      </c>
      <c r="X39" s="35">
        <v>382</v>
      </c>
      <c r="Y39" s="45">
        <f t="shared" si="47"/>
        <v>2.54</v>
      </c>
      <c r="Z39" s="15">
        <v>254</v>
      </c>
      <c r="AA39" s="23">
        <v>297</v>
      </c>
      <c r="AB39" s="27">
        <f t="shared" si="48"/>
        <v>551</v>
      </c>
      <c r="AC39" s="31">
        <f t="shared" si="49"/>
        <v>1.1200000000000001</v>
      </c>
      <c r="AD39" s="35">
        <v>192</v>
      </c>
      <c r="AE39" s="45">
        <f t="shared" si="50"/>
        <v>1.28</v>
      </c>
      <c r="AF39" s="50">
        <f t="shared" si="51"/>
        <v>20706</v>
      </c>
      <c r="AG39" s="23">
        <f t="shared" si="51"/>
        <v>21895</v>
      </c>
      <c r="AH39" s="27">
        <f t="shared" si="52"/>
        <v>42601</v>
      </c>
      <c r="AI39" s="31">
        <f t="shared" si="53"/>
        <v>86.220000000000013</v>
      </c>
      <c r="AJ39" s="35">
        <f t="shared" si="53"/>
        <v>13010</v>
      </c>
      <c r="AK39" s="45">
        <f t="shared" si="53"/>
        <v>86.56</v>
      </c>
    </row>
    <row r="40" spans="1:139">
      <c r="A40" s="10" t="s">
        <v>35</v>
      </c>
      <c r="B40" s="15">
        <v>844</v>
      </c>
      <c r="C40" s="23">
        <v>875</v>
      </c>
      <c r="D40" s="27">
        <f t="shared" si="36"/>
        <v>1719</v>
      </c>
      <c r="E40" s="31">
        <f t="shared" si="37"/>
        <v>3.48</v>
      </c>
      <c r="F40" s="35">
        <v>470</v>
      </c>
      <c r="G40" s="40">
        <f t="shared" si="38"/>
        <v>3.12</v>
      </c>
      <c r="H40" s="15">
        <v>1030</v>
      </c>
      <c r="I40" s="23">
        <v>1082</v>
      </c>
      <c r="J40" s="27">
        <f t="shared" si="39"/>
        <v>2112</v>
      </c>
      <c r="K40" s="31">
        <f t="shared" si="40"/>
        <v>4.2699999999999996</v>
      </c>
      <c r="L40" s="35">
        <v>577</v>
      </c>
      <c r="M40" s="45">
        <f t="shared" si="41"/>
        <v>3.83</v>
      </c>
      <c r="N40" s="15">
        <v>683</v>
      </c>
      <c r="O40" s="23">
        <v>777</v>
      </c>
      <c r="P40" s="27">
        <f t="shared" si="42"/>
        <v>1460</v>
      </c>
      <c r="Q40" s="31">
        <f t="shared" si="43"/>
        <v>2.95</v>
      </c>
      <c r="R40" s="35">
        <v>386</v>
      </c>
      <c r="S40" s="40">
        <f t="shared" si="44"/>
        <v>2.56</v>
      </c>
      <c r="T40" s="15">
        <v>680</v>
      </c>
      <c r="U40" s="23">
        <v>728</v>
      </c>
      <c r="V40" s="27">
        <f t="shared" si="45"/>
        <v>1408</v>
      </c>
      <c r="W40" s="31">
        <f t="shared" si="46"/>
        <v>2.85</v>
      </c>
      <c r="X40" s="35">
        <v>382</v>
      </c>
      <c r="Y40" s="45">
        <f t="shared" si="47"/>
        <v>2.5299999999999998</v>
      </c>
      <c r="Z40" s="15">
        <v>253</v>
      </c>
      <c r="AA40" s="23">
        <v>295</v>
      </c>
      <c r="AB40" s="27">
        <f t="shared" si="48"/>
        <v>548</v>
      </c>
      <c r="AC40" s="31">
        <f t="shared" si="49"/>
        <v>1.1100000000000001</v>
      </c>
      <c r="AD40" s="35">
        <v>192</v>
      </c>
      <c r="AE40" s="45">
        <f t="shared" si="50"/>
        <v>1.27</v>
      </c>
      <c r="AF40" s="50">
        <f t="shared" si="51"/>
        <v>20735</v>
      </c>
      <c r="AG40" s="23">
        <f t="shared" si="51"/>
        <v>21905</v>
      </c>
      <c r="AH40" s="27">
        <f t="shared" si="52"/>
        <v>42640</v>
      </c>
      <c r="AI40" s="31">
        <f t="shared" si="53"/>
        <v>86.25</v>
      </c>
      <c r="AJ40" s="35">
        <f t="shared" si="53"/>
        <v>13056</v>
      </c>
      <c r="AK40" s="45">
        <f t="shared" si="53"/>
        <v>86.62</v>
      </c>
    </row>
    <row r="41" spans="1:139">
      <c r="A41" s="10" t="s">
        <v>74</v>
      </c>
      <c r="B41" s="15">
        <v>846</v>
      </c>
      <c r="C41" s="23">
        <v>873</v>
      </c>
      <c r="D41" s="27">
        <f t="shared" si="36"/>
        <v>1719</v>
      </c>
      <c r="E41" s="31">
        <f t="shared" si="37"/>
        <v>3.48</v>
      </c>
      <c r="F41" s="35">
        <v>470</v>
      </c>
      <c r="G41" s="40">
        <f t="shared" si="38"/>
        <v>3.12</v>
      </c>
      <c r="H41" s="15">
        <v>1026</v>
      </c>
      <c r="I41" s="23">
        <v>1080</v>
      </c>
      <c r="J41" s="27">
        <f t="shared" si="39"/>
        <v>2106</v>
      </c>
      <c r="K41" s="31">
        <f t="shared" si="40"/>
        <v>4.26</v>
      </c>
      <c r="L41" s="35">
        <v>576</v>
      </c>
      <c r="M41" s="45">
        <f t="shared" si="41"/>
        <v>3.82</v>
      </c>
      <c r="N41" s="15">
        <v>680</v>
      </c>
      <c r="O41" s="23">
        <v>772</v>
      </c>
      <c r="P41" s="27">
        <f t="shared" si="42"/>
        <v>1452</v>
      </c>
      <c r="Q41" s="31">
        <f t="shared" si="43"/>
        <v>2.94</v>
      </c>
      <c r="R41" s="35">
        <v>385</v>
      </c>
      <c r="S41" s="40">
        <f t="shared" si="44"/>
        <v>2.5499999999999998</v>
      </c>
      <c r="T41" s="15">
        <v>680</v>
      </c>
      <c r="U41" s="23">
        <v>728</v>
      </c>
      <c r="V41" s="27">
        <f t="shared" si="45"/>
        <v>1408</v>
      </c>
      <c r="W41" s="31">
        <f t="shared" si="46"/>
        <v>2.85</v>
      </c>
      <c r="X41" s="35">
        <v>384</v>
      </c>
      <c r="Y41" s="45">
        <f t="shared" si="47"/>
        <v>2.5499999999999998</v>
      </c>
      <c r="Z41" s="15">
        <v>253</v>
      </c>
      <c r="AA41" s="23">
        <v>295</v>
      </c>
      <c r="AB41" s="27">
        <f t="shared" si="48"/>
        <v>548</v>
      </c>
      <c r="AC41" s="31">
        <f t="shared" si="49"/>
        <v>1.1100000000000001</v>
      </c>
      <c r="AD41" s="35">
        <v>192</v>
      </c>
      <c r="AE41" s="45">
        <f t="shared" si="50"/>
        <v>1.27</v>
      </c>
      <c r="AF41" s="50">
        <f t="shared" si="51"/>
        <v>20740</v>
      </c>
      <c r="AG41" s="23">
        <f t="shared" si="51"/>
        <v>21891</v>
      </c>
      <c r="AH41" s="27">
        <f t="shared" si="52"/>
        <v>42631</v>
      </c>
      <c r="AI41" s="31">
        <f t="shared" ref="AI41:AI46" si="54">E11+K11+Q11+W11+AC11+AI11+E26+K26+Q26+W26+AC26+AI26+E41+K41+Q41+W41+AC41</f>
        <v>86.24</v>
      </c>
      <c r="AJ41" s="35">
        <f t="shared" ref="AJ41:AJ46" si="55">IF(AH41="","",F11+L11+R11+X11+AD11+AJ11+F26+L26+R26+X26+AD26+AJ26+F41+L41+R41+X41+AD41)</f>
        <v>13061</v>
      </c>
      <c r="AK41" s="45">
        <f t="shared" ref="AK41:AK46" si="56">G11+M11+S11+Y11+AE11+AK11+G26+M26+S26+Y26+AE26+AK26+G41+M41+S41+Y41+AE41</f>
        <v>86.63</v>
      </c>
    </row>
    <row r="42" spans="1:139">
      <c r="A42" s="10" t="s">
        <v>67</v>
      </c>
      <c r="B42" s="15">
        <v>844</v>
      </c>
      <c r="C42" s="23">
        <v>873</v>
      </c>
      <c r="D42" s="27">
        <f t="shared" si="36"/>
        <v>1717</v>
      </c>
      <c r="E42" s="31">
        <f t="shared" si="37"/>
        <v>3.47</v>
      </c>
      <c r="F42" s="35">
        <v>471</v>
      </c>
      <c r="G42" s="40">
        <f t="shared" si="38"/>
        <v>3.12</v>
      </c>
      <c r="H42" s="15">
        <v>1021</v>
      </c>
      <c r="I42" s="23">
        <v>1078</v>
      </c>
      <c r="J42" s="27">
        <f t="shared" si="39"/>
        <v>2099</v>
      </c>
      <c r="K42" s="31">
        <f t="shared" si="40"/>
        <v>4.24</v>
      </c>
      <c r="L42" s="35">
        <v>576</v>
      </c>
      <c r="M42" s="45">
        <f t="shared" si="41"/>
        <v>3.81</v>
      </c>
      <c r="N42" s="15">
        <v>677</v>
      </c>
      <c r="O42" s="23">
        <v>770</v>
      </c>
      <c r="P42" s="27">
        <f t="shared" si="42"/>
        <v>1447</v>
      </c>
      <c r="Q42" s="31">
        <f t="shared" si="43"/>
        <v>2.93</v>
      </c>
      <c r="R42" s="35">
        <v>384</v>
      </c>
      <c r="S42" s="40">
        <f t="shared" si="44"/>
        <v>2.54</v>
      </c>
      <c r="T42" s="15">
        <v>676</v>
      </c>
      <c r="U42" s="23">
        <v>729</v>
      </c>
      <c r="V42" s="27">
        <f t="shared" si="45"/>
        <v>1405</v>
      </c>
      <c r="W42" s="31">
        <f t="shared" si="46"/>
        <v>2.84</v>
      </c>
      <c r="X42" s="35">
        <v>383</v>
      </c>
      <c r="Y42" s="45">
        <f t="shared" si="47"/>
        <v>2.5299999999999998</v>
      </c>
      <c r="Z42" s="15">
        <v>252</v>
      </c>
      <c r="AA42" s="23">
        <v>295</v>
      </c>
      <c r="AB42" s="27">
        <f t="shared" si="48"/>
        <v>547</v>
      </c>
      <c r="AC42" s="31">
        <f t="shared" si="49"/>
        <v>1.1100000000000001</v>
      </c>
      <c r="AD42" s="35">
        <v>191</v>
      </c>
      <c r="AE42" s="45">
        <f t="shared" si="50"/>
        <v>1.26</v>
      </c>
      <c r="AF42" s="50">
        <f t="shared" si="51"/>
        <v>20754</v>
      </c>
      <c r="AG42" s="23">
        <f t="shared" si="51"/>
        <v>21907</v>
      </c>
      <c r="AH42" s="27">
        <f t="shared" si="52"/>
        <v>42661</v>
      </c>
      <c r="AI42" s="31">
        <f t="shared" si="54"/>
        <v>86.27000000000001</v>
      </c>
      <c r="AJ42" s="35">
        <f t="shared" si="55"/>
        <v>13098</v>
      </c>
      <c r="AK42" s="45">
        <f t="shared" si="56"/>
        <v>86.640000000000015</v>
      </c>
    </row>
    <row r="43" spans="1:139">
      <c r="A43" s="10" t="s">
        <v>77</v>
      </c>
      <c r="B43" s="15">
        <v>842</v>
      </c>
      <c r="C43" s="23">
        <v>874</v>
      </c>
      <c r="D43" s="27">
        <f t="shared" si="36"/>
        <v>1716</v>
      </c>
      <c r="E43" s="31">
        <f t="shared" si="37"/>
        <v>3.47</v>
      </c>
      <c r="F43" s="35">
        <v>471</v>
      </c>
      <c r="G43" s="40">
        <f t="shared" si="38"/>
        <v>3.11</v>
      </c>
      <c r="H43" s="15">
        <v>1017</v>
      </c>
      <c r="I43" s="23">
        <v>1075</v>
      </c>
      <c r="J43" s="27">
        <f t="shared" si="39"/>
        <v>2092</v>
      </c>
      <c r="K43" s="31">
        <f t="shared" si="40"/>
        <v>4.2300000000000004</v>
      </c>
      <c r="L43" s="35">
        <v>577</v>
      </c>
      <c r="M43" s="45">
        <f t="shared" si="41"/>
        <v>3.82</v>
      </c>
      <c r="N43" s="15">
        <v>676</v>
      </c>
      <c r="O43" s="23">
        <v>770</v>
      </c>
      <c r="P43" s="27">
        <f t="shared" si="42"/>
        <v>1446</v>
      </c>
      <c r="Q43" s="31">
        <f t="shared" si="43"/>
        <v>2.92</v>
      </c>
      <c r="R43" s="35">
        <v>385</v>
      </c>
      <c r="S43" s="40">
        <f t="shared" si="44"/>
        <v>2.5499999999999998</v>
      </c>
      <c r="T43" s="15">
        <v>675</v>
      </c>
      <c r="U43" s="23">
        <v>730</v>
      </c>
      <c r="V43" s="27">
        <f t="shared" si="45"/>
        <v>1405</v>
      </c>
      <c r="W43" s="31">
        <f t="shared" si="46"/>
        <v>2.84</v>
      </c>
      <c r="X43" s="35">
        <v>382</v>
      </c>
      <c r="Y43" s="45">
        <f t="shared" si="47"/>
        <v>2.5299999999999998</v>
      </c>
      <c r="Z43" s="15">
        <v>252</v>
      </c>
      <c r="AA43" s="23">
        <v>295</v>
      </c>
      <c r="AB43" s="27">
        <f t="shared" si="48"/>
        <v>547</v>
      </c>
      <c r="AC43" s="31">
        <f t="shared" si="49"/>
        <v>1.1100000000000001</v>
      </c>
      <c r="AD43" s="35">
        <v>191</v>
      </c>
      <c r="AE43" s="45">
        <f t="shared" si="50"/>
        <v>1.26</v>
      </c>
      <c r="AF43" s="50">
        <f t="shared" si="51"/>
        <v>20757</v>
      </c>
      <c r="AG43" s="23">
        <f t="shared" si="51"/>
        <v>21914</v>
      </c>
      <c r="AH43" s="27">
        <f t="shared" si="52"/>
        <v>42671</v>
      </c>
      <c r="AI43" s="31">
        <f t="shared" si="54"/>
        <v>86.280000000000015</v>
      </c>
      <c r="AJ43" s="35">
        <f t="shared" si="55"/>
        <v>13103</v>
      </c>
      <c r="AK43" s="45">
        <f t="shared" si="56"/>
        <v>86.64</v>
      </c>
    </row>
    <row r="44" spans="1:139">
      <c r="A44" s="10" t="s">
        <v>79</v>
      </c>
      <c r="B44" s="15">
        <v>842</v>
      </c>
      <c r="C44" s="23">
        <v>874</v>
      </c>
      <c r="D44" s="27">
        <f t="shared" si="36"/>
        <v>1716</v>
      </c>
      <c r="E44" s="31">
        <f t="shared" si="37"/>
        <v>3.47</v>
      </c>
      <c r="F44" s="35">
        <v>470</v>
      </c>
      <c r="G44" s="40">
        <f t="shared" si="38"/>
        <v>3.11</v>
      </c>
      <c r="H44" s="15">
        <v>1013</v>
      </c>
      <c r="I44" s="23">
        <v>1072</v>
      </c>
      <c r="J44" s="27">
        <f t="shared" si="39"/>
        <v>2085</v>
      </c>
      <c r="K44" s="31">
        <f t="shared" si="40"/>
        <v>4.21</v>
      </c>
      <c r="L44" s="35">
        <v>577</v>
      </c>
      <c r="M44" s="45">
        <f t="shared" si="41"/>
        <v>3.81</v>
      </c>
      <c r="N44" s="15">
        <v>676</v>
      </c>
      <c r="O44" s="23">
        <v>770</v>
      </c>
      <c r="P44" s="27">
        <f t="shared" si="42"/>
        <v>1446</v>
      </c>
      <c r="Q44" s="31">
        <f t="shared" si="43"/>
        <v>2.92</v>
      </c>
      <c r="R44" s="35">
        <v>384</v>
      </c>
      <c r="S44" s="40">
        <f t="shared" si="44"/>
        <v>2.54</v>
      </c>
      <c r="T44" s="15">
        <v>668</v>
      </c>
      <c r="U44" s="23">
        <v>733</v>
      </c>
      <c r="V44" s="27">
        <f t="shared" si="45"/>
        <v>1401</v>
      </c>
      <c r="W44" s="31">
        <f t="shared" si="46"/>
        <v>2.83</v>
      </c>
      <c r="X44" s="35">
        <v>380</v>
      </c>
      <c r="Y44" s="45">
        <f t="shared" si="47"/>
        <v>2.5099999999999998</v>
      </c>
      <c r="Z44" s="15">
        <v>249</v>
      </c>
      <c r="AA44" s="23">
        <v>291</v>
      </c>
      <c r="AB44" s="27">
        <f t="shared" si="48"/>
        <v>540</v>
      </c>
      <c r="AC44" s="31">
        <f t="shared" si="49"/>
        <v>1.0900000000000001</v>
      </c>
      <c r="AD44" s="35">
        <v>190</v>
      </c>
      <c r="AE44" s="45">
        <f t="shared" si="50"/>
        <v>1.26</v>
      </c>
      <c r="AF44" s="50">
        <f t="shared" si="51"/>
        <v>20763</v>
      </c>
      <c r="AG44" s="23">
        <f t="shared" si="51"/>
        <v>21921</v>
      </c>
      <c r="AH44" s="27">
        <f t="shared" si="52"/>
        <v>42684</v>
      </c>
      <c r="AI44" s="31">
        <f t="shared" si="54"/>
        <v>86.28</v>
      </c>
      <c r="AJ44" s="35">
        <f t="shared" si="55"/>
        <v>13114</v>
      </c>
      <c r="AK44" s="45">
        <f t="shared" si="56"/>
        <v>86.64</v>
      </c>
    </row>
    <row r="45" spans="1:139">
      <c r="A45" s="10" t="s">
        <v>80</v>
      </c>
      <c r="B45" s="15">
        <v>839</v>
      </c>
      <c r="C45" s="23">
        <v>871</v>
      </c>
      <c r="D45" s="27">
        <f t="shared" si="36"/>
        <v>1710</v>
      </c>
      <c r="E45" s="31">
        <f t="shared" si="37"/>
        <v>3.46</v>
      </c>
      <c r="F45" s="35">
        <v>468</v>
      </c>
      <c r="G45" s="40">
        <f t="shared" si="38"/>
        <v>3.09</v>
      </c>
      <c r="H45" s="15">
        <v>1012</v>
      </c>
      <c r="I45" s="23">
        <v>1071</v>
      </c>
      <c r="J45" s="27">
        <f t="shared" si="39"/>
        <v>2083</v>
      </c>
      <c r="K45" s="31">
        <f t="shared" si="40"/>
        <v>4.21</v>
      </c>
      <c r="L45" s="35">
        <v>577</v>
      </c>
      <c r="M45" s="45">
        <f t="shared" si="41"/>
        <v>3.81</v>
      </c>
      <c r="N45" s="15">
        <v>674</v>
      </c>
      <c r="O45" s="23">
        <v>770</v>
      </c>
      <c r="P45" s="27">
        <f t="shared" si="42"/>
        <v>1444</v>
      </c>
      <c r="Q45" s="31">
        <f t="shared" si="43"/>
        <v>2.92</v>
      </c>
      <c r="R45" s="35">
        <v>384</v>
      </c>
      <c r="S45" s="40">
        <f t="shared" si="44"/>
        <v>2.54</v>
      </c>
      <c r="T45" s="15">
        <v>666</v>
      </c>
      <c r="U45" s="23">
        <v>733</v>
      </c>
      <c r="V45" s="27">
        <f t="shared" si="45"/>
        <v>1399</v>
      </c>
      <c r="W45" s="31">
        <f t="shared" si="46"/>
        <v>2.83</v>
      </c>
      <c r="X45" s="35">
        <v>381</v>
      </c>
      <c r="Y45" s="45">
        <f t="shared" si="47"/>
        <v>2.52</v>
      </c>
      <c r="Z45" s="15">
        <v>246</v>
      </c>
      <c r="AA45" s="23">
        <v>290</v>
      </c>
      <c r="AB45" s="27">
        <f t="shared" si="48"/>
        <v>536</v>
      </c>
      <c r="AC45" s="31">
        <f t="shared" si="49"/>
        <v>1.08</v>
      </c>
      <c r="AD45" s="35">
        <v>190</v>
      </c>
      <c r="AE45" s="45">
        <f t="shared" si="50"/>
        <v>1.26</v>
      </c>
      <c r="AF45" s="50">
        <f t="shared" si="51"/>
        <v>20738</v>
      </c>
      <c r="AG45" s="23">
        <f t="shared" si="51"/>
        <v>21919</v>
      </c>
      <c r="AH45" s="27">
        <f t="shared" si="52"/>
        <v>42657</v>
      </c>
      <c r="AI45" s="31">
        <f t="shared" si="54"/>
        <v>86.279999999999973</v>
      </c>
      <c r="AJ45" s="35">
        <f t="shared" si="55"/>
        <v>13106</v>
      </c>
      <c r="AK45" s="45">
        <f t="shared" si="56"/>
        <v>86.640000000000015</v>
      </c>
    </row>
    <row r="46" spans="1:139">
      <c r="A46" s="11" t="s">
        <v>73</v>
      </c>
      <c r="B46" s="16">
        <v>838</v>
      </c>
      <c r="C46" s="24">
        <v>869</v>
      </c>
      <c r="D46" s="28">
        <f t="shared" si="36"/>
        <v>1707</v>
      </c>
      <c r="E46" s="32">
        <f t="shared" si="37"/>
        <v>3.46</v>
      </c>
      <c r="F46" s="36">
        <v>471</v>
      </c>
      <c r="G46" s="41">
        <f t="shared" si="38"/>
        <v>3.12</v>
      </c>
      <c r="H46" s="16">
        <v>1013</v>
      </c>
      <c r="I46" s="24">
        <v>1073</v>
      </c>
      <c r="J46" s="28">
        <f t="shared" si="39"/>
        <v>2086</v>
      </c>
      <c r="K46" s="32">
        <f t="shared" si="40"/>
        <v>4.2300000000000004</v>
      </c>
      <c r="L46" s="36">
        <v>579</v>
      </c>
      <c r="M46" s="46">
        <f t="shared" si="41"/>
        <v>3.83</v>
      </c>
      <c r="N46" s="16">
        <v>674</v>
      </c>
      <c r="O46" s="24">
        <v>773</v>
      </c>
      <c r="P46" s="28">
        <f t="shared" si="42"/>
        <v>1447</v>
      </c>
      <c r="Q46" s="32">
        <f t="shared" si="43"/>
        <v>2.93</v>
      </c>
      <c r="R46" s="36">
        <v>388</v>
      </c>
      <c r="S46" s="41">
        <f t="shared" si="44"/>
        <v>2.57</v>
      </c>
      <c r="T46" s="16">
        <v>667</v>
      </c>
      <c r="U46" s="24">
        <v>726</v>
      </c>
      <c r="V46" s="28">
        <f t="shared" si="45"/>
        <v>1393</v>
      </c>
      <c r="W46" s="32">
        <f t="shared" si="46"/>
        <v>2.82</v>
      </c>
      <c r="X46" s="36">
        <v>380</v>
      </c>
      <c r="Y46" s="46">
        <f t="shared" si="47"/>
        <v>2.5099999999999998</v>
      </c>
      <c r="Z46" s="16">
        <v>246</v>
      </c>
      <c r="AA46" s="24">
        <v>287</v>
      </c>
      <c r="AB46" s="28">
        <f t="shared" si="48"/>
        <v>533</v>
      </c>
      <c r="AC46" s="32">
        <f t="shared" si="49"/>
        <v>1.08</v>
      </c>
      <c r="AD46" s="36">
        <v>191</v>
      </c>
      <c r="AE46" s="46">
        <f t="shared" si="50"/>
        <v>1.26</v>
      </c>
      <c r="AF46" s="51">
        <f t="shared" si="51"/>
        <v>20696</v>
      </c>
      <c r="AG46" s="24">
        <f t="shared" si="51"/>
        <v>21872</v>
      </c>
      <c r="AH46" s="28">
        <f t="shared" si="52"/>
        <v>42568</v>
      </c>
      <c r="AI46" s="32">
        <f t="shared" si="54"/>
        <v>86.28</v>
      </c>
      <c r="AJ46" s="35">
        <f t="shared" si="55"/>
        <v>13101</v>
      </c>
      <c r="AK46" s="46">
        <f t="shared" si="56"/>
        <v>86.660000000000011</v>
      </c>
    </row>
    <row r="48" spans="1:139" s="74" customFormat="1" ht="15" customHeight="1">
      <c r="A48" s="7" t="s">
        <v>15</v>
      </c>
      <c r="B48" s="18" t="s">
        <v>38</v>
      </c>
      <c r="C48" s="20"/>
      <c r="D48" s="20"/>
      <c r="E48" s="20"/>
      <c r="F48" s="20"/>
      <c r="G48" s="42"/>
      <c r="H48" s="12" t="s">
        <v>48</v>
      </c>
      <c r="I48" s="20"/>
      <c r="J48" s="20"/>
      <c r="K48" s="20"/>
      <c r="L48" s="20"/>
      <c r="M48" s="37"/>
      <c r="N48" s="18" t="s">
        <v>93</v>
      </c>
      <c r="O48" s="20"/>
      <c r="P48" s="20"/>
      <c r="Q48" s="20"/>
      <c r="R48" s="20"/>
      <c r="S48" s="42"/>
      <c r="T48" s="18" t="s">
        <v>97</v>
      </c>
      <c r="U48" s="20"/>
      <c r="V48" s="20"/>
      <c r="W48" s="20"/>
      <c r="X48" s="20"/>
      <c r="Y48" s="42"/>
      <c r="Z48" s="68" t="s">
        <v>59</v>
      </c>
      <c r="AA48" s="69"/>
      <c r="AB48" s="69"/>
      <c r="AC48" s="69"/>
      <c r="AD48" s="69"/>
      <c r="AE48" s="70"/>
      <c r="AF48" s="57" t="s">
        <v>99</v>
      </c>
      <c r="AG48" s="59"/>
      <c r="AH48" s="59"/>
      <c r="AI48" s="59"/>
      <c r="AJ48" s="59"/>
      <c r="AK48" s="64"/>
    </row>
    <row r="49" spans="1:37">
      <c r="A49" s="8"/>
      <c r="B49" s="19" t="s">
        <v>33</v>
      </c>
      <c r="C49" s="21" t="s">
        <v>40</v>
      </c>
      <c r="D49" s="25" t="s">
        <v>42</v>
      </c>
      <c r="E49" s="29" t="s">
        <v>46</v>
      </c>
      <c r="F49" s="33" t="s">
        <v>51</v>
      </c>
      <c r="G49" s="43" t="s">
        <v>46</v>
      </c>
      <c r="H49" s="13" t="s">
        <v>33</v>
      </c>
      <c r="I49" s="21" t="s">
        <v>40</v>
      </c>
      <c r="J49" s="25" t="s">
        <v>42</v>
      </c>
      <c r="K49" s="29" t="s">
        <v>46</v>
      </c>
      <c r="L49" s="33" t="s">
        <v>51</v>
      </c>
      <c r="M49" s="38" t="s">
        <v>46</v>
      </c>
      <c r="N49" s="19" t="s">
        <v>33</v>
      </c>
      <c r="O49" s="21" t="s">
        <v>40</v>
      </c>
      <c r="P49" s="25" t="s">
        <v>42</v>
      </c>
      <c r="Q49" s="29" t="s">
        <v>46</v>
      </c>
      <c r="R49" s="33" t="s">
        <v>51</v>
      </c>
      <c r="S49" s="43" t="s">
        <v>46</v>
      </c>
      <c r="T49" s="19" t="s">
        <v>33</v>
      </c>
      <c r="U49" s="21" t="s">
        <v>40</v>
      </c>
      <c r="V49" s="25" t="s">
        <v>42</v>
      </c>
      <c r="W49" s="29" t="s">
        <v>46</v>
      </c>
      <c r="X49" s="33" t="s">
        <v>51</v>
      </c>
      <c r="Y49" s="43" t="s">
        <v>46</v>
      </c>
      <c r="Z49" s="48" t="s">
        <v>33</v>
      </c>
      <c r="AA49" s="53" t="s">
        <v>40</v>
      </c>
      <c r="AB49" s="25" t="s">
        <v>42</v>
      </c>
      <c r="AC49" s="54" t="s">
        <v>46</v>
      </c>
      <c r="AD49" s="33" t="s">
        <v>51</v>
      </c>
      <c r="AE49" s="56" t="s">
        <v>46</v>
      </c>
      <c r="AF49" s="58" t="s">
        <v>33</v>
      </c>
      <c r="AG49" s="60" t="s">
        <v>40</v>
      </c>
      <c r="AH49" s="25" t="s">
        <v>42</v>
      </c>
      <c r="AI49" s="61" t="s">
        <v>46</v>
      </c>
      <c r="AJ49" s="33" t="s">
        <v>51</v>
      </c>
      <c r="AK49" s="65" t="s">
        <v>46</v>
      </c>
    </row>
    <row r="50" spans="1:37">
      <c r="A50" s="9" t="s">
        <v>62</v>
      </c>
      <c r="B50" s="14">
        <v>1168</v>
      </c>
      <c r="C50" s="22">
        <v>1264</v>
      </c>
      <c r="D50" s="26">
        <f t="shared" ref="D50:D61" si="57">B50+C50</f>
        <v>2432</v>
      </c>
      <c r="E50" s="30">
        <f t="shared" ref="E50:E61" si="58">IF(D50=0,"",ROUND(D50/$AH50*100,2))</f>
        <v>4.92</v>
      </c>
      <c r="F50" s="34">
        <v>752</v>
      </c>
      <c r="G50" s="44">
        <f t="shared" ref="G50:G61" si="59">IF(F50="","",ROUND(F50/$AJ50*100,2))</f>
        <v>5.0199999999999996</v>
      </c>
      <c r="H50" s="14">
        <v>1088</v>
      </c>
      <c r="I50" s="22">
        <v>1159</v>
      </c>
      <c r="J50" s="26">
        <f t="shared" ref="J50:J61" si="60">H50+I50</f>
        <v>2247</v>
      </c>
      <c r="K50" s="30">
        <f t="shared" ref="K50:K61" si="61">IF(J50=0,"",ROUND(J50/$AH50*100,2))</f>
        <v>4.54</v>
      </c>
      <c r="L50" s="34">
        <v>681</v>
      </c>
      <c r="M50" s="39">
        <f t="shared" ref="M50:M61" si="62">IF(L50="","",ROUND(L50/$AJ50*100,2))</f>
        <v>4.54</v>
      </c>
      <c r="N50" s="14">
        <v>452</v>
      </c>
      <c r="O50" s="22">
        <v>510</v>
      </c>
      <c r="P50" s="26">
        <f t="shared" ref="P50:P61" si="63">N50+O50</f>
        <v>962</v>
      </c>
      <c r="Q50" s="30">
        <f t="shared" ref="Q50:Q61" si="64">IF(P50=0,"",ROUND(P50/$AH50*100,2))</f>
        <v>1.95</v>
      </c>
      <c r="R50" s="34">
        <v>273</v>
      </c>
      <c r="S50" s="44">
        <f t="shared" ref="S50:S61" si="65">IF(R50="","",ROUND(R50/$AJ50*100,2))</f>
        <v>1.8199999999999998</v>
      </c>
      <c r="T50" s="14">
        <v>584</v>
      </c>
      <c r="U50" s="22">
        <v>626</v>
      </c>
      <c r="V50" s="26">
        <f t="shared" ref="V50:V61" si="66">T50+U50</f>
        <v>1210</v>
      </c>
      <c r="W50" s="30">
        <f t="shared" ref="W50:W61" si="67">IF(V50=0,"",ROUND(V50/$AH50*100,2))</f>
        <v>2.4500000000000002</v>
      </c>
      <c r="X50" s="34">
        <v>324</v>
      </c>
      <c r="Y50" s="44">
        <f t="shared" ref="Y50:Y61" si="68">IF(X50="","",ROUND(X50/$AJ50*100,2))</f>
        <v>2.16</v>
      </c>
      <c r="Z50" s="49">
        <f t="shared" ref="Z50:AA61" si="69">B50+H50+N50+T50</f>
        <v>3292</v>
      </c>
      <c r="AA50" s="22">
        <f t="shared" si="69"/>
        <v>3559</v>
      </c>
      <c r="AB50" s="26">
        <f t="shared" ref="AB50:AB61" si="70">Z50+AA50</f>
        <v>6851</v>
      </c>
      <c r="AC50" s="30">
        <f t="shared" ref="AC50:AE61" si="71">E50+K50+Q50+W50</f>
        <v>13.86</v>
      </c>
      <c r="AD50" s="35">
        <f t="shared" si="71"/>
        <v>2030</v>
      </c>
      <c r="AE50" s="44">
        <f t="shared" si="71"/>
        <v>13.54</v>
      </c>
      <c r="AF50" s="49">
        <f t="shared" ref="AF50:AG61" si="72">B5+H5+N5+T5+Z5+AF5+B20+H20+N20+T20+Z20+AF20+B35+H35+N35+T35+Z35+B50+H50+N50+T50</f>
        <v>24012</v>
      </c>
      <c r="AG50" s="22">
        <f t="shared" si="72"/>
        <v>25430</v>
      </c>
      <c r="AH50" s="27">
        <f t="shared" ref="AH50:AH61" si="73">IF(AD50="","",AF50+AG50)</f>
        <v>49442</v>
      </c>
      <c r="AI50" s="30">
        <f t="shared" ref="AI50:AI61" si="74">E5+K5+Q5+W5+AC5+AI5+E20+K20+Q20+W20+AC20+AI20+E35+K35+Q35+W35+AC35+E50+K50+Q50+W50</f>
        <v>100.00000000000001</v>
      </c>
      <c r="AJ50" s="35">
        <f t="shared" ref="AJ50:AJ61" si="75">IF(AH50="","",F5+L5+R5+X5+AD5+AJ5+F20+L20+R20+X20+AD20+AJ20+F35+L35+R35+X35+AD35+F50+L50+R50+X50)</f>
        <v>14988</v>
      </c>
      <c r="AK50" s="44">
        <f t="shared" ref="AK50:AK61" si="76">G5+M5+S5+Y5+AE5+AK5+G20+M20+S20+Y20+AE20+AK20+G35+M35+S35+Y35+AE35+G50+M50+S50+Y50</f>
        <v>100.03</v>
      </c>
    </row>
    <row r="51" spans="1:37">
      <c r="A51" s="10" t="s">
        <v>63</v>
      </c>
      <c r="B51" s="15">
        <v>1163</v>
      </c>
      <c r="C51" s="23">
        <v>1259</v>
      </c>
      <c r="D51" s="27">
        <f t="shared" si="57"/>
        <v>2422</v>
      </c>
      <c r="E51" s="31">
        <f t="shared" si="58"/>
        <v>4.9000000000000004</v>
      </c>
      <c r="F51" s="35">
        <v>750</v>
      </c>
      <c r="G51" s="45">
        <f t="shared" si="59"/>
        <v>5</v>
      </c>
      <c r="H51" s="15">
        <v>1089</v>
      </c>
      <c r="I51" s="23">
        <v>1157</v>
      </c>
      <c r="J51" s="27">
        <f t="shared" si="60"/>
        <v>2246</v>
      </c>
      <c r="K51" s="31">
        <f t="shared" si="61"/>
        <v>4.54</v>
      </c>
      <c r="L51" s="35">
        <v>680</v>
      </c>
      <c r="M51" s="40">
        <f t="shared" si="62"/>
        <v>4.53</v>
      </c>
      <c r="N51" s="15">
        <v>453</v>
      </c>
      <c r="O51" s="23">
        <v>510</v>
      </c>
      <c r="P51" s="27">
        <f t="shared" si="63"/>
        <v>963</v>
      </c>
      <c r="Q51" s="31">
        <f t="shared" si="64"/>
        <v>1.95</v>
      </c>
      <c r="R51" s="35">
        <v>273</v>
      </c>
      <c r="S51" s="45">
        <f t="shared" si="65"/>
        <v>1.8199999999999998</v>
      </c>
      <c r="T51" s="15">
        <v>585</v>
      </c>
      <c r="U51" s="23">
        <v>628</v>
      </c>
      <c r="V51" s="27">
        <f t="shared" si="66"/>
        <v>1213</v>
      </c>
      <c r="W51" s="31">
        <f t="shared" si="67"/>
        <v>2.4500000000000002</v>
      </c>
      <c r="X51" s="35">
        <v>324</v>
      </c>
      <c r="Y51" s="45">
        <f t="shared" si="68"/>
        <v>2.16</v>
      </c>
      <c r="Z51" s="50">
        <f t="shared" si="69"/>
        <v>3290</v>
      </c>
      <c r="AA51" s="23">
        <f t="shared" si="69"/>
        <v>3554</v>
      </c>
      <c r="AB51" s="27">
        <f t="shared" si="70"/>
        <v>6844</v>
      </c>
      <c r="AC51" s="31">
        <f t="shared" si="71"/>
        <v>13.84</v>
      </c>
      <c r="AD51" s="35">
        <f t="shared" si="71"/>
        <v>2027</v>
      </c>
      <c r="AE51" s="45">
        <f t="shared" si="71"/>
        <v>13.510000000000002</v>
      </c>
      <c r="AF51" s="50">
        <f t="shared" si="72"/>
        <v>24020</v>
      </c>
      <c r="AG51" s="23">
        <f t="shared" si="72"/>
        <v>25427</v>
      </c>
      <c r="AH51" s="27">
        <f t="shared" si="73"/>
        <v>49447</v>
      </c>
      <c r="AI51" s="31">
        <f t="shared" si="74"/>
        <v>99.97999999999999</v>
      </c>
      <c r="AJ51" s="35">
        <f t="shared" si="75"/>
        <v>15002</v>
      </c>
      <c r="AK51" s="45">
        <f t="shared" si="76"/>
        <v>99.999999999999986</v>
      </c>
    </row>
    <row r="52" spans="1:37">
      <c r="A52" s="10" t="s">
        <v>28</v>
      </c>
      <c r="B52" s="15">
        <v>1162</v>
      </c>
      <c r="C52" s="23">
        <v>1259</v>
      </c>
      <c r="D52" s="27">
        <f t="shared" si="57"/>
        <v>2421</v>
      </c>
      <c r="E52" s="31">
        <f t="shared" si="58"/>
        <v>4.9000000000000004</v>
      </c>
      <c r="F52" s="35">
        <v>750</v>
      </c>
      <c r="G52" s="45">
        <f t="shared" si="59"/>
        <v>5</v>
      </c>
      <c r="H52" s="15">
        <v>1088</v>
      </c>
      <c r="I52" s="23">
        <v>1154</v>
      </c>
      <c r="J52" s="27">
        <f t="shared" si="60"/>
        <v>2242</v>
      </c>
      <c r="K52" s="31">
        <f t="shared" si="61"/>
        <v>4.54</v>
      </c>
      <c r="L52" s="35">
        <v>680</v>
      </c>
      <c r="M52" s="40">
        <f t="shared" si="62"/>
        <v>4.53</v>
      </c>
      <c r="N52" s="15">
        <v>451</v>
      </c>
      <c r="O52" s="23">
        <v>508</v>
      </c>
      <c r="P52" s="27">
        <f t="shared" si="63"/>
        <v>959</v>
      </c>
      <c r="Q52" s="31">
        <f t="shared" si="64"/>
        <v>1.94</v>
      </c>
      <c r="R52" s="35">
        <v>273</v>
      </c>
      <c r="S52" s="45">
        <f t="shared" si="65"/>
        <v>1.8199999999999998</v>
      </c>
      <c r="T52" s="15">
        <v>585</v>
      </c>
      <c r="U52" s="23">
        <v>623</v>
      </c>
      <c r="V52" s="27">
        <f t="shared" si="66"/>
        <v>1208</v>
      </c>
      <c r="W52" s="31">
        <f t="shared" si="67"/>
        <v>2.44</v>
      </c>
      <c r="X52" s="35">
        <v>325</v>
      </c>
      <c r="Y52" s="45">
        <f t="shared" si="68"/>
        <v>2.16</v>
      </c>
      <c r="Z52" s="50">
        <f t="shared" si="69"/>
        <v>3286</v>
      </c>
      <c r="AA52" s="23">
        <f t="shared" si="69"/>
        <v>3544</v>
      </c>
      <c r="AB52" s="27">
        <f t="shared" si="70"/>
        <v>6830</v>
      </c>
      <c r="AC52" s="31">
        <f t="shared" si="71"/>
        <v>13.82</v>
      </c>
      <c r="AD52" s="35">
        <f t="shared" si="71"/>
        <v>2028</v>
      </c>
      <c r="AE52" s="45">
        <f t="shared" si="71"/>
        <v>13.510000000000002</v>
      </c>
      <c r="AF52" s="50">
        <f t="shared" si="72"/>
        <v>24003</v>
      </c>
      <c r="AG52" s="23">
        <f t="shared" si="72"/>
        <v>25421</v>
      </c>
      <c r="AH52" s="27">
        <f t="shared" si="73"/>
        <v>49424</v>
      </c>
      <c r="AI52" s="31">
        <f t="shared" si="74"/>
        <v>100</v>
      </c>
      <c r="AJ52" s="35">
        <f t="shared" si="75"/>
        <v>15012</v>
      </c>
      <c r="AK52" s="45">
        <f t="shared" si="76"/>
        <v>100</v>
      </c>
    </row>
    <row r="53" spans="1:37">
      <c r="A53" s="10" t="s">
        <v>68</v>
      </c>
      <c r="B53" s="15">
        <v>1163</v>
      </c>
      <c r="C53" s="23">
        <v>1261</v>
      </c>
      <c r="D53" s="27">
        <f t="shared" si="57"/>
        <v>2424</v>
      </c>
      <c r="E53" s="31">
        <f t="shared" si="58"/>
        <v>4.91</v>
      </c>
      <c r="F53" s="35">
        <v>750</v>
      </c>
      <c r="G53" s="45">
        <f t="shared" si="59"/>
        <v>4.99</v>
      </c>
      <c r="H53" s="15">
        <v>1087</v>
      </c>
      <c r="I53" s="23">
        <v>1153</v>
      </c>
      <c r="J53" s="27">
        <f t="shared" si="60"/>
        <v>2240</v>
      </c>
      <c r="K53" s="31">
        <f t="shared" si="61"/>
        <v>4.53</v>
      </c>
      <c r="L53" s="35">
        <v>676</v>
      </c>
      <c r="M53" s="40">
        <f t="shared" si="62"/>
        <v>4.5</v>
      </c>
      <c r="N53" s="15">
        <v>451</v>
      </c>
      <c r="O53" s="23">
        <v>504</v>
      </c>
      <c r="P53" s="27">
        <f t="shared" si="63"/>
        <v>955</v>
      </c>
      <c r="Q53" s="31">
        <f t="shared" si="64"/>
        <v>1.9300000000000002</v>
      </c>
      <c r="R53" s="35">
        <v>272</v>
      </c>
      <c r="S53" s="45">
        <f t="shared" si="65"/>
        <v>1.81</v>
      </c>
      <c r="T53" s="15">
        <v>585</v>
      </c>
      <c r="U53" s="23">
        <v>623</v>
      </c>
      <c r="V53" s="27">
        <f t="shared" si="66"/>
        <v>1208</v>
      </c>
      <c r="W53" s="31">
        <f t="shared" si="67"/>
        <v>2.4500000000000002</v>
      </c>
      <c r="X53" s="35">
        <v>325</v>
      </c>
      <c r="Y53" s="45">
        <f t="shared" si="68"/>
        <v>2.16</v>
      </c>
      <c r="Z53" s="50">
        <f t="shared" si="69"/>
        <v>3286</v>
      </c>
      <c r="AA53" s="23">
        <f t="shared" si="69"/>
        <v>3541</v>
      </c>
      <c r="AB53" s="27">
        <f t="shared" si="70"/>
        <v>6827</v>
      </c>
      <c r="AC53" s="31">
        <f t="shared" si="71"/>
        <v>13.82</v>
      </c>
      <c r="AD53" s="35">
        <f t="shared" si="71"/>
        <v>2023</v>
      </c>
      <c r="AE53" s="45">
        <f t="shared" si="71"/>
        <v>13.46</v>
      </c>
      <c r="AF53" s="50">
        <f t="shared" si="72"/>
        <v>23995</v>
      </c>
      <c r="AG53" s="23">
        <f t="shared" si="72"/>
        <v>25411</v>
      </c>
      <c r="AH53" s="27">
        <f t="shared" si="73"/>
        <v>49406</v>
      </c>
      <c r="AI53" s="31">
        <f t="shared" si="74"/>
        <v>100.01</v>
      </c>
      <c r="AJ53" s="35">
        <f t="shared" si="75"/>
        <v>15018</v>
      </c>
      <c r="AK53" s="45">
        <f t="shared" si="76"/>
        <v>99.99</v>
      </c>
    </row>
    <row r="54" spans="1:37">
      <c r="A54" s="10" t="s">
        <v>70</v>
      </c>
      <c r="B54" s="15">
        <v>1158</v>
      </c>
      <c r="C54" s="23">
        <v>1259</v>
      </c>
      <c r="D54" s="27">
        <f t="shared" si="57"/>
        <v>2417</v>
      </c>
      <c r="E54" s="31">
        <f t="shared" si="58"/>
        <v>4.8899999999999997</v>
      </c>
      <c r="F54" s="35">
        <v>750</v>
      </c>
      <c r="G54" s="45">
        <f t="shared" si="59"/>
        <v>4.99</v>
      </c>
      <c r="H54" s="15">
        <v>1080</v>
      </c>
      <c r="I54" s="23">
        <v>1148</v>
      </c>
      <c r="J54" s="27">
        <f t="shared" si="60"/>
        <v>2228</v>
      </c>
      <c r="K54" s="31">
        <f t="shared" si="61"/>
        <v>4.51</v>
      </c>
      <c r="L54" s="35">
        <v>672</v>
      </c>
      <c r="M54" s="40">
        <f t="shared" si="62"/>
        <v>4.47</v>
      </c>
      <c r="N54" s="15">
        <v>453</v>
      </c>
      <c r="O54" s="23">
        <v>503</v>
      </c>
      <c r="P54" s="27">
        <f t="shared" si="63"/>
        <v>956</v>
      </c>
      <c r="Q54" s="31">
        <f t="shared" si="64"/>
        <v>1.9300000000000002</v>
      </c>
      <c r="R54" s="35">
        <v>271</v>
      </c>
      <c r="S54" s="45">
        <f t="shared" si="65"/>
        <v>1.8</v>
      </c>
      <c r="T54" s="15">
        <v>588</v>
      </c>
      <c r="U54" s="23">
        <v>625</v>
      </c>
      <c r="V54" s="27">
        <f t="shared" si="66"/>
        <v>1213</v>
      </c>
      <c r="W54" s="31">
        <f t="shared" si="67"/>
        <v>2.4500000000000002</v>
      </c>
      <c r="X54" s="35">
        <v>325</v>
      </c>
      <c r="Y54" s="45">
        <f t="shared" si="68"/>
        <v>2.16</v>
      </c>
      <c r="Z54" s="50">
        <f t="shared" si="69"/>
        <v>3279</v>
      </c>
      <c r="AA54" s="23">
        <f t="shared" si="69"/>
        <v>3535</v>
      </c>
      <c r="AB54" s="27">
        <f t="shared" si="70"/>
        <v>6814</v>
      </c>
      <c r="AC54" s="31">
        <f t="shared" si="71"/>
        <v>13.779999999999998</v>
      </c>
      <c r="AD54" s="35">
        <f t="shared" si="71"/>
        <v>2018</v>
      </c>
      <c r="AE54" s="45">
        <f t="shared" si="71"/>
        <v>13.420000000000002</v>
      </c>
      <c r="AF54" s="50">
        <f t="shared" si="72"/>
        <v>23985</v>
      </c>
      <c r="AG54" s="23">
        <f t="shared" si="72"/>
        <v>25430</v>
      </c>
      <c r="AH54" s="27">
        <f t="shared" si="73"/>
        <v>49415</v>
      </c>
      <c r="AI54" s="31">
        <f t="shared" si="74"/>
        <v>100.00000000000003</v>
      </c>
      <c r="AJ54" s="35">
        <f t="shared" si="75"/>
        <v>15028</v>
      </c>
      <c r="AK54" s="45">
        <f t="shared" si="76"/>
        <v>99.97999999999999</v>
      </c>
    </row>
    <row r="55" spans="1:37">
      <c r="A55" s="10" t="s">
        <v>35</v>
      </c>
      <c r="B55" s="15">
        <v>1154</v>
      </c>
      <c r="C55" s="23">
        <v>1256</v>
      </c>
      <c r="D55" s="27">
        <f t="shared" si="57"/>
        <v>2410</v>
      </c>
      <c r="E55" s="31">
        <f t="shared" si="58"/>
        <v>4.87</v>
      </c>
      <c r="F55" s="35">
        <v>748</v>
      </c>
      <c r="G55" s="45">
        <f t="shared" si="59"/>
        <v>4.96</v>
      </c>
      <c r="H55" s="15">
        <v>1078</v>
      </c>
      <c r="I55" s="23">
        <v>1146</v>
      </c>
      <c r="J55" s="27">
        <f t="shared" si="60"/>
        <v>2224</v>
      </c>
      <c r="K55" s="31">
        <f t="shared" si="61"/>
        <v>4.5</v>
      </c>
      <c r="L55" s="35">
        <v>671</v>
      </c>
      <c r="M55" s="40">
        <f t="shared" si="62"/>
        <v>4.45</v>
      </c>
      <c r="N55" s="15">
        <v>453</v>
      </c>
      <c r="O55" s="23">
        <v>504</v>
      </c>
      <c r="P55" s="27">
        <f t="shared" si="63"/>
        <v>957</v>
      </c>
      <c r="Q55" s="31">
        <f t="shared" si="64"/>
        <v>1.94</v>
      </c>
      <c r="R55" s="35">
        <v>272</v>
      </c>
      <c r="S55" s="45">
        <f t="shared" si="65"/>
        <v>1.8</v>
      </c>
      <c r="T55" s="15">
        <v>590</v>
      </c>
      <c r="U55" s="23">
        <v>624</v>
      </c>
      <c r="V55" s="27">
        <f t="shared" si="66"/>
        <v>1214</v>
      </c>
      <c r="W55" s="31">
        <f t="shared" si="67"/>
        <v>2.46</v>
      </c>
      <c r="X55" s="35">
        <v>326</v>
      </c>
      <c r="Y55" s="45">
        <f t="shared" si="68"/>
        <v>2.16</v>
      </c>
      <c r="Z55" s="50">
        <f t="shared" si="69"/>
        <v>3275</v>
      </c>
      <c r="AA55" s="23">
        <f t="shared" si="69"/>
        <v>3530</v>
      </c>
      <c r="AB55" s="27">
        <f t="shared" si="70"/>
        <v>6805</v>
      </c>
      <c r="AC55" s="31">
        <f t="shared" si="71"/>
        <v>13.77</v>
      </c>
      <c r="AD55" s="35">
        <f t="shared" si="71"/>
        <v>2017</v>
      </c>
      <c r="AE55" s="45">
        <f t="shared" si="71"/>
        <v>13.37</v>
      </c>
      <c r="AF55" s="50">
        <f t="shared" si="72"/>
        <v>24010</v>
      </c>
      <c r="AG55" s="23">
        <f t="shared" si="72"/>
        <v>25435</v>
      </c>
      <c r="AH55" s="27">
        <f t="shared" si="73"/>
        <v>49445</v>
      </c>
      <c r="AI55" s="31">
        <f t="shared" si="74"/>
        <v>100.02</v>
      </c>
      <c r="AJ55" s="35">
        <f t="shared" si="75"/>
        <v>15073</v>
      </c>
      <c r="AK55" s="45">
        <f t="shared" si="76"/>
        <v>99.99</v>
      </c>
    </row>
    <row r="56" spans="1:37">
      <c r="A56" s="10" t="s">
        <v>74</v>
      </c>
      <c r="B56" s="15">
        <v>1156</v>
      </c>
      <c r="C56" s="23">
        <v>1257</v>
      </c>
      <c r="D56" s="27">
        <f t="shared" si="57"/>
        <v>2413</v>
      </c>
      <c r="E56" s="31">
        <f t="shared" si="58"/>
        <v>4.88</v>
      </c>
      <c r="F56" s="35">
        <v>750</v>
      </c>
      <c r="G56" s="45">
        <f t="shared" si="59"/>
        <v>4.97</v>
      </c>
      <c r="H56" s="15">
        <v>1076</v>
      </c>
      <c r="I56" s="23">
        <v>1142</v>
      </c>
      <c r="J56" s="27">
        <f t="shared" si="60"/>
        <v>2218</v>
      </c>
      <c r="K56" s="31">
        <f t="shared" si="61"/>
        <v>4.49</v>
      </c>
      <c r="L56" s="35">
        <v>671</v>
      </c>
      <c r="M56" s="40">
        <f t="shared" si="62"/>
        <v>4.45</v>
      </c>
      <c r="N56" s="15">
        <v>452</v>
      </c>
      <c r="O56" s="23">
        <v>503</v>
      </c>
      <c r="P56" s="27">
        <f t="shared" si="63"/>
        <v>955</v>
      </c>
      <c r="Q56" s="31">
        <f t="shared" si="64"/>
        <v>1.9300000000000002</v>
      </c>
      <c r="R56" s="35">
        <v>273</v>
      </c>
      <c r="S56" s="45">
        <f t="shared" si="65"/>
        <v>1.81</v>
      </c>
      <c r="T56" s="15">
        <v>588</v>
      </c>
      <c r="U56" s="23">
        <v>625</v>
      </c>
      <c r="V56" s="27">
        <f t="shared" si="66"/>
        <v>1213</v>
      </c>
      <c r="W56" s="31">
        <f t="shared" si="67"/>
        <v>2.4500000000000002</v>
      </c>
      <c r="X56" s="35">
        <v>325</v>
      </c>
      <c r="Y56" s="45">
        <f t="shared" si="68"/>
        <v>2.16</v>
      </c>
      <c r="Z56" s="50">
        <f t="shared" si="69"/>
        <v>3272</v>
      </c>
      <c r="AA56" s="23">
        <f t="shared" si="69"/>
        <v>3527</v>
      </c>
      <c r="AB56" s="27">
        <f t="shared" si="70"/>
        <v>6799</v>
      </c>
      <c r="AC56" s="31">
        <f t="shared" si="71"/>
        <v>13.75</v>
      </c>
      <c r="AD56" s="35">
        <f t="shared" si="71"/>
        <v>2019</v>
      </c>
      <c r="AE56" s="45">
        <f t="shared" si="71"/>
        <v>13.39</v>
      </c>
      <c r="AF56" s="50">
        <f t="shared" si="72"/>
        <v>24012</v>
      </c>
      <c r="AG56" s="23">
        <f t="shared" si="72"/>
        <v>25418</v>
      </c>
      <c r="AH56" s="27">
        <f t="shared" si="73"/>
        <v>49430</v>
      </c>
      <c r="AI56" s="31">
        <f t="shared" si="74"/>
        <v>99.99</v>
      </c>
      <c r="AJ56" s="35">
        <f t="shared" si="75"/>
        <v>15080</v>
      </c>
      <c r="AK56" s="45">
        <f t="shared" si="76"/>
        <v>100.02</v>
      </c>
    </row>
    <row r="57" spans="1:37">
      <c r="A57" s="10" t="s">
        <v>67</v>
      </c>
      <c r="B57" s="15">
        <v>1153</v>
      </c>
      <c r="C57" s="23">
        <v>1258</v>
      </c>
      <c r="D57" s="27">
        <f t="shared" si="57"/>
        <v>2411</v>
      </c>
      <c r="E57" s="31">
        <f t="shared" si="58"/>
        <v>4.87</v>
      </c>
      <c r="F57" s="35">
        <v>750</v>
      </c>
      <c r="G57" s="45">
        <f t="shared" si="59"/>
        <v>4.96</v>
      </c>
      <c r="H57" s="15">
        <v>1074</v>
      </c>
      <c r="I57" s="23">
        <v>1135</v>
      </c>
      <c r="J57" s="27">
        <f t="shared" si="60"/>
        <v>2209</v>
      </c>
      <c r="K57" s="31">
        <f t="shared" si="61"/>
        <v>4.47</v>
      </c>
      <c r="L57" s="35">
        <v>668</v>
      </c>
      <c r="M57" s="40">
        <f t="shared" si="62"/>
        <v>4.42</v>
      </c>
      <c r="N57" s="15">
        <v>453</v>
      </c>
      <c r="O57" s="23">
        <v>504</v>
      </c>
      <c r="P57" s="27">
        <f t="shared" si="63"/>
        <v>957</v>
      </c>
      <c r="Q57" s="31">
        <f t="shared" si="64"/>
        <v>1.9300000000000002</v>
      </c>
      <c r="R57" s="35">
        <v>274</v>
      </c>
      <c r="S57" s="45">
        <f t="shared" si="65"/>
        <v>1.81</v>
      </c>
      <c r="T57" s="15">
        <v>589</v>
      </c>
      <c r="U57" s="23">
        <v>632</v>
      </c>
      <c r="V57" s="27">
        <f t="shared" si="66"/>
        <v>1221</v>
      </c>
      <c r="W57" s="31">
        <f t="shared" si="67"/>
        <v>2.4700000000000002</v>
      </c>
      <c r="X57" s="35">
        <v>327</v>
      </c>
      <c r="Y57" s="45">
        <f t="shared" si="68"/>
        <v>2.16</v>
      </c>
      <c r="Z57" s="50">
        <f t="shared" si="69"/>
        <v>3269</v>
      </c>
      <c r="AA57" s="23">
        <f t="shared" si="69"/>
        <v>3529</v>
      </c>
      <c r="AB57" s="27">
        <f t="shared" si="70"/>
        <v>6798</v>
      </c>
      <c r="AC57" s="31">
        <f t="shared" si="71"/>
        <v>13.74</v>
      </c>
      <c r="AD57" s="35">
        <f t="shared" si="71"/>
        <v>2019</v>
      </c>
      <c r="AE57" s="45">
        <f t="shared" si="71"/>
        <v>13.35</v>
      </c>
      <c r="AF57" s="50">
        <f t="shared" si="72"/>
        <v>24023</v>
      </c>
      <c r="AG57" s="23">
        <f t="shared" si="72"/>
        <v>25436</v>
      </c>
      <c r="AH57" s="27">
        <f t="shared" si="73"/>
        <v>49459</v>
      </c>
      <c r="AI57" s="31">
        <f t="shared" si="74"/>
        <v>100.01000000000002</v>
      </c>
      <c r="AJ57" s="35">
        <f t="shared" si="75"/>
        <v>15117</v>
      </c>
      <c r="AK57" s="45">
        <f t="shared" si="76"/>
        <v>99.99</v>
      </c>
    </row>
    <row r="58" spans="1:37">
      <c r="A58" s="10" t="s">
        <v>77</v>
      </c>
      <c r="B58" s="15">
        <v>1154</v>
      </c>
      <c r="C58" s="23">
        <v>1254</v>
      </c>
      <c r="D58" s="27">
        <f t="shared" si="57"/>
        <v>2408</v>
      </c>
      <c r="E58" s="31">
        <f t="shared" si="58"/>
        <v>4.87</v>
      </c>
      <c r="F58" s="35">
        <v>751</v>
      </c>
      <c r="G58" s="45">
        <f t="shared" si="59"/>
        <v>4.97</v>
      </c>
      <c r="H58" s="15">
        <v>1076</v>
      </c>
      <c r="I58" s="23">
        <v>1134</v>
      </c>
      <c r="J58" s="27">
        <f t="shared" si="60"/>
        <v>2210</v>
      </c>
      <c r="K58" s="31">
        <f t="shared" si="61"/>
        <v>4.47</v>
      </c>
      <c r="L58" s="35">
        <v>669</v>
      </c>
      <c r="M58" s="40">
        <f t="shared" si="62"/>
        <v>4.42</v>
      </c>
      <c r="N58" s="15">
        <v>453</v>
      </c>
      <c r="O58" s="23">
        <v>502</v>
      </c>
      <c r="P58" s="27">
        <f t="shared" si="63"/>
        <v>955</v>
      </c>
      <c r="Q58" s="31">
        <f t="shared" si="64"/>
        <v>1.9300000000000002</v>
      </c>
      <c r="R58" s="35">
        <v>274</v>
      </c>
      <c r="S58" s="45">
        <f t="shared" si="65"/>
        <v>1.81</v>
      </c>
      <c r="T58" s="15">
        <v>590</v>
      </c>
      <c r="U58" s="23">
        <v>631</v>
      </c>
      <c r="V58" s="27">
        <f t="shared" si="66"/>
        <v>1221</v>
      </c>
      <c r="W58" s="31">
        <f t="shared" si="67"/>
        <v>2.4700000000000002</v>
      </c>
      <c r="X58" s="35">
        <v>327</v>
      </c>
      <c r="Y58" s="45">
        <f t="shared" si="68"/>
        <v>2.16</v>
      </c>
      <c r="Z58" s="50">
        <f t="shared" si="69"/>
        <v>3273</v>
      </c>
      <c r="AA58" s="23">
        <f t="shared" si="69"/>
        <v>3521</v>
      </c>
      <c r="AB58" s="27">
        <f t="shared" si="70"/>
        <v>6794</v>
      </c>
      <c r="AC58" s="31">
        <f t="shared" si="71"/>
        <v>13.74</v>
      </c>
      <c r="AD58" s="35">
        <f t="shared" si="71"/>
        <v>2021</v>
      </c>
      <c r="AE58" s="45">
        <f t="shared" si="71"/>
        <v>13.360000000000001</v>
      </c>
      <c r="AF58" s="50">
        <f t="shared" si="72"/>
        <v>24030</v>
      </c>
      <c r="AG58" s="23">
        <f t="shared" si="72"/>
        <v>25435</v>
      </c>
      <c r="AH58" s="27">
        <f t="shared" si="73"/>
        <v>49465</v>
      </c>
      <c r="AI58" s="31">
        <f t="shared" si="74"/>
        <v>100.02000000000002</v>
      </c>
      <c r="AJ58" s="35">
        <f t="shared" si="75"/>
        <v>15124</v>
      </c>
      <c r="AK58" s="45">
        <f t="shared" si="76"/>
        <v>100</v>
      </c>
    </row>
    <row r="59" spans="1:37">
      <c r="A59" s="10" t="s">
        <v>79</v>
      </c>
      <c r="B59" s="15">
        <v>1151</v>
      </c>
      <c r="C59" s="23">
        <v>1252</v>
      </c>
      <c r="D59" s="27">
        <f t="shared" si="57"/>
        <v>2403</v>
      </c>
      <c r="E59" s="31">
        <f t="shared" si="58"/>
        <v>4.8600000000000003</v>
      </c>
      <c r="F59" s="35">
        <v>749</v>
      </c>
      <c r="G59" s="45">
        <f t="shared" si="59"/>
        <v>4.95</v>
      </c>
      <c r="H59" s="15">
        <v>1076</v>
      </c>
      <c r="I59" s="23">
        <v>1133</v>
      </c>
      <c r="J59" s="27">
        <f t="shared" si="60"/>
        <v>2209</v>
      </c>
      <c r="K59" s="31">
        <f t="shared" si="61"/>
        <v>4.47</v>
      </c>
      <c r="L59" s="35">
        <v>672</v>
      </c>
      <c r="M59" s="40">
        <f t="shared" si="62"/>
        <v>4.4400000000000004</v>
      </c>
      <c r="N59" s="15">
        <v>452</v>
      </c>
      <c r="O59" s="23">
        <v>502</v>
      </c>
      <c r="P59" s="27">
        <f t="shared" si="63"/>
        <v>954</v>
      </c>
      <c r="Q59" s="31">
        <f t="shared" si="64"/>
        <v>1.9300000000000002</v>
      </c>
      <c r="R59" s="35">
        <v>274</v>
      </c>
      <c r="S59" s="45">
        <f t="shared" si="65"/>
        <v>1.81</v>
      </c>
      <c r="T59" s="15">
        <v>587</v>
      </c>
      <c r="U59" s="23">
        <v>630</v>
      </c>
      <c r="V59" s="27">
        <f t="shared" si="66"/>
        <v>1217</v>
      </c>
      <c r="W59" s="31">
        <f t="shared" si="67"/>
        <v>2.46</v>
      </c>
      <c r="X59" s="35">
        <v>327</v>
      </c>
      <c r="Y59" s="45">
        <f t="shared" si="68"/>
        <v>2.16</v>
      </c>
      <c r="Z59" s="50">
        <f t="shared" si="69"/>
        <v>3266</v>
      </c>
      <c r="AA59" s="23">
        <f t="shared" si="69"/>
        <v>3517</v>
      </c>
      <c r="AB59" s="27">
        <f t="shared" si="70"/>
        <v>6783</v>
      </c>
      <c r="AC59" s="31">
        <f t="shared" si="71"/>
        <v>13.72</v>
      </c>
      <c r="AD59" s="35">
        <f t="shared" si="71"/>
        <v>2022</v>
      </c>
      <c r="AE59" s="45">
        <f t="shared" si="71"/>
        <v>13.360000000000001</v>
      </c>
      <c r="AF59" s="50">
        <f t="shared" si="72"/>
        <v>24029</v>
      </c>
      <c r="AG59" s="23">
        <f t="shared" si="72"/>
        <v>25438</v>
      </c>
      <c r="AH59" s="27">
        <f t="shared" si="73"/>
        <v>49467</v>
      </c>
      <c r="AI59" s="31">
        <f t="shared" si="74"/>
        <v>100</v>
      </c>
      <c r="AJ59" s="35">
        <f t="shared" si="75"/>
        <v>15136</v>
      </c>
      <c r="AK59" s="45">
        <f t="shared" si="76"/>
        <v>100</v>
      </c>
    </row>
    <row r="60" spans="1:37">
      <c r="A60" s="10" t="s">
        <v>80</v>
      </c>
      <c r="B60" s="15">
        <v>1150</v>
      </c>
      <c r="C60" s="23">
        <v>1251</v>
      </c>
      <c r="D60" s="27">
        <f t="shared" si="57"/>
        <v>2401</v>
      </c>
      <c r="E60" s="31">
        <f t="shared" si="58"/>
        <v>4.8600000000000003</v>
      </c>
      <c r="F60" s="35">
        <v>748</v>
      </c>
      <c r="G60" s="45">
        <f t="shared" si="59"/>
        <v>4.9400000000000004</v>
      </c>
      <c r="H60" s="15">
        <v>1074</v>
      </c>
      <c r="I60" s="23">
        <v>1135</v>
      </c>
      <c r="J60" s="27">
        <f t="shared" si="60"/>
        <v>2209</v>
      </c>
      <c r="K60" s="31">
        <f t="shared" si="61"/>
        <v>4.47</v>
      </c>
      <c r="L60" s="35">
        <v>673</v>
      </c>
      <c r="M60" s="40">
        <f t="shared" si="62"/>
        <v>4.45</v>
      </c>
      <c r="N60" s="15">
        <v>450</v>
      </c>
      <c r="O60" s="23">
        <v>502</v>
      </c>
      <c r="P60" s="27">
        <f t="shared" si="63"/>
        <v>952</v>
      </c>
      <c r="Q60" s="31">
        <f t="shared" si="64"/>
        <v>1.9300000000000002</v>
      </c>
      <c r="R60" s="35">
        <v>273</v>
      </c>
      <c r="S60" s="45">
        <f t="shared" si="65"/>
        <v>1.8</v>
      </c>
      <c r="T60" s="15">
        <v>587</v>
      </c>
      <c r="U60" s="23">
        <v>626</v>
      </c>
      <c r="V60" s="27">
        <f t="shared" si="66"/>
        <v>1213</v>
      </c>
      <c r="W60" s="31">
        <f t="shared" si="67"/>
        <v>2.4500000000000002</v>
      </c>
      <c r="X60" s="35">
        <v>327</v>
      </c>
      <c r="Y60" s="45">
        <f t="shared" si="68"/>
        <v>2.16</v>
      </c>
      <c r="Z60" s="50">
        <f t="shared" si="69"/>
        <v>3261</v>
      </c>
      <c r="AA60" s="23">
        <f t="shared" si="69"/>
        <v>3514</v>
      </c>
      <c r="AB60" s="27">
        <f t="shared" si="70"/>
        <v>6775</v>
      </c>
      <c r="AC60" s="31">
        <f t="shared" si="71"/>
        <v>13.71</v>
      </c>
      <c r="AD60" s="35">
        <f t="shared" si="71"/>
        <v>2021</v>
      </c>
      <c r="AE60" s="45">
        <f t="shared" si="71"/>
        <v>13.350000000000001</v>
      </c>
      <c r="AF60" s="50">
        <f t="shared" si="72"/>
        <v>23999</v>
      </c>
      <c r="AG60" s="23">
        <f t="shared" si="72"/>
        <v>25433</v>
      </c>
      <c r="AH60" s="27">
        <f t="shared" si="73"/>
        <v>49432</v>
      </c>
      <c r="AI60" s="31">
        <f t="shared" si="74"/>
        <v>99.989999999999981</v>
      </c>
      <c r="AJ60" s="35">
        <f t="shared" si="75"/>
        <v>15127</v>
      </c>
      <c r="AK60" s="45">
        <f t="shared" si="76"/>
        <v>99.99</v>
      </c>
    </row>
    <row r="61" spans="1:37">
      <c r="A61" s="11" t="s">
        <v>73</v>
      </c>
      <c r="B61" s="16">
        <v>1150</v>
      </c>
      <c r="C61" s="24">
        <v>1252</v>
      </c>
      <c r="D61" s="28">
        <f t="shared" si="57"/>
        <v>2402</v>
      </c>
      <c r="E61" s="32">
        <f t="shared" si="58"/>
        <v>4.87</v>
      </c>
      <c r="F61" s="36">
        <v>748</v>
      </c>
      <c r="G61" s="46">
        <f t="shared" si="59"/>
        <v>4.95</v>
      </c>
      <c r="H61" s="16">
        <v>1073</v>
      </c>
      <c r="I61" s="24">
        <v>1136</v>
      </c>
      <c r="J61" s="28">
        <f t="shared" si="60"/>
        <v>2209</v>
      </c>
      <c r="K61" s="32">
        <f t="shared" si="61"/>
        <v>4.4800000000000004</v>
      </c>
      <c r="L61" s="36">
        <v>671</v>
      </c>
      <c r="M61" s="41">
        <f t="shared" si="62"/>
        <v>4.4400000000000004</v>
      </c>
      <c r="N61" s="16">
        <v>449</v>
      </c>
      <c r="O61" s="24">
        <v>497</v>
      </c>
      <c r="P61" s="28">
        <f t="shared" si="63"/>
        <v>946</v>
      </c>
      <c r="Q61" s="32">
        <f t="shared" si="64"/>
        <v>1.92</v>
      </c>
      <c r="R61" s="36">
        <v>273</v>
      </c>
      <c r="S61" s="46">
        <f t="shared" si="65"/>
        <v>1.81</v>
      </c>
      <c r="T61" s="16">
        <v>588</v>
      </c>
      <c r="U61" s="24">
        <v>623</v>
      </c>
      <c r="V61" s="28">
        <f t="shared" si="66"/>
        <v>1211</v>
      </c>
      <c r="W61" s="32">
        <f t="shared" si="67"/>
        <v>2.4500000000000002</v>
      </c>
      <c r="X61" s="36">
        <v>327</v>
      </c>
      <c r="Y61" s="46">
        <f t="shared" si="68"/>
        <v>2.16</v>
      </c>
      <c r="Z61" s="51">
        <f t="shared" si="69"/>
        <v>3260</v>
      </c>
      <c r="AA61" s="24">
        <f t="shared" si="69"/>
        <v>3508</v>
      </c>
      <c r="AB61" s="28">
        <f t="shared" si="70"/>
        <v>6768</v>
      </c>
      <c r="AC61" s="32">
        <f t="shared" si="71"/>
        <v>13.720000000000002</v>
      </c>
      <c r="AD61" s="36">
        <f t="shared" si="71"/>
        <v>2019</v>
      </c>
      <c r="AE61" s="46">
        <f t="shared" si="71"/>
        <v>13.360000000000001</v>
      </c>
      <c r="AF61" s="51">
        <f t="shared" si="72"/>
        <v>23956</v>
      </c>
      <c r="AG61" s="24">
        <f t="shared" si="72"/>
        <v>25380</v>
      </c>
      <c r="AH61" s="27">
        <f t="shared" si="73"/>
        <v>49336</v>
      </c>
      <c r="AI61" s="32">
        <f t="shared" si="74"/>
        <v>100.00000000000001</v>
      </c>
      <c r="AJ61" s="35">
        <f t="shared" si="75"/>
        <v>15120</v>
      </c>
      <c r="AK61" s="46">
        <f t="shared" si="76"/>
        <v>100.02000000000001</v>
      </c>
    </row>
    <row r="62" spans="1:37" ht="20.100000000000001" customHeight="1">
      <c r="AJ62" s="63" t="s">
        <v>95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30"/>
  <pageMargins left="0.78700000000000003" right="0.78700000000000003" top="0.98399999999999999" bottom="0.98399999999999999" header="0.51200000000000001" footer="0.51200000000000001"/>
  <pageSetup paperSize="9" scale="61" fitToWidth="1" fitToHeight="1" orientation="landscape" usePrinterDefaults="1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I62"/>
  <sheetViews>
    <sheetView showGridLines="0" view="pageBreakPreview" topLeftCell="P47" zoomScaleSheetLayoutView="100" workbookViewId="0">
      <selection activeCell="AJ47" sqref="AJ47"/>
    </sheetView>
  </sheetViews>
  <sheetFormatPr defaultRowHeight="12"/>
  <cols>
    <col min="1" max="1" width="9" style="1" bestFit="1" customWidth="1"/>
    <col min="2" max="127" width="5.625" style="1" customWidth="1"/>
    <col min="128" max="132" width="6.625" style="1" customWidth="1"/>
    <col min="133" max="133" width="7.25" style="1" customWidth="1"/>
    <col min="134" max="16384" width="9" style="1" bestFit="1" customWidth="1"/>
  </cols>
  <sheetData>
    <row r="1" spans="1:133" s="71" customFormat="1" ht="17.25">
      <c r="A1" s="75" t="s">
        <v>1</v>
      </c>
    </row>
    <row r="2" spans="1:133">
      <c r="AJ2" s="62" t="s">
        <v>11</v>
      </c>
      <c r="AK2" s="62"/>
    </row>
    <row r="3" spans="1:133" s="72" customFormat="1" ht="15" customHeight="1">
      <c r="A3" s="7" t="s">
        <v>15</v>
      </c>
      <c r="B3" s="12" t="s">
        <v>19</v>
      </c>
      <c r="C3" s="20"/>
      <c r="D3" s="20"/>
      <c r="E3" s="20"/>
      <c r="F3" s="20"/>
      <c r="G3" s="37"/>
      <c r="H3" s="18" t="s">
        <v>22</v>
      </c>
      <c r="I3" s="20"/>
      <c r="J3" s="20"/>
      <c r="K3" s="20"/>
      <c r="L3" s="20"/>
      <c r="M3" s="42"/>
      <c r="N3" s="12" t="s">
        <v>3</v>
      </c>
      <c r="O3" s="20"/>
      <c r="P3" s="20"/>
      <c r="Q3" s="20"/>
      <c r="R3" s="20"/>
      <c r="S3" s="37"/>
      <c r="T3" s="18" t="s">
        <v>8</v>
      </c>
      <c r="U3" s="20"/>
      <c r="V3" s="20"/>
      <c r="W3" s="20"/>
      <c r="X3" s="20"/>
      <c r="Y3" s="42"/>
      <c r="Z3" s="12" t="s">
        <v>13</v>
      </c>
      <c r="AA3" s="20"/>
      <c r="AB3" s="20"/>
      <c r="AC3" s="20"/>
      <c r="AD3" s="20"/>
      <c r="AE3" s="37"/>
      <c r="AF3" s="18" t="s">
        <v>24</v>
      </c>
      <c r="AG3" s="20"/>
      <c r="AH3" s="20"/>
      <c r="AI3" s="20"/>
      <c r="AJ3" s="20"/>
      <c r="AK3" s="42"/>
      <c r="AS3" s="72" t="s">
        <v>26</v>
      </c>
    </row>
    <row r="4" spans="1:133" s="73" customFormat="1">
      <c r="A4" s="8"/>
      <c r="B4" s="13" t="s">
        <v>33</v>
      </c>
      <c r="C4" s="21" t="s">
        <v>40</v>
      </c>
      <c r="D4" s="25" t="s">
        <v>42</v>
      </c>
      <c r="E4" s="29" t="s">
        <v>46</v>
      </c>
      <c r="F4" s="33" t="s">
        <v>51</v>
      </c>
      <c r="G4" s="38" t="s">
        <v>46</v>
      </c>
      <c r="H4" s="19" t="s">
        <v>33</v>
      </c>
      <c r="I4" s="21" t="s">
        <v>40</v>
      </c>
      <c r="J4" s="25" t="s">
        <v>42</v>
      </c>
      <c r="K4" s="29" t="s">
        <v>46</v>
      </c>
      <c r="L4" s="33" t="s">
        <v>51</v>
      </c>
      <c r="M4" s="43" t="s">
        <v>46</v>
      </c>
      <c r="N4" s="13" t="s">
        <v>33</v>
      </c>
      <c r="O4" s="21" t="s">
        <v>40</v>
      </c>
      <c r="P4" s="25" t="s">
        <v>42</v>
      </c>
      <c r="Q4" s="29" t="s">
        <v>46</v>
      </c>
      <c r="R4" s="33" t="s">
        <v>51</v>
      </c>
      <c r="S4" s="38" t="s">
        <v>46</v>
      </c>
      <c r="T4" s="19" t="s">
        <v>33</v>
      </c>
      <c r="U4" s="21" t="s">
        <v>40</v>
      </c>
      <c r="V4" s="25" t="s">
        <v>42</v>
      </c>
      <c r="W4" s="29" t="s">
        <v>46</v>
      </c>
      <c r="X4" s="33" t="s">
        <v>51</v>
      </c>
      <c r="Y4" s="43" t="s">
        <v>46</v>
      </c>
      <c r="Z4" s="13" t="s">
        <v>33</v>
      </c>
      <c r="AA4" s="21" t="s">
        <v>40</v>
      </c>
      <c r="AB4" s="25" t="s">
        <v>42</v>
      </c>
      <c r="AC4" s="29" t="s">
        <v>46</v>
      </c>
      <c r="AD4" s="33" t="s">
        <v>51</v>
      </c>
      <c r="AE4" s="38" t="s">
        <v>46</v>
      </c>
      <c r="AF4" s="19" t="s">
        <v>33</v>
      </c>
      <c r="AG4" s="21" t="s">
        <v>40</v>
      </c>
      <c r="AH4" s="25" t="s">
        <v>42</v>
      </c>
      <c r="AI4" s="29" t="s">
        <v>46</v>
      </c>
      <c r="AJ4" s="33" t="s">
        <v>51</v>
      </c>
      <c r="AK4" s="43" t="s">
        <v>46</v>
      </c>
      <c r="AS4" s="73" t="s">
        <v>10</v>
      </c>
    </row>
    <row r="5" spans="1:133" s="73" customFormat="1">
      <c r="A5" s="9" t="s">
        <v>101</v>
      </c>
      <c r="B5" s="14">
        <v>3847</v>
      </c>
      <c r="C5" s="22">
        <v>4104</v>
      </c>
      <c r="D5" s="26">
        <f>IF(B5="","",B5+C5)</f>
        <v>7951</v>
      </c>
      <c r="E5" s="30">
        <f t="shared" ref="E5:E16" si="0">IF(D5=0,"",ROUND(D5/$AH50*100,2))</f>
        <v>16.09</v>
      </c>
      <c r="F5" s="34">
        <v>2784</v>
      </c>
      <c r="G5" s="39">
        <f t="shared" ref="G5:G16" si="1">IF(F5="","",ROUND(F5/$AJ50*100,2))</f>
        <v>18.78</v>
      </c>
      <c r="H5" s="49">
        <v>1203</v>
      </c>
      <c r="I5" s="22">
        <v>1268</v>
      </c>
      <c r="J5" s="26">
        <f t="shared" ref="J5:J16" si="2">H5+I5</f>
        <v>2471</v>
      </c>
      <c r="K5" s="30">
        <f t="shared" ref="K5:K16" si="3">IF(J5=0,"",ROUND(J5/$AH50*100,2))</f>
        <v>5</v>
      </c>
      <c r="L5" s="34">
        <v>773</v>
      </c>
      <c r="M5" s="44">
        <f t="shared" ref="M5:M16" si="4">IF(L5="","",ROUND(L5/$AJ50*100,2))</f>
        <v>5.21</v>
      </c>
      <c r="N5" s="14">
        <v>837</v>
      </c>
      <c r="O5" s="22">
        <v>935</v>
      </c>
      <c r="P5" s="26">
        <f t="shared" ref="P5:P16" si="5">N5+O5</f>
        <v>1772</v>
      </c>
      <c r="Q5" s="30">
        <f t="shared" ref="Q5:Q16" si="6">IF(P5=0,"",ROUND(P5/$AH50*100,2))</f>
        <v>3.59</v>
      </c>
      <c r="R5" s="34">
        <v>457</v>
      </c>
      <c r="S5" s="39">
        <f t="shared" ref="S5:S16" si="7">IF(R5="","",ROUND(R5/$AJ50*100,2))</f>
        <v>3.08</v>
      </c>
      <c r="T5" s="49">
        <v>1014</v>
      </c>
      <c r="U5" s="22">
        <v>1066</v>
      </c>
      <c r="V5" s="26">
        <f t="shared" ref="V5:V16" si="8">T5+U5</f>
        <v>2080</v>
      </c>
      <c r="W5" s="30">
        <f t="shared" ref="W5:W16" si="9">IF(V5=0,"",ROUND(V5/$AH50*100,2))</f>
        <v>4.21</v>
      </c>
      <c r="X5" s="34">
        <v>568</v>
      </c>
      <c r="Y5" s="44">
        <f t="shared" ref="Y5:Y16" si="10">IF(X5="","",ROUND(X5/$AJ50*100,2))</f>
        <v>3.83</v>
      </c>
      <c r="Z5" s="14">
        <v>937</v>
      </c>
      <c r="AA5" s="22">
        <v>977</v>
      </c>
      <c r="AB5" s="26">
        <f t="shared" ref="AB5:AB16" si="11">Z5+AA5</f>
        <v>1914</v>
      </c>
      <c r="AC5" s="30">
        <f t="shared" ref="AC5:AC16" si="12">IF(AB5=0,"",ROUND(AB5/$AH50*100,2))</f>
        <v>3.87</v>
      </c>
      <c r="AD5" s="34">
        <v>528</v>
      </c>
      <c r="AE5" s="39">
        <f t="shared" ref="AE5:AE16" si="13">IF(AD5="","",ROUND(AD5/$AJ50*100,2))</f>
        <v>3.56</v>
      </c>
      <c r="AF5" s="49">
        <v>1480</v>
      </c>
      <c r="AG5" s="22">
        <v>1583</v>
      </c>
      <c r="AH5" s="26">
        <f t="shared" ref="AH5:AH16" si="14">AF5+AG5</f>
        <v>3063</v>
      </c>
      <c r="AI5" s="30">
        <f t="shared" ref="AI5:AI16" si="15">IF(AH5=0,"",ROUND(AH5/$AH50*100,2))</f>
        <v>6.2</v>
      </c>
      <c r="AJ5" s="34">
        <v>854</v>
      </c>
      <c r="AK5" s="44">
        <f t="shared" ref="AK5:AK16" si="16">IF(AJ5="","",ROUND(AJ5/$AJ50*100,2))</f>
        <v>5.76</v>
      </c>
      <c r="AS5" s="73">
        <v>5</v>
      </c>
    </row>
    <row r="6" spans="1:133" s="73" customFormat="1">
      <c r="A6" s="10" t="s">
        <v>63</v>
      </c>
      <c r="B6" s="15">
        <v>3854</v>
      </c>
      <c r="C6" s="23">
        <v>4105</v>
      </c>
      <c r="D6" s="27">
        <f t="shared" ref="D6:D16" si="17">B6+C6</f>
        <v>7959</v>
      </c>
      <c r="E6" s="31">
        <f t="shared" si="0"/>
        <v>16.100000000000001</v>
      </c>
      <c r="F6" s="35">
        <v>2799</v>
      </c>
      <c r="G6" s="40">
        <f t="shared" si="1"/>
        <v>18.850000000000001</v>
      </c>
      <c r="H6" s="50">
        <v>1207</v>
      </c>
      <c r="I6" s="23">
        <v>1273</v>
      </c>
      <c r="J6" s="27">
        <f t="shared" si="2"/>
        <v>2480</v>
      </c>
      <c r="K6" s="31">
        <f t="shared" si="3"/>
        <v>5.0199999999999996</v>
      </c>
      <c r="L6" s="35">
        <v>778</v>
      </c>
      <c r="M6" s="45">
        <f t="shared" si="4"/>
        <v>5.24</v>
      </c>
      <c r="N6" s="15">
        <v>835</v>
      </c>
      <c r="O6" s="23">
        <v>934</v>
      </c>
      <c r="P6" s="27">
        <f t="shared" si="5"/>
        <v>1769</v>
      </c>
      <c r="Q6" s="31">
        <f t="shared" si="6"/>
        <v>3.58</v>
      </c>
      <c r="R6" s="35">
        <v>458</v>
      </c>
      <c r="S6" s="40">
        <f t="shared" si="7"/>
        <v>3.08</v>
      </c>
      <c r="T6" s="50">
        <v>1016</v>
      </c>
      <c r="U6" s="23">
        <v>1064</v>
      </c>
      <c r="V6" s="27">
        <f t="shared" si="8"/>
        <v>2080</v>
      </c>
      <c r="W6" s="31">
        <f t="shared" si="9"/>
        <v>4.21</v>
      </c>
      <c r="X6" s="35">
        <v>567</v>
      </c>
      <c r="Y6" s="45">
        <f t="shared" si="10"/>
        <v>3.82</v>
      </c>
      <c r="Z6" s="15">
        <v>936</v>
      </c>
      <c r="AA6" s="23">
        <v>977</v>
      </c>
      <c r="AB6" s="27">
        <f t="shared" si="11"/>
        <v>1913</v>
      </c>
      <c r="AC6" s="31">
        <f t="shared" si="12"/>
        <v>3.87</v>
      </c>
      <c r="AD6" s="35">
        <v>531</v>
      </c>
      <c r="AE6" s="40">
        <f t="shared" si="13"/>
        <v>3.58</v>
      </c>
      <c r="AF6" s="50">
        <v>1482</v>
      </c>
      <c r="AG6" s="23">
        <v>1584</v>
      </c>
      <c r="AH6" s="27">
        <f t="shared" si="14"/>
        <v>3066</v>
      </c>
      <c r="AI6" s="31">
        <f t="shared" si="15"/>
        <v>6.2</v>
      </c>
      <c r="AJ6" s="35">
        <v>855</v>
      </c>
      <c r="AK6" s="45">
        <f t="shared" si="16"/>
        <v>5.76</v>
      </c>
      <c r="AS6" s="73">
        <v>6</v>
      </c>
    </row>
    <row r="7" spans="1:133" s="73" customFormat="1">
      <c r="A7" s="10" t="s">
        <v>28</v>
      </c>
      <c r="B7" s="15">
        <v>3854</v>
      </c>
      <c r="C7" s="23">
        <v>4110</v>
      </c>
      <c r="D7" s="27">
        <f t="shared" si="17"/>
        <v>7964</v>
      </c>
      <c r="E7" s="31">
        <f t="shared" si="0"/>
        <v>16.11</v>
      </c>
      <c r="F7" s="35">
        <v>2807</v>
      </c>
      <c r="G7" s="40">
        <f t="shared" si="1"/>
        <v>18.88</v>
      </c>
      <c r="H7" s="50">
        <v>1207</v>
      </c>
      <c r="I7" s="23">
        <v>1275</v>
      </c>
      <c r="J7" s="27">
        <f t="shared" si="2"/>
        <v>2482</v>
      </c>
      <c r="K7" s="31">
        <f t="shared" si="3"/>
        <v>5.0199999999999996</v>
      </c>
      <c r="L7" s="35">
        <v>778</v>
      </c>
      <c r="M7" s="45">
        <f t="shared" si="4"/>
        <v>5.23</v>
      </c>
      <c r="N7" s="15">
        <v>836</v>
      </c>
      <c r="O7" s="23">
        <v>932</v>
      </c>
      <c r="P7" s="27">
        <f t="shared" si="5"/>
        <v>1768</v>
      </c>
      <c r="Q7" s="31">
        <f t="shared" si="6"/>
        <v>3.58</v>
      </c>
      <c r="R7" s="35">
        <v>458</v>
      </c>
      <c r="S7" s="40">
        <f t="shared" si="7"/>
        <v>3.08</v>
      </c>
      <c r="T7" s="50">
        <v>1015</v>
      </c>
      <c r="U7" s="23">
        <v>1067</v>
      </c>
      <c r="V7" s="27">
        <f t="shared" si="8"/>
        <v>2082</v>
      </c>
      <c r="W7" s="31">
        <f t="shared" si="9"/>
        <v>4.21</v>
      </c>
      <c r="X7" s="35">
        <v>567</v>
      </c>
      <c r="Y7" s="45">
        <f t="shared" si="10"/>
        <v>3.81</v>
      </c>
      <c r="Z7" s="15">
        <v>933</v>
      </c>
      <c r="AA7" s="23">
        <v>975</v>
      </c>
      <c r="AB7" s="27">
        <f t="shared" si="11"/>
        <v>1908</v>
      </c>
      <c r="AC7" s="31">
        <f t="shared" si="12"/>
        <v>3.86</v>
      </c>
      <c r="AD7" s="35">
        <v>531</v>
      </c>
      <c r="AE7" s="40">
        <f t="shared" si="13"/>
        <v>3.57</v>
      </c>
      <c r="AF7" s="50">
        <v>1482</v>
      </c>
      <c r="AG7" s="23">
        <v>1585</v>
      </c>
      <c r="AH7" s="27">
        <f t="shared" si="14"/>
        <v>3067</v>
      </c>
      <c r="AI7" s="31">
        <f t="shared" si="15"/>
        <v>6.2</v>
      </c>
      <c r="AJ7" s="35">
        <v>856</v>
      </c>
      <c r="AK7" s="45">
        <f t="shared" si="16"/>
        <v>5.76</v>
      </c>
      <c r="AS7" s="73">
        <v>7</v>
      </c>
    </row>
    <row r="8" spans="1:133" s="73" customFormat="1">
      <c r="A8" s="10" t="s">
        <v>68</v>
      </c>
      <c r="B8" s="15">
        <v>3857</v>
      </c>
      <c r="C8" s="23">
        <v>4117</v>
      </c>
      <c r="D8" s="27">
        <f t="shared" si="17"/>
        <v>7974</v>
      </c>
      <c r="E8" s="31">
        <f t="shared" si="0"/>
        <v>16.13</v>
      </c>
      <c r="F8" s="35">
        <v>2817</v>
      </c>
      <c r="G8" s="40">
        <f t="shared" si="1"/>
        <v>18.940000000000001</v>
      </c>
      <c r="H8" s="50">
        <v>1206</v>
      </c>
      <c r="I8" s="23">
        <v>1274</v>
      </c>
      <c r="J8" s="27">
        <f t="shared" si="2"/>
        <v>2480</v>
      </c>
      <c r="K8" s="31">
        <f t="shared" si="3"/>
        <v>5.0199999999999996</v>
      </c>
      <c r="L8" s="35">
        <v>779</v>
      </c>
      <c r="M8" s="45">
        <f t="shared" si="4"/>
        <v>5.24</v>
      </c>
      <c r="N8" s="15">
        <v>834</v>
      </c>
      <c r="O8" s="23">
        <v>931</v>
      </c>
      <c r="P8" s="27">
        <f t="shared" si="5"/>
        <v>1765</v>
      </c>
      <c r="Q8" s="31">
        <f t="shared" si="6"/>
        <v>3.57</v>
      </c>
      <c r="R8" s="35">
        <v>458</v>
      </c>
      <c r="S8" s="40">
        <f t="shared" si="7"/>
        <v>3.08</v>
      </c>
      <c r="T8" s="50">
        <v>1020</v>
      </c>
      <c r="U8" s="23">
        <v>1071</v>
      </c>
      <c r="V8" s="27">
        <f t="shared" si="8"/>
        <v>2091</v>
      </c>
      <c r="W8" s="31">
        <f t="shared" si="9"/>
        <v>4.2300000000000004</v>
      </c>
      <c r="X8" s="35">
        <v>570</v>
      </c>
      <c r="Y8" s="45">
        <f t="shared" si="10"/>
        <v>3.83</v>
      </c>
      <c r="Z8" s="15">
        <v>934</v>
      </c>
      <c r="AA8" s="23">
        <v>977</v>
      </c>
      <c r="AB8" s="27">
        <f t="shared" si="11"/>
        <v>1911</v>
      </c>
      <c r="AC8" s="31">
        <f t="shared" si="12"/>
        <v>3.87</v>
      </c>
      <c r="AD8" s="35">
        <v>532</v>
      </c>
      <c r="AE8" s="40">
        <f t="shared" si="13"/>
        <v>3.58</v>
      </c>
      <c r="AF8" s="50">
        <v>1482</v>
      </c>
      <c r="AG8" s="23">
        <v>1587</v>
      </c>
      <c r="AH8" s="27">
        <f t="shared" si="14"/>
        <v>3069</v>
      </c>
      <c r="AI8" s="31">
        <f t="shared" si="15"/>
        <v>6.21</v>
      </c>
      <c r="AJ8" s="35">
        <v>856</v>
      </c>
      <c r="AK8" s="45">
        <f t="shared" si="16"/>
        <v>5.75</v>
      </c>
      <c r="AS8" s="73">
        <v>8</v>
      </c>
    </row>
    <row r="9" spans="1:133" s="73" customFormat="1">
      <c r="A9" s="10" t="s">
        <v>70</v>
      </c>
      <c r="B9" s="15">
        <v>3866</v>
      </c>
      <c r="C9" s="23">
        <v>4112</v>
      </c>
      <c r="D9" s="27">
        <f t="shared" si="17"/>
        <v>7978</v>
      </c>
      <c r="E9" s="31">
        <f t="shared" si="0"/>
        <v>16.14</v>
      </c>
      <c r="F9" s="35">
        <v>2827</v>
      </c>
      <c r="G9" s="40">
        <f t="shared" si="1"/>
        <v>19</v>
      </c>
      <c r="H9" s="50">
        <v>1216</v>
      </c>
      <c r="I9" s="23">
        <v>1282</v>
      </c>
      <c r="J9" s="27">
        <f t="shared" si="2"/>
        <v>2498</v>
      </c>
      <c r="K9" s="31">
        <f t="shared" si="3"/>
        <v>5.05</v>
      </c>
      <c r="L9" s="35">
        <v>782</v>
      </c>
      <c r="M9" s="45">
        <f t="shared" si="4"/>
        <v>5.25</v>
      </c>
      <c r="N9" s="15">
        <v>833</v>
      </c>
      <c r="O9" s="23">
        <v>935</v>
      </c>
      <c r="P9" s="27">
        <f t="shared" si="5"/>
        <v>1768</v>
      </c>
      <c r="Q9" s="31">
        <f t="shared" si="6"/>
        <v>3.58</v>
      </c>
      <c r="R9" s="35">
        <v>458</v>
      </c>
      <c r="S9" s="40">
        <f t="shared" si="7"/>
        <v>3.08</v>
      </c>
      <c r="T9" s="50">
        <v>1022</v>
      </c>
      <c r="U9" s="23">
        <v>1071</v>
      </c>
      <c r="V9" s="27">
        <f t="shared" si="8"/>
        <v>2093</v>
      </c>
      <c r="W9" s="31">
        <f t="shared" si="9"/>
        <v>4.2300000000000004</v>
      </c>
      <c r="X9" s="35">
        <v>571</v>
      </c>
      <c r="Y9" s="45">
        <f t="shared" si="10"/>
        <v>3.84</v>
      </c>
      <c r="Z9" s="15">
        <v>935</v>
      </c>
      <c r="AA9" s="23">
        <v>979</v>
      </c>
      <c r="AB9" s="27">
        <f t="shared" si="11"/>
        <v>1914</v>
      </c>
      <c r="AC9" s="31">
        <f t="shared" si="12"/>
        <v>3.87</v>
      </c>
      <c r="AD9" s="35">
        <v>532</v>
      </c>
      <c r="AE9" s="40">
        <f t="shared" si="13"/>
        <v>3.57</v>
      </c>
      <c r="AF9" s="50">
        <v>1479</v>
      </c>
      <c r="AG9" s="23">
        <v>1586</v>
      </c>
      <c r="AH9" s="27">
        <f t="shared" si="14"/>
        <v>3065</v>
      </c>
      <c r="AI9" s="31">
        <f t="shared" si="15"/>
        <v>6.2</v>
      </c>
      <c r="AJ9" s="35">
        <v>855</v>
      </c>
      <c r="AK9" s="45">
        <f t="shared" si="16"/>
        <v>5.75</v>
      </c>
      <c r="AS9" s="73">
        <v>9</v>
      </c>
    </row>
    <row r="10" spans="1:133" s="73" customFormat="1">
      <c r="A10" s="10" t="s">
        <v>35</v>
      </c>
      <c r="B10" s="15">
        <v>3860</v>
      </c>
      <c r="C10" s="23">
        <v>4109</v>
      </c>
      <c r="D10" s="27">
        <f t="shared" si="17"/>
        <v>7969</v>
      </c>
      <c r="E10" s="31">
        <f t="shared" si="0"/>
        <v>16.13</v>
      </c>
      <c r="F10" s="35">
        <v>2824</v>
      </c>
      <c r="G10" s="40">
        <f t="shared" si="1"/>
        <v>18.97</v>
      </c>
      <c r="H10" s="50">
        <v>1210</v>
      </c>
      <c r="I10" s="23">
        <v>1273</v>
      </c>
      <c r="J10" s="27">
        <f t="shared" si="2"/>
        <v>2483</v>
      </c>
      <c r="K10" s="31">
        <f t="shared" si="3"/>
        <v>5.03</v>
      </c>
      <c r="L10" s="35">
        <v>777</v>
      </c>
      <c r="M10" s="45">
        <f t="shared" si="4"/>
        <v>5.22</v>
      </c>
      <c r="N10" s="15">
        <v>833</v>
      </c>
      <c r="O10" s="23">
        <v>937</v>
      </c>
      <c r="P10" s="27">
        <f t="shared" si="5"/>
        <v>1770</v>
      </c>
      <c r="Q10" s="31">
        <f t="shared" si="6"/>
        <v>3.58</v>
      </c>
      <c r="R10" s="35">
        <v>457</v>
      </c>
      <c r="S10" s="40">
        <f t="shared" si="7"/>
        <v>3.07</v>
      </c>
      <c r="T10" s="50">
        <v>1024</v>
      </c>
      <c r="U10" s="23">
        <v>1073</v>
      </c>
      <c r="V10" s="27">
        <f t="shared" si="8"/>
        <v>2097</v>
      </c>
      <c r="W10" s="31">
        <f t="shared" si="9"/>
        <v>4.25</v>
      </c>
      <c r="X10" s="35">
        <v>572</v>
      </c>
      <c r="Y10" s="45">
        <f t="shared" si="10"/>
        <v>3.84</v>
      </c>
      <c r="Z10" s="15">
        <v>937</v>
      </c>
      <c r="AA10" s="23">
        <v>982</v>
      </c>
      <c r="AB10" s="27">
        <f t="shared" si="11"/>
        <v>1919</v>
      </c>
      <c r="AC10" s="31">
        <f t="shared" si="12"/>
        <v>3.88</v>
      </c>
      <c r="AD10" s="35">
        <v>534</v>
      </c>
      <c r="AE10" s="40">
        <f t="shared" si="13"/>
        <v>3.59</v>
      </c>
      <c r="AF10" s="50">
        <v>1479</v>
      </c>
      <c r="AG10" s="23">
        <v>1589</v>
      </c>
      <c r="AH10" s="27">
        <f t="shared" si="14"/>
        <v>3068</v>
      </c>
      <c r="AI10" s="31">
        <f t="shared" si="15"/>
        <v>6.21</v>
      </c>
      <c r="AJ10" s="35">
        <v>856</v>
      </c>
      <c r="AK10" s="45">
        <f t="shared" si="16"/>
        <v>5.75</v>
      </c>
      <c r="AS10" s="73">
        <v>10</v>
      </c>
    </row>
    <row r="11" spans="1:133" s="73" customFormat="1">
      <c r="A11" s="10" t="s">
        <v>74</v>
      </c>
      <c r="B11" s="15">
        <v>3879</v>
      </c>
      <c r="C11" s="23">
        <v>4120</v>
      </c>
      <c r="D11" s="27">
        <f t="shared" si="17"/>
        <v>7999</v>
      </c>
      <c r="E11" s="31">
        <f t="shared" si="0"/>
        <v>16.18</v>
      </c>
      <c r="F11" s="35">
        <v>2842</v>
      </c>
      <c r="G11" s="40">
        <f t="shared" si="1"/>
        <v>19.04</v>
      </c>
      <c r="H11" s="50">
        <v>1213</v>
      </c>
      <c r="I11" s="23">
        <v>1273</v>
      </c>
      <c r="J11" s="27">
        <f t="shared" si="2"/>
        <v>2486</v>
      </c>
      <c r="K11" s="31">
        <f t="shared" si="3"/>
        <v>5.03</v>
      </c>
      <c r="L11" s="35">
        <v>777</v>
      </c>
      <c r="M11" s="45">
        <f t="shared" si="4"/>
        <v>5.21</v>
      </c>
      <c r="N11" s="15">
        <v>832</v>
      </c>
      <c r="O11" s="23">
        <v>937</v>
      </c>
      <c r="P11" s="27">
        <f t="shared" si="5"/>
        <v>1769</v>
      </c>
      <c r="Q11" s="31">
        <f t="shared" si="6"/>
        <v>3.58</v>
      </c>
      <c r="R11" s="35">
        <v>457</v>
      </c>
      <c r="S11" s="40">
        <f t="shared" si="7"/>
        <v>3.06</v>
      </c>
      <c r="T11" s="50">
        <v>1026</v>
      </c>
      <c r="U11" s="23">
        <v>1074</v>
      </c>
      <c r="V11" s="27">
        <f t="shared" si="8"/>
        <v>2100</v>
      </c>
      <c r="W11" s="31">
        <f t="shared" si="9"/>
        <v>4.25</v>
      </c>
      <c r="X11" s="35">
        <v>572</v>
      </c>
      <c r="Y11" s="45">
        <f t="shared" si="10"/>
        <v>3.83</v>
      </c>
      <c r="Z11" s="15">
        <v>939</v>
      </c>
      <c r="AA11" s="23">
        <v>981</v>
      </c>
      <c r="AB11" s="27">
        <f t="shared" si="11"/>
        <v>1920</v>
      </c>
      <c r="AC11" s="31">
        <f t="shared" si="12"/>
        <v>3.88</v>
      </c>
      <c r="AD11" s="35">
        <v>536</v>
      </c>
      <c r="AE11" s="40">
        <f t="shared" si="13"/>
        <v>3.59</v>
      </c>
      <c r="AF11" s="50">
        <v>1476</v>
      </c>
      <c r="AG11" s="23">
        <v>1581</v>
      </c>
      <c r="AH11" s="27">
        <f t="shared" si="14"/>
        <v>3057</v>
      </c>
      <c r="AI11" s="31">
        <f t="shared" si="15"/>
        <v>6.18</v>
      </c>
      <c r="AJ11" s="35">
        <v>853</v>
      </c>
      <c r="AK11" s="45">
        <f t="shared" si="16"/>
        <v>5.71</v>
      </c>
      <c r="AS11" s="73">
        <v>11</v>
      </c>
    </row>
    <row r="12" spans="1:133" s="73" customFormat="1">
      <c r="A12" s="10" t="s">
        <v>67</v>
      </c>
      <c r="B12" s="15">
        <v>3878</v>
      </c>
      <c r="C12" s="23">
        <v>4102</v>
      </c>
      <c r="D12" s="27">
        <f t="shared" si="17"/>
        <v>7980</v>
      </c>
      <c r="E12" s="31">
        <f t="shared" si="0"/>
        <v>16.14</v>
      </c>
      <c r="F12" s="35">
        <v>2835</v>
      </c>
      <c r="G12" s="40">
        <f t="shared" si="1"/>
        <v>18.98</v>
      </c>
      <c r="H12" s="50">
        <v>1212</v>
      </c>
      <c r="I12" s="23">
        <v>1274</v>
      </c>
      <c r="J12" s="27">
        <f t="shared" si="2"/>
        <v>2486</v>
      </c>
      <c r="K12" s="31">
        <f t="shared" si="3"/>
        <v>5.03</v>
      </c>
      <c r="L12" s="35">
        <v>779</v>
      </c>
      <c r="M12" s="45">
        <f t="shared" si="4"/>
        <v>5.22</v>
      </c>
      <c r="N12" s="15">
        <v>830</v>
      </c>
      <c r="O12" s="23">
        <v>939</v>
      </c>
      <c r="P12" s="27">
        <f t="shared" si="5"/>
        <v>1769</v>
      </c>
      <c r="Q12" s="31">
        <f t="shared" si="6"/>
        <v>3.58</v>
      </c>
      <c r="R12" s="35">
        <v>457</v>
      </c>
      <c r="S12" s="40">
        <f t="shared" si="7"/>
        <v>3.06</v>
      </c>
      <c r="T12" s="50">
        <v>1029</v>
      </c>
      <c r="U12" s="23">
        <v>1080</v>
      </c>
      <c r="V12" s="27">
        <f t="shared" si="8"/>
        <v>2109</v>
      </c>
      <c r="W12" s="31">
        <f t="shared" si="9"/>
        <v>4.2699999999999996</v>
      </c>
      <c r="X12" s="35">
        <v>576</v>
      </c>
      <c r="Y12" s="45">
        <f t="shared" si="10"/>
        <v>3.86</v>
      </c>
      <c r="Z12" s="15">
        <v>939</v>
      </c>
      <c r="AA12" s="23">
        <v>981</v>
      </c>
      <c r="AB12" s="27">
        <f t="shared" si="11"/>
        <v>1920</v>
      </c>
      <c r="AC12" s="31">
        <f t="shared" si="12"/>
        <v>3.88</v>
      </c>
      <c r="AD12" s="35">
        <v>537</v>
      </c>
      <c r="AE12" s="40">
        <f t="shared" si="13"/>
        <v>3.6</v>
      </c>
      <c r="AF12" s="50">
        <v>1473</v>
      </c>
      <c r="AG12" s="23">
        <v>1577</v>
      </c>
      <c r="AH12" s="27">
        <f t="shared" si="14"/>
        <v>3050</v>
      </c>
      <c r="AI12" s="31">
        <f t="shared" si="15"/>
        <v>6.17</v>
      </c>
      <c r="AJ12" s="35">
        <v>852</v>
      </c>
      <c r="AK12" s="45">
        <f t="shared" si="16"/>
        <v>5.7</v>
      </c>
      <c r="AS12" s="73">
        <v>12</v>
      </c>
    </row>
    <row r="13" spans="1:133" s="73" customFormat="1">
      <c r="A13" s="10" t="s">
        <v>77</v>
      </c>
      <c r="B13" s="15">
        <v>3879</v>
      </c>
      <c r="C13" s="23">
        <v>4098</v>
      </c>
      <c r="D13" s="27">
        <f t="shared" si="17"/>
        <v>7977</v>
      </c>
      <c r="E13" s="31">
        <f t="shared" si="0"/>
        <v>16.13</v>
      </c>
      <c r="F13" s="35">
        <v>2828</v>
      </c>
      <c r="G13" s="40">
        <f t="shared" si="1"/>
        <v>18.940000000000001</v>
      </c>
      <c r="H13" s="50">
        <v>1205</v>
      </c>
      <c r="I13" s="23">
        <v>1269</v>
      </c>
      <c r="J13" s="27">
        <f t="shared" si="2"/>
        <v>2474</v>
      </c>
      <c r="K13" s="31">
        <f t="shared" si="3"/>
        <v>5</v>
      </c>
      <c r="L13" s="35">
        <v>771</v>
      </c>
      <c r="M13" s="45">
        <f t="shared" si="4"/>
        <v>5.16</v>
      </c>
      <c r="N13" s="15">
        <v>831</v>
      </c>
      <c r="O13" s="23">
        <v>942</v>
      </c>
      <c r="P13" s="27">
        <f t="shared" si="5"/>
        <v>1773</v>
      </c>
      <c r="Q13" s="31">
        <f t="shared" si="6"/>
        <v>3.59</v>
      </c>
      <c r="R13" s="35">
        <v>457</v>
      </c>
      <c r="S13" s="40">
        <f t="shared" si="7"/>
        <v>3.06</v>
      </c>
      <c r="T13" s="50">
        <v>1029</v>
      </c>
      <c r="U13" s="23">
        <v>1084</v>
      </c>
      <c r="V13" s="27">
        <f t="shared" si="8"/>
        <v>2113</v>
      </c>
      <c r="W13" s="31">
        <f t="shared" si="9"/>
        <v>4.2699999999999996</v>
      </c>
      <c r="X13" s="35">
        <v>577</v>
      </c>
      <c r="Y13" s="45">
        <f t="shared" si="10"/>
        <v>3.86</v>
      </c>
      <c r="Z13" s="15">
        <v>938</v>
      </c>
      <c r="AA13" s="23">
        <v>982</v>
      </c>
      <c r="AB13" s="27">
        <f t="shared" si="11"/>
        <v>1920</v>
      </c>
      <c r="AC13" s="31">
        <f t="shared" si="12"/>
        <v>3.88</v>
      </c>
      <c r="AD13" s="35">
        <v>536</v>
      </c>
      <c r="AE13" s="40">
        <f t="shared" si="13"/>
        <v>3.59</v>
      </c>
      <c r="AF13" s="50">
        <v>1473</v>
      </c>
      <c r="AG13" s="23">
        <v>1581</v>
      </c>
      <c r="AH13" s="27">
        <f t="shared" si="14"/>
        <v>3054</v>
      </c>
      <c r="AI13" s="31">
        <f t="shared" si="15"/>
        <v>6.18</v>
      </c>
      <c r="AJ13" s="35">
        <v>856</v>
      </c>
      <c r="AK13" s="45">
        <f t="shared" si="16"/>
        <v>5.73</v>
      </c>
      <c r="AS13" s="73" t="s">
        <v>75</v>
      </c>
    </row>
    <row r="14" spans="1:133" s="73" customFormat="1">
      <c r="A14" s="10" t="s">
        <v>102</v>
      </c>
      <c r="B14" s="15">
        <v>3873</v>
      </c>
      <c r="C14" s="23">
        <v>4098</v>
      </c>
      <c r="D14" s="27">
        <f t="shared" si="17"/>
        <v>7971</v>
      </c>
      <c r="E14" s="31">
        <f t="shared" si="0"/>
        <v>16.12</v>
      </c>
      <c r="F14" s="35">
        <v>2823</v>
      </c>
      <c r="G14" s="40">
        <f t="shared" si="1"/>
        <v>18.899999999999999</v>
      </c>
      <c r="H14" s="50">
        <v>1200</v>
      </c>
      <c r="I14" s="23">
        <v>1269</v>
      </c>
      <c r="J14" s="27">
        <f t="shared" si="2"/>
        <v>2469</v>
      </c>
      <c r="K14" s="31">
        <f t="shared" si="3"/>
        <v>4.99</v>
      </c>
      <c r="L14" s="35">
        <v>768</v>
      </c>
      <c r="M14" s="45">
        <f t="shared" si="4"/>
        <v>5.14</v>
      </c>
      <c r="N14" s="15">
        <v>829</v>
      </c>
      <c r="O14" s="23">
        <v>942</v>
      </c>
      <c r="P14" s="27">
        <f t="shared" si="5"/>
        <v>1771</v>
      </c>
      <c r="Q14" s="31">
        <f t="shared" si="6"/>
        <v>3.58</v>
      </c>
      <c r="R14" s="35">
        <v>457</v>
      </c>
      <c r="S14" s="40">
        <f t="shared" si="7"/>
        <v>3.06</v>
      </c>
      <c r="T14" s="50">
        <v>1028</v>
      </c>
      <c r="U14" s="23">
        <v>1080</v>
      </c>
      <c r="V14" s="27">
        <f t="shared" si="8"/>
        <v>2108</v>
      </c>
      <c r="W14" s="31">
        <f t="shared" si="9"/>
        <v>4.26</v>
      </c>
      <c r="X14" s="35">
        <v>577</v>
      </c>
      <c r="Y14" s="45">
        <f t="shared" si="10"/>
        <v>3.86</v>
      </c>
      <c r="Z14" s="15">
        <v>934</v>
      </c>
      <c r="AA14" s="23">
        <v>982</v>
      </c>
      <c r="AB14" s="27">
        <f t="shared" si="11"/>
        <v>1916</v>
      </c>
      <c r="AC14" s="31">
        <f t="shared" si="12"/>
        <v>3.88</v>
      </c>
      <c r="AD14" s="35">
        <v>537</v>
      </c>
      <c r="AE14" s="40">
        <f t="shared" si="13"/>
        <v>3.6</v>
      </c>
      <c r="AF14" s="50">
        <v>1475</v>
      </c>
      <c r="AG14" s="23">
        <v>1586</v>
      </c>
      <c r="AH14" s="27">
        <f t="shared" si="14"/>
        <v>3061</v>
      </c>
      <c r="AI14" s="31">
        <f t="shared" si="15"/>
        <v>6.19</v>
      </c>
      <c r="AJ14" s="35">
        <v>860</v>
      </c>
      <c r="AK14" s="45">
        <f t="shared" si="16"/>
        <v>5.76</v>
      </c>
      <c r="AS14" s="73">
        <v>2</v>
      </c>
    </row>
    <row r="15" spans="1:133" s="73" customFormat="1">
      <c r="A15" s="10" t="s">
        <v>80</v>
      </c>
      <c r="B15" s="15">
        <v>3858</v>
      </c>
      <c r="C15" s="23">
        <v>4097</v>
      </c>
      <c r="D15" s="27">
        <f t="shared" si="17"/>
        <v>7955</v>
      </c>
      <c r="E15" s="31">
        <f t="shared" si="0"/>
        <v>16.09</v>
      </c>
      <c r="F15" s="35">
        <v>2821</v>
      </c>
      <c r="G15" s="40">
        <f t="shared" si="1"/>
        <v>18.88</v>
      </c>
      <c r="H15" s="50">
        <v>1201</v>
      </c>
      <c r="I15" s="23">
        <v>1267</v>
      </c>
      <c r="J15" s="27">
        <f t="shared" si="2"/>
        <v>2468</v>
      </c>
      <c r="K15" s="31">
        <f t="shared" si="3"/>
        <v>4.99</v>
      </c>
      <c r="L15" s="35">
        <v>766</v>
      </c>
      <c r="M15" s="45">
        <f t="shared" si="4"/>
        <v>5.13</v>
      </c>
      <c r="N15" s="15">
        <v>828</v>
      </c>
      <c r="O15" s="23">
        <v>941</v>
      </c>
      <c r="P15" s="27">
        <f t="shared" si="5"/>
        <v>1769</v>
      </c>
      <c r="Q15" s="31">
        <f t="shared" si="6"/>
        <v>3.58</v>
      </c>
      <c r="R15" s="35">
        <v>457</v>
      </c>
      <c r="S15" s="40">
        <f t="shared" si="7"/>
        <v>3.06</v>
      </c>
      <c r="T15" s="50">
        <v>1024</v>
      </c>
      <c r="U15" s="23">
        <v>1077</v>
      </c>
      <c r="V15" s="27">
        <f t="shared" si="8"/>
        <v>2101</v>
      </c>
      <c r="W15" s="31">
        <f t="shared" si="9"/>
        <v>4.25</v>
      </c>
      <c r="X15" s="35">
        <v>576</v>
      </c>
      <c r="Y15" s="45">
        <f t="shared" si="10"/>
        <v>3.85</v>
      </c>
      <c r="Z15" s="15">
        <v>934</v>
      </c>
      <c r="AA15" s="23">
        <v>981</v>
      </c>
      <c r="AB15" s="27">
        <f t="shared" si="11"/>
        <v>1915</v>
      </c>
      <c r="AC15" s="31">
        <f t="shared" si="12"/>
        <v>3.87</v>
      </c>
      <c r="AD15" s="35">
        <v>538</v>
      </c>
      <c r="AE15" s="40">
        <f t="shared" si="13"/>
        <v>3.6</v>
      </c>
      <c r="AF15" s="50">
        <v>1477</v>
      </c>
      <c r="AG15" s="23">
        <v>1588</v>
      </c>
      <c r="AH15" s="27">
        <f t="shared" si="14"/>
        <v>3065</v>
      </c>
      <c r="AI15" s="31">
        <f t="shared" si="15"/>
        <v>6.2</v>
      </c>
      <c r="AJ15" s="35">
        <v>858</v>
      </c>
      <c r="AK15" s="45">
        <f t="shared" si="16"/>
        <v>5.74</v>
      </c>
      <c r="AS15" s="73">
        <v>3</v>
      </c>
    </row>
    <row r="16" spans="1:133" s="73" customFormat="1">
      <c r="A16" s="11" t="s">
        <v>73</v>
      </c>
      <c r="B16" s="16">
        <v>3856</v>
      </c>
      <c r="C16" s="24">
        <v>4089</v>
      </c>
      <c r="D16" s="28">
        <f t="shared" si="17"/>
        <v>7945</v>
      </c>
      <c r="E16" s="32">
        <f t="shared" si="0"/>
        <v>16.079999999999998</v>
      </c>
      <c r="F16" s="36">
        <v>2817</v>
      </c>
      <c r="G16" s="41">
        <f t="shared" si="1"/>
        <v>18.850000000000001</v>
      </c>
      <c r="H16" s="51">
        <v>1200</v>
      </c>
      <c r="I16" s="24">
        <v>1267</v>
      </c>
      <c r="J16" s="28">
        <f t="shared" si="2"/>
        <v>2467</v>
      </c>
      <c r="K16" s="32">
        <f t="shared" si="3"/>
        <v>4.99</v>
      </c>
      <c r="L16" s="36">
        <v>767</v>
      </c>
      <c r="M16" s="46">
        <f t="shared" si="4"/>
        <v>5.13</v>
      </c>
      <c r="N16" s="16">
        <v>829</v>
      </c>
      <c r="O16" s="24">
        <v>942</v>
      </c>
      <c r="P16" s="28">
        <f t="shared" si="5"/>
        <v>1771</v>
      </c>
      <c r="Q16" s="32">
        <f t="shared" si="6"/>
        <v>3.59</v>
      </c>
      <c r="R16" s="36">
        <v>457</v>
      </c>
      <c r="S16" s="41">
        <f t="shared" si="7"/>
        <v>3.06</v>
      </c>
      <c r="T16" s="51">
        <v>1029</v>
      </c>
      <c r="U16" s="24">
        <v>1080</v>
      </c>
      <c r="V16" s="28">
        <f t="shared" si="8"/>
        <v>2109</v>
      </c>
      <c r="W16" s="32">
        <f t="shared" si="9"/>
        <v>4.2699999999999996</v>
      </c>
      <c r="X16" s="36">
        <v>580</v>
      </c>
      <c r="Y16" s="46">
        <f t="shared" si="10"/>
        <v>3.88</v>
      </c>
      <c r="Z16" s="16">
        <v>940</v>
      </c>
      <c r="AA16" s="24">
        <v>988</v>
      </c>
      <c r="AB16" s="28">
        <f t="shared" si="11"/>
        <v>1928</v>
      </c>
      <c r="AC16" s="32">
        <f t="shared" si="12"/>
        <v>3.9</v>
      </c>
      <c r="AD16" s="36">
        <v>539</v>
      </c>
      <c r="AE16" s="41">
        <f t="shared" si="13"/>
        <v>3.61</v>
      </c>
      <c r="AF16" s="51">
        <v>1476</v>
      </c>
      <c r="AG16" s="24">
        <v>1583</v>
      </c>
      <c r="AH16" s="28">
        <f t="shared" si="14"/>
        <v>3059</v>
      </c>
      <c r="AI16" s="32">
        <f t="shared" si="15"/>
        <v>6.19</v>
      </c>
      <c r="AJ16" s="36">
        <v>859</v>
      </c>
      <c r="AK16" s="46">
        <f t="shared" si="16"/>
        <v>5.75</v>
      </c>
    </row>
    <row r="17" spans="1:13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</row>
    <row r="18" spans="1:133" s="74" customFormat="1" ht="15" customHeight="1">
      <c r="A18" s="7" t="s">
        <v>15</v>
      </c>
      <c r="B18" s="12" t="s">
        <v>36</v>
      </c>
      <c r="C18" s="20"/>
      <c r="D18" s="20"/>
      <c r="E18" s="20"/>
      <c r="F18" s="20"/>
      <c r="G18" s="37"/>
      <c r="H18" s="18" t="s">
        <v>17</v>
      </c>
      <c r="I18" s="20"/>
      <c r="J18" s="20"/>
      <c r="K18" s="20"/>
      <c r="L18" s="20"/>
      <c r="M18" s="42"/>
      <c r="N18" s="12" t="s">
        <v>81</v>
      </c>
      <c r="O18" s="20"/>
      <c r="P18" s="20"/>
      <c r="Q18" s="20"/>
      <c r="R18" s="20"/>
      <c r="S18" s="37"/>
      <c r="T18" s="18" t="s">
        <v>83</v>
      </c>
      <c r="U18" s="20"/>
      <c r="V18" s="20"/>
      <c r="W18" s="20"/>
      <c r="X18" s="20"/>
      <c r="Y18" s="42"/>
      <c r="Z18" s="12" t="s">
        <v>56</v>
      </c>
      <c r="AA18" s="20"/>
      <c r="AB18" s="20"/>
      <c r="AC18" s="20"/>
      <c r="AD18" s="20"/>
      <c r="AE18" s="37"/>
      <c r="AF18" s="18" t="s">
        <v>71</v>
      </c>
      <c r="AG18" s="20"/>
      <c r="AH18" s="20"/>
      <c r="AI18" s="20"/>
      <c r="AJ18" s="20"/>
      <c r="AK18" s="42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</row>
    <row r="19" spans="1:133">
      <c r="A19" s="8"/>
      <c r="B19" s="13" t="s">
        <v>33</v>
      </c>
      <c r="C19" s="21" t="s">
        <v>40</v>
      </c>
      <c r="D19" s="25" t="s">
        <v>42</v>
      </c>
      <c r="E19" s="29" t="s">
        <v>46</v>
      </c>
      <c r="F19" s="33" t="s">
        <v>51</v>
      </c>
      <c r="G19" s="38" t="s">
        <v>46</v>
      </c>
      <c r="H19" s="19" t="s">
        <v>33</v>
      </c>
      <c r="I19" s="21" t="s">
        <v>40</v>
      </c>
      <c r="J19" s="25" t="s">
        <v>42</v>
      </c>
      <c r="K19" s="29" t="s">
        <v>46</v>
      </c>
      <c r="L19" s="33" t="s">
        <v>51</v>
      </c>
      <c r="M19" s="43" t="s">
        <v>46</v>
      </c>
      <c r="N19" s="13" t="s">
        <v>33</v>
      </c>
      <c r="O19" s="21" t="s">
        <v>40</v>
      </c>
      <c r="P19" s="25" t="s">
        <v>42</v>
      </c>
      <c r="Q19" s="29" t="s">
        <v>46</v>
      </c>
      <c r="R19" s="33" t="s">
        <v>51</v>
      </c>
      <c r="S19" s="38" t="s">
        <v>46</v>
      </c>
      <c r="T19" s="19" t="s">
        <v>33</v>
      </c>
      <c r="U19" s="21" t="s">
        <v>40</v>
      </c>
      <c r="V19" s="25" t="s">
        <v>42</v>
      </c>
      <c r="W19" s="29" t="s">
        <v>46</v>
      </c>
      <c r="X19" s="33" t="s">
        <v>51</v>
      </c>
      <c r="Y19" s="43" t="s">
        <v>46</v>
      </c>
      <c r="Z19" s="13" t="s">
        <v>33</v>
      </c>
      <c r="AA19" s="21" t="s">
        <v>40</v>
      </c>
      <c r="AB19" s="25" t="s">
        <v>42</v>
      </c>
      <c r="AC19" s="29" t="s">
        <v>46</v>
      </c>
      <c r="AD19" s="33" t="s">
        <v>51</v>
      </c>
      <c r="AE19" s="38" t="s">
        <v>46</v>
      </c>
      <c r="AF19" s="19" t="s">
        <v>33</v>
      </c>
      <c r="AG19" s="21" t="s">
        <v>40</v>
      </c>
      <c r="AH19" s="25" t="s">
        <v>42</v>
      </c>
      <c r="AI19" s="29" t="s">
        <v>46</v>
      </c>
      <c r="AJ19" s="33" t="s">
        <v>51</v>
      </c>
      <c r="AK19" s="43" t="s">
        <v>46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</row>
    <row r="20" spans="1:133">
      <c r="A20" s="9" t="s">
        <v>101</v>
      </c>
      <c r="B20" s="14">
        <v>415</v>
      </c>
      <c r="C20" s="22">
        <v>459</v>
      </c>
      <c r="D20" s="26">
        <f t="shared" ref="D20:D31" si="18">B20+C20</f>
        <v>874</v>
      </c>
      <c r="E20" s="30">
        <f t="shared" ref="E20:E31" si="19">IF(D20=0,"",ROUND(D20/$AH50*100,2))</f>
        <v>1.77</v>
      </c>
      <c r="F20" s="34">
        <v>212</v>
      </c>
      <c r="G20" s="39">
        <f t="shared" ref="G20:G31" si="20">IF(F20="","",ROUND(F20/$AJ50*100,2))</f>
        <v>1.43</v>
      </c>
      <c r="H20" s="49">
        <v>1946</v>
      </c>
      <c r="I20" s="22">
        <v>2014</v>
      </c>
      <c r="J20" s="26">
        <f t="shared" ref="J20:J31" si="21">H20+I20</f>
        <v>3960</v>
      </c>
      <c r="K20" s="30">
        <f t="shared" ref="K20:K31" si="22">IF(J20=0,"",ROUND(J20/$AH50*100,2))</f>
        <v>8.01</v>
      </c>
      <c r="L20" s="34">
        <v>1188</v>
      </c>
      <c r="M20" s="44">
        <f t="shared" ref="M20:M31" si="23">IF(L20="","",ROUND(L20/$AJ50*100,2))</f>
        <v>8.01</v>
      </c>
      <c r="N20" s="14">
        <v>771</v>
      </c>
      <c r="O20" s="22">
        <v>843</v>
      </c>
      <c r="P20" s="26">
        <f t="shared" ref="P20:P31" si="24">N20+O20</f>
        <v>1614</v>
      </c>
      <c r="Q20" s="30">
        <f t="shared" ref="Q20:Q31" si="25">IF(P20=0,"",ROUND(P20/$AH50*100,2))</f>
        <v>3.27</v>
      </c>
      <c r="R20" s="34">
        <v>413</v>
      </c>
      <c r="S20" s="39">
        <f t="shared" ref="S20:S31" si="26">IF(R20="","",ROUND(R20/$AJ50*100,2))</f>
        <v>2.79</v>
      </c>
      <c r="T20" s="49">
        <v>2343</v>
      </c>
      <c r="U20" s="22">
        <v>2342</v>
      </c>
      <c r="V20" s="26">
        <f t="shared" ref="V20:V31" si="27">T20+U20</f>
        <v>4685</v>
      </c>
      <c r="W20" s="30">
        <f t="shared" ref="W20:W31" si="28">IF(V20=0,"",ROUND(V20/$AH50*100,2))</f>
        <v>9.48</v>
      </c>
      <c r="X20" s="34">
        <v>1594</v>
      </c>
      <c r="Y20" s="44">
        <f t="shared" ref="Y20:Y31" si="29">IF(X20="","",ROUND(X20/$AJ50*100,2))</f>
        <v>10.75</v>
      </c>
      <c r="Z20" s="14">
        <v>1373</v>
      </c>
      <c r="AA20" s="22">
        <v>1389</v>
      </c>
      <c r="AB20" s="26">
        <f t="shared" ref="AB20:AB31" si="30">Z20+AA20</f>
        <v>2762</v>
      </c>
      <c r="AC20" s="30">
        <f t="shared" ref="AC20:AC31" si="31">IF(AB20=0,"",ROUND(AB20/$AH50*100,2))</f>
        <v>5.59</v>
      </c>
      <c r="AD20" s="34">
        <v>793</v>
      </c>
      <c r="AE20" s="39">
        <f t="shared" ref="AE20:AE31" si="32">IF(AD20="","",ROUND(AD20/$AJ50*100,2))</f>
        <v>5.35</v>
      </c>
      <c r="AF20" s="49">
        <v>970</v>
      </c>
      <c r="AG20" s="22">
        <v>1030</v>
      </c>
      <c r="AH20" s="26">
        <f t="shared" ref="AH20:AH31" si="33">AF20+AG20</f>
        <v>2000</v>
      </c>
      <c r="AI20" s="30">
        <f t="shared" ref="AI20:AI31" si="34">IF(AH20=0,"",ROUND(AH20/$AH50*100,2))</f>
        <v>4.05</v>
      </c>
      <c r="AJ20" s="34">
        <v>625</v>
      </c>
      <c r="AK20" s="44">
        <f t="shared" ref="AK20:AK31" si="35">IF(AJ20="","",ROUND(AJ20/$AJ50*100,2))</f>
        <v>4.22</v>
      </c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</row>
    <row r="21" spans="1:133">
      <c r="A21" s="10" t="s">
        <v>63</v>
      </c>
      <c r="B21" s="15">
        <v>420</v>
      </c>
      <c r="C21" s="23">
        <v>460</v>
      </c>
      <c r="D21" s="27">
        <f t="shared" si="18"/>
        <v>880</v>
      </c>
      <c r="E21" s="31">
        <f t="shared" si="19"/>
        <v>1.78</v>
      </c>
      <c r="F21" s="35">
        <v>213</v>
      </c>
      <c r="G21" s="40">
        <f t="shared" si="20"/>
        <v>1.43</v>
      </c>
      <c r="H21" s="50">
        <v>1949</v>
      </c>
      <c r="I21" s="23">
        <v>2015</v>
      </c>
      <c r="J21" s="27">
        <f t="shared" si="21"/>
        <v>3964</v>
      </c>
      <c r="K21" s="31">
        <f t="shared" si="22"/>
        <v>8.02</v>
      </c>
      <c r="L21" s="35">
        <v>1188</v>
      </c>
      <c r="M21" s="45">
        <f t="shared" si="23"/>
        <v>8</v>
      </c>
      <c r="N21" s="15">
        <v>772</v>
      </c>
      <c r="O21" s="23">
        <v>840</v>
      </c>
      <c r="P21" s="27">
        <f t="shared" si="24"/>
        <v>1612</v>
      </c>
      <c r="Q21" s="31">
        <f t="shared" si="25"/>
        <v>3.26</v>
      </c>
      <c r="R21" s="35">
        <v>414</v>
      </c>
      <c r="S21" s="40">
        <f t="shared" si="26"/>
        <v>2.79</v>
      </c>
      <c r="T21" s="50">
        <v>2338</v>
      </c>
      <c r="U21" s="23">
        <v>2344</v>
      </c>
      <c r="V21" s="27">
        <f t="shared" si="27"/>
        <v>4682</v>
      </c>
      <c r="W21" s="31">
        <f t="shared" si="28"/>
        <v>9.4700000000000006</v>
      </c>
      <c r="X21" s="35">
        <v>1589</v>
      </c>
      <c r="Y21" s="45">
        <f t="shared" si="29"/>
        <v>10.7</v>
      </c>
      <c r="Z21" s="15">
        <v>1376</v>
      </c>
      <c r="AA21" s="23">
        <v>1387</v>
      </c>
      <c r="AB21" s="27">
        <f t="shared" si="30"/>
        <v>2763</v>
      </c>
      <c r="AC21" s="31">
        <f t="shared" si="31"/>
        <v>5.59</v>
      </c>
      <c r="AD21" s="35">
        <v>796</v>
      </c>
      <c r="AE21" s="40">
        <f t="shared" si="32"/>
        <v>5.36</v>
      </c>
      <c r="AF21" s="50">
        <v>970</v>
      </c>
      <c r="AG21" s="23">
        <v>1037</v>
      </c>
      <c r="AH21" s="27">
        <f t="shared" si="33"/>
        <v>2007</v>
      </c>
      <c r="AI21" s="31">
        <f t="shared" si="34"/>
        <v>4.0599999999999996</v>
      </c>
      <c r="AJ21" s="35">
        <v>628</v>
      </c>
      <c r="AK21" s="45">
        <f t="shared" si="35"/>
        <v>4.2300000000000004</v>
      </c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</row>
    <row r="22" spans="1:133">
      <c r="A22" s="10" t="s">
        <v>28</v>
      </c>
      <c r="B22" s="15">
        <v>420</v>
      </c>
      <c r="C22" s="23">
        <v>460</v>
      </c>
      <c r="D22" s="27">
        <f t="shared" si="18"/>
        <v>880</v>
      </c>
      <c r="E22" s="31">
        <f t="shared" si="19"/>
        <v>1.78</v>
      </c>
      <c r="F22" s="35">
        <v>213</v>
      </c>
      <c r="G22" s="40">
        <f t="shared" si="20"/>
        <v>1.43</v>
      </c>
      <c r="H22" s="50">
        <v>1947</v>
      </c>
      <c r="I22" s="23">
        <v>2012</v>
      </c>
      <c r="J22" s="27">
        <f t="shared" si="21"/>
        <v>3959</v>
      </c>
      <c r="K22" s="31">
        <f t="shared" si="22"/>
        <v>8.01</v>
      </c>
      <c r="L22" s="35">
        <v>1185</v>
      </c>
      <c r="M22" s="45">
        <f t="shared" si="23"/>
        <v>7.97</v>
      </c>
      <c r="N22" s="15">
        <v>771</v>
      </c>
      <c r="O22" s="23">
        <v>836</v>
      </c>
      <c r="P22" s="27">
        <f t="shared" si="24"/>
        <v>1607</v>
      </c>
      <c r="Q22" s="31">
        <f t="shared" si="25"/>
        <v>3.25</v>
      </c>
      <c r="R22" s="35">
        <v>414</v>
      </c>
      <c r="S22" s="40">
        <f t="shared" si="26"/>
        <v>2.78</v>
      </c>
      <c r="T22" s="50">
        <v>2342</v>
      </c>
      <c r="U22" s="23">
        <v>2346</v>
      </c>
      <c r="V22" s="27">
        <f t="shared" si="27"/>
        <v>4688</v>
      </c>
      <c r="W22" s="31">
        <f t="shared" si="28"/>
        <v>9.48</v>
      </c>
      <c r="X22" s="35">
        <v>1596</v>
      </c>
      <c r="Y22" s="45">
        <f t="shared" si="29"/>
        <v>10.74</v>
      </c>
      <c r="Z22" s="15">
        <v>1374</v>
      </c>
      <c r="AA22" s="23">
        <v>1388</v>
      </c>
      <c r="AB22" s="27">
        <f t="shared" si="30"/>
        <v>2762</v>
      </c>
      <c r="AC22" s="31">
        <f t="shared" si="31"/>
        <v>5.59</v>
      </c>
      <c r="AD22" s="35">
        <v>796</v>
      </c>
      <c r="AE22" s="40">
        <f t="shared" si="32"/>
        <v>5.35</v>
      </c>
      <c r="AF22" s="50">
        <v>968</v>
      </c>
      <c r="AG22" s="23">
        <v>1040</v>
      </c>
      <c r="AH22" s="27">
        <f t="shared" si="33"/>
        <v>2008</v>
      </c>
      <c r="AI22" s="31">
        <f t="shared" si="34"/>
        <v>4.0599999999999996</v>
      </c>
      <c r="AJ22" s="35">
        <v>628</v>
      </c>
      <c r="AK22" s="45">
        <f t="shared" si="35"/>
        <v>4.22</v>
      </c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</row>
    <row r="23" spans="1:133">
      <c r="A23" s="10" t="s">
        <v>68</v>
      </c>
      <c r="B23" s="15">
        <v>416</v>
      </c>
      <c r="C23" s="23">
        <v>457</v>
      </c>
      <c r="D23" s="27">
        <f t="shared" si="18"/>
        <v>873</v>
      </c>
      <c r="E23" s="31">
        <f t="shared" si="19"/>
        <v>1.77</v>
      </c>
      <c r="F23" s="35">
        <v>213</v>
      </c>
      <c r="G23" s="40">
        <f t="shared" si="20"/>
        <v>1.43</v>
      </c>
      <c r="H23" s="50">
        <v>1943</v>
      </c>
      <c r="I23" s="23">
        <v>2010</v>
      </c>
      <c r="J23" s="27">
        <f t="shared" si="21"/>
        <v>3953</v>
      </c>
      <c r="K23" s="31">
        <f t="shared" si="22"/>
        <v>8</v>
      </c>
      <c r="L23" s="35">
        <v>1182</v>
      </c>
      <c r="M23" s="45">
        <f t="shared" si="23"/>
        <v>7.95</v>
      </c>
      <c r="N23" s="15">
        <v>772</v>
      </c>
      <c r="O23" s="23">
        <v>840</v>
      </c>
      <c r="P23" s="27">
        <f t="shared" si="24"/>
        <v>1612</v>
      </c>
      <c r="Q23" s="31">
        <f t="shared" si="25"/>
        <v>3.26</v>
      </c>
      <c r="R23" s="35">
        <v>417</v>
      </c>
      <c r="S23" s="40">
        <f t="shared" si="26"/>
        <v>2.8</v>
      </c>
      <c r="T23" s="50">
        <v>2339</v>
      </c>
      <c r="U23" s="23">
        <v>2349</v>
      </c>
      <c r="V23" s="27">
        <f t="shared" si="27"/>
        <v>4688</v>
      </c>
      <c r="W23" s="31">
        <f t="shared" si="28"/>
        <v>9.48</v>
      </c>
      <c r="X23" s="35">
        <v>1597</v>
      </c>
      <c r="Y23" s="45">
        <f t="shared" si="29"/>
        <v>10.74</v>
      </c>
      <c r="Z23" s="15">
        <v>1371</v>
      </c>
      <c r="AA23" s="23">
        <v>1388</v>
      </c>
      <c r="AB23" s="27">
        <f t="shared" si="30"/>
        <v>2759</v>
      </c>
      <c r="AC23" s="31">
        <f t="shared" si="31"/>
        <v>5.58</v>
      </c>
      <c r="AD23" s="35">
        <v>794</v>
      </c>
      <c r="AE23" s="40">
        <f t="shared" si="32"/>
        <v>5.34</v>
      </c>
      <c r="AF23" s="50">
        <v>971</v>
      </c>
      <c r="AG23" s="23">
        <v>1036</v>
      </c>
      <c r="AH23" s="27">
        <f t="shared" si="33"/>
        <v>2007</v>
      </c>
      <c r="AI23" s="31">
        <f t="shared" si="34"/>
        <v>4.0599999999999996</v>
      </c>
      <c r="AJ23" s="35">
        <v>628</v>
      </c>
      <c r="AK23" s="45">
        <f t="shared" si="35"/>
        <v>4.22</v>
      </c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</row>
    <row r="24" spans="1:133">
      <c r="A24" s="10" t="s">
        <v>70</v>
      </c>
      <c r="B24" s="15">
        <v>416</v>
      </c>
      <c r="C24" s="23">
        <v>457</v>
      </c>
      <c r="D24" s="27">
        <f t="shared" si="18"/>
        <v>873</v>
      </c>
      <c r="E24" s="31">
        <f t="shared" si="19"/>
        <v>1.77</v>
      </c>
      <c r="F24" s="35">
        <v>213</v>
      </c>
      <c r="G24" s="40">
        <f t="shared" si="20"/>
        <v>1.43</v>
      </c>
      <c r="H24" s="50">
        <v>1942</v>
      </c>
      <c r="I24" s="23">
        <v>2008</v>
      </c>
      <c r="J24" s="27">
        <f t="shared" si="21"/>
        <v>3950</v>
      </c>
      <c r="K24" s="31">
        <f t="shared" si="22"/>
        <v>7.99</v>
      </c>
      <c r="L24" s="35">
        <v>1182</v>
      </c>
      <c r="M24" s="45">
        <f t="shared" si="23"/>
        <v>7.94</v>
      </c>
      <c r="N24" s="15">
        <v>771</v>
      </c>
      <c r="O24" s="23">
        <v>839</v>
      </c>
      <c r="P24" s="27">
        <f t="shared" si="24"/>
        <v>1610</v>
      </c>
      <c r="Q24" s="31">
        <f t="shared" si="25"/>
        <v>3.26</v>
      </c>
      <c r="R24" s="35">
        <v>416</v>
      </c>
      <c r="S24" s="40">
        <f t="shared" si="26"/>
        <v>2.8</v>
      </c>
      <c r="T24" s="50">
        <v>2334</v>
      </c>
      <c r="U24" s="23">
        <v>2351</v>
      </c>
      <c r="V24" s="27">
        <f t="shared" si="27"/>
        <v>4685</v>
      </c>
      <c r="W24" s="31">
        <f t="shared" si="28"/>
        <v>9.48</v>
      </c>
      <c r="X24" s="35">
        <v>1596</v>
      </c>
      <c r="Y24" s="45">
        <f t="shared" si="29"/>
        <v>10.72</v>
      </c>
      <c r="Z24" s="15">
        <v>1369</v>
      </c>
      <c r="AA24" s="23">
        <v>1387</v>
      </c>
      <c r="AB24" s="27">
        <f t="shared" si="30"/>
        <v>2756</v>
      </c>
      <c r="AC24" s="31">
        <f t="shared" si="31"/>
        <v>5.58</v>
      </c>
      <c r="AD24" s="35">
        <v>791</v>
      </c>
      <c r="AE24" s="40">
        <f t="shared" si="32"/>
        <v>5.32</v>
      </c>
      <c r="AF24" s="50">
        <v>973</v>
      </c>
      <c r="AG24" s="23">
        <v>1043</v>
      </c>
      <c r="AH24" s="27">
        <f t="shared" si="33"/>
        <v>2016</v>
      </c>
      <c r="AI24" s="31">
        <f t="shared" si="34"/>
        <v>4.08</v>
      </c>
      <c r="AJ24" s="35">
        <v>631</v>
      </c>
      <c r="AK24" s="45">
        <f t="shared" si="35"/>
        <v>4.24</v>
      </c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</row>
    <row r="25" spans="1:133">
      <c r="A25" s="10" t="s">
        <v>35</v>
      </c>
      <c r="B25" s="15">
        <v>418</v>
      </c>
      <c r="C25" s="23">
        <v>456</v>
      </c>
      <c r="D25" s="27">
        <f t="shared" si="18"/>
        <v>874</v>
      </c>
      <c r="E25" s="31">
        <f t="shared" si="19"/>
        <v>1.77</v>
      </c>
      <c r="F25" s="35">
        <v>214</v>
      </c>
      <c r="G25" s="40">
        <f t="shared" si="20"/>
        <v>1.44</v>
      </c>
      <c r="H25" s="50">
        <v>1941</v>
      </c>
      <c r="I25" s="23">
        <v>2009</v>
      </c>
      <c r="J25" s="27">
        <f t="shared" si="21"/>
        <v>3950</v>
      </c>
      <c r="K25" s="31">
        <f t="shared" si="22"/>
        <v>8</v>
      </c>
      <c r="L25" s="35">
        <v>1189</v>
      </c>
      <c r="M25" s="45">
        <f t="shared" si="23"/>
        <v>7.99</v>
      </c>
      <c r="N25" s="15">
        <v>769</v>
      </c>
      <c r="O25" s="23">
        <v>840</v>
      </c>
      <c r="P25" s="27">
        <f t="shared" si="24"/>
        <v>1609</v>
      </c>
      <c r="Q25" s="31">
        <f t="shared" si="25"/>
        <v>3.26</v>
      </c>
      <c r="R25" s="35">
        <v>417</v>
      </c>
      <c r="S25" s="40">
        <f t="shared" si="26"/>
        <v>2.8</v>
      </c>
      <c r="T25" s="50">
        <v>2332</v>
      </c>
      <c r="U25" s="23">
        <v>2343</v>
      </c>
      <c r="V25" s="27">
        <f t="shared" si="27"/>
        <v>4675</v>
      </c>
      <c r="W25" s="31">
        <f t="shared" si="28"/>
        <v>9.4600000000000009</v>
      </c>
      <c r="X25" s="35">
        <v>1597</v>
      </c>
      <c r="Y25" s="45">
        <f t="shared" si="29"/>
        <v>10.73</v>
      </c>
      <c r="Z25" s="15">
        <v>1363</v>
      </c>
      <c r="AA25" s="23">
        <v>1383</v>
      </c>
      <c r="AB25" s="27">
        <f t="shared" si="30"/>
        <v>2746</v>
      </c>
      <c r="AC25" s="31">
        <f t="shared" si="31"/>
        <v>5.56</v>
      </c>
      <c r="AD25" s="35">
        <v>789</v>
      </c>
      <c r="AE25" s="40">
        <f t="shared" si="32"/>
        <v>5.3</v>
      </c>
      <c r="AF25" s="50">
        <v>980</v>
      </c>
      <c r="AG25" s="23">
        <v>1047</v>
      </c>
      <c r="AH25" s="27">
        <f t="shared" si="33"/>
        <v>2027</v>
      </c>
      <c r="AI25" s="31">
        <f t="shared" si="34"/>
        <v>4.0999999999999996</v>
      </c>
      <c r="AJ25" s="35">
        <v>635</v>
      </c>
      <c r="AK25" s="45">
        <f t="shared" si="35"/>
        <v>4.26</v>
      </c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</row>
    <row r="26" spans="1:133">
      <c r="A26" s="10" t="s">
        <v>74</v>
      </c>
      <c r="B26" s="15">
        <v>418</v>
      </c>
      <c r="C26" s="23">
        <v>457</v>
      </c>
      <c r="D26" s="27">
        <f t="shared" si="18"/>
        <v>875</v>
      </c>
      <c r="E26" s="31">
        <f t="shared" si="19"/>
        <v>1.77</v>
      </c>
      <c r="F26" s="35">
        <v>214</v>
      </c>
      <c r="G26" s="40">
        <f t="shared" si="20"/>
        <v>1.43</v>
      </c>
      <c r="H26" s="50">
        <v>1946</v>
      </c>
      <c r="I26" s="23">
        <v>2012</v>
      </c>
      <c r="J26" s="27">
        <f t="shared" si="21"/>
        <v>3958</v>
      </c>
      <c r="K26" s="31">
        <f t="shared" si="22"/>
        <v>8.01</v>
      </c>
      <c r="L26" s="35">
        <v>1198</v>
      </c>
      <c r="M26" s="45">
        <f t="shared" si="23"/>
        <v>8.0299999999999994</v>
      </c>
      <c r="N26" s="15">
        <v>769</v>
      </c>
      <c r="O26" s="23">
        <v>839</v>
      </c>
      <c r="P26" s="27">
        <f t="shared" si="24"/>
        <v>1608</v>
      </c>
      <c r="Q26" s="31">
        <f t="shared" si="25"/>
        <v>3.25</v>
      </c>
      <c r="R26" s="35">
        <v>417</v>
      </c>
      <c r="S26" s="40">
        <f t="shared" si="26"/>
        <v>2.79</v>
      </c>
      <c r="T26" s="50">
        <v>2332</v>
      </c>
      <c r="U26" s="23">
        <v>2339</v>
      </c>
      <c r="V26" s="27">
        <f t="shared" si="27"/>
        <v>4671</v>
      </c>
      <c r="W26" s="31">
        <f t="shared" si="28"/>
        <v>9.4499999999999993</v>
      </c>
      <c r="X26" s="35">
        <v>1599</v>
      </c>
      <c r="Y26" s="45">
        <f t="shared" si="29"/>
        <v>10.71</v>
      </c>
      <c r="Z26" s="15">
        <v>1366</v>
      </c>
      <c r="AA26" s="23">
        <v>1386</v>
      </c>
      <c r="AB26" s="27">
        <f t="shared" si="30"/>
        <v>2752</v>
      </c>
      <c r="AC26" s="31">
        <f t="shared" si="31"/>
        <v>5.57</v>
      </c>
      <c r="AD26" s="35">
        <v>789</v>
      </c>
      <c r="AE26" s="40">
        <f t="shared" si="32"/>
        <v>5.29</v>
      </c>
      <c r="AF26" s="50">
        <v>982</v>
      </c>
      <c r="AG26" s="23">
        <v>1049</v>
      </c>
      <c r="AH26" s="27">
        <f t="shared" si="33"/>
        <v>2031</v>
      </c>
      <c r="AI26" s="31">
        <f t="shared" si="34"/>
        <v>4.1100000000000003</v>
      </c>
      <c r="AJ26" s="35">
        <v>636</v>
      </c>
      <c r="AK26" s="45">
        <f t="shared" si="35"/>
        <v>4.26</v>
      </c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</row>
    <row r="27" spans="1:133">
      <c r="A27" s="10" t="s">
        <v>67</v>
      </c>
      <c r="B27" s="15">
        <v>416</v>
      </c>
      <c r="C27" s="23">
        <v>456</v>
      </c>
      <c r="D27" s="27">
        <f t="shared" si="18"/>
        <v>872</v>
      </c>
      <c r="E27" s="31">
        <f t="shared" si="19"/>
        <v>1.76</v>
      </c>
      <c r="F27" s="35">
        <v>214</v>
      </c>
      <c r="G27" s="40">
        <f t="shared" si="20"/>
        <v>1.43</v>
      </c>
      <c r="H27" s="50">
        <v>1951</v>
      </c>
      <c r="I27" s="23">
        <v>2011</v>
      </c>
      <c r="J27" s="27">
        <f t="shared" si="21"/>
        <v>3962</v>
      </c>
      <c r="K27" s="31">
        <f t="shared" si="22"/>
        <v>8.02</v>
      </c>
      <c r="L27" s="35">
        <v>1203</v>
      </c>
      <c r="M27" s="45">
        <f t="shared" si="23"/>
        <v>8.0500000000000007</v>
      </c>
      <c r="N27" s="15">
        <v>768</v>
      </c>
      <c r="O27" s="23">
        <v>841</v>
      </c>
      <c r="P27" s="27">
        <f t="shared" si="24"/>
        <v>1609</v>
      </c>
      <c r="Q27" s="31">
        <f t="shared" si="25"/>
        <v>3.25</v>
      </c>
      <c r="R27" s="35">
        <v>418</v>
      </c>
      <c r="S27" s="40">
        <f t="shared" si="26"/>
        <v>2.8</v>
      </c>
      <c r="T27" s="50">
        <v>2340</v>
      </c>
      <c r="U27" s="23">
        <v>2343</v>
      </c>
      <c r="V27" s="27">
        <f t="shared" si="27"/>
        <v>4683</v>
      </c>
      <c r="W27" s="31">
        <f t="shared" si="28"/>
        <v>9.4700000000000006</v>
      </c>
      <c r="X27" s="35">
        <v>1602</v>
      </c>
      <c r="Y27" s="45">
        <f t="shared" si="29"/>
        <v>10.73</v>
      </c>
      <c r="Z27" s="15">
        <v>1359</v>
      </c>
      <c r="AA27" s="23">
        <v>1389</v>
      </c>
      <c r="AB27" s="27">
        <f t="shared" si="30"/>
        <v>2748</v>
      </c>
      <c r="AC27" s="31">
        <f t="shared" si="31"/>
        <v>5.56</v>
      </c>
      <c r="AD27" s="35">
        <v>790</v>
      </c>
      <c r="AE27" s="40">
        <f t="shared" si="32"/>
        <v>5.29</v>
      </c>
      <c r="AF27" s="50">
        <v>988</v>
      </c>
      <c r="AG27" s="23">
        <v>1050</v>
      </c>
      <c r="AH27" s="27">
        <f t="shared" si="33"/>
        <v>2038</v>
      </c>
      <c r="AI27" s="31">
        <f t="shared" si="34"/>
        <v>4.12</v>
      </c>
      <c r="AJ27" s="35">
        <v>636</v>
      </c>
      <c r="AK27" s="45">
        <f t="shared" si="35"/>
        <v>4.26</v>
      </c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</row>
    <row r="28" spans="1:133">
      <c r="A28" s="10" t="s">
        <v>77</v>
      </c>
      <c r="B28" s="15">
        <v>415</v>
      </c>
      <c r="C28" s="23">
        <v>457</v>
      </c>
      <c r="D28" s="27">
        <f t="shared" si="18"/>
        <v>872</v>
      </c>
      <c r="E28" s="31">
        <f t="shared" si="19"/>
        <v>1.76</v>
      </c>
      <c r="F28" s="35">
        <v>214</v>
      </c>
      <c r="G28" s="40">
        <f t="shared" si="20"/>
        <v>1.43</v>
      </c>
      <c r="H28" s="50">
        <v>1948</v>
      </c>
      <c r="I28" s="23">
        <v>2016</v>
      </c>
      <c r="J28" s="27">
        <f t="shared" si="21"/>
        <v>3964</v>
      </c>
      <c r="K28" s="31">
        <f t="shared" si="22"/>
        <v>8.02</v>
      </c>
      <c r="L28" s="35">
        <v>1205</v>
      </c>
      <c r="M28" s="45">
        <f t="shared" si="23"/>
        <v>8.07</v>
      </c>
      <c r="N28" s="15">
        <v>770</v>
      </c>
      <c r="O28" s="23">
        <v>838</v>
      </c>
      <c r="P28" s="27">
        <f t="shared" si="24"/>
        <v>1608</v>
      </c>
      <c r="Q28" s="31">
        <f t="shared" si="25"/>
        <v>3.25</v>
      </c>
      <c r="R28" s="35">
        <v>418</v>
      </c>
      <c r="S28" s="40">
        <f t="shared" si="26"/>
        <v>2.8</v>
      </c>
      <c r="T28" s="50">
        <v>2342</v>
      </c>
      <c r="U28" s="23">
        <v>2346</v>
      </c>
      <c r="V28" s="27">
        <f t="shared" si="27"/>
        <v>4688</v>
      </c>
      <c r="W28" s="31">
        <f t="shared" si="28"/>
        <v>9.48</v>
      </c>
      <c r="X28" s="35">
        <v>1603</v>
      </c>
      <c r="Y28" s="45">
        <f t="shared" si="29"/>
        <v>10.73</v>
      </c>
      <c r="Z28" s="15">
        <v>1358</v>
      </c>
      <c r="AA28" s="23">
        <v>1389</v>
      </c>
      <c r="AB28" s="27">
        <f t="shared" si="30"/>
        <v>2747</v>
      </c>
      <c r="AC28" s="31">
        <f t="shared" si="31"/>
        <v>5.56</v>
      </c>
      <c r="AD28" s="35">
        <v>790</v>
      </c>
      <c r="AE28" s="40">
        <f t="shared" si="32"/>
        <v>5.29</v>
      </c>
      <c r="AF28" s="50">
        <v>997</v>
      </c>
      <c r="AG28" s="23">
        <v>1063</v>
      </c>
      <c r="AH28" s="27">
        <f t="shared" si="33"/>
        <v>2060</v>
      </c>
      <c r="AI28" s="31">
        <f t="shared" si="34"/>
        <v>4.17</v>
      </c>
      <c r="AJ28" s="35">
        <v>647</v>
      </c>
      <c r="AK28" s="45">
        <f t="shared" si="35"/>
        <v>4.33</v>
      </c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</row>
    <row r="29" spans="1:133">
      <c r="A29" s="10" t="s">
        <v>102</v>
      </c>
      <c r="B29" s="15">
        <v>414</v>
      </c>
      <c r="C29" s="23">
        <v>458</v>
      </c>
      <c r="D29" s="27">
        <f t="shared" si="18"/>
        <v>872</v>
      </c>
      <c r="E29" s="31">
        <f t="shared" si="19"/>
        <v>1.76</v>
      </c>
      <c r="F29" s="35">
        <v>214</v>
      </c>
      <c r="G29" s="40">
        <f t="shared" si="20"/>
        <v>1.43</v>
      </c>
      <c r="H29" s="50">
        <v>1952</v>
      </c>
      <c r="I29" s="23">
        <v>2021</v>
      </c>
      <c r="J29" s="27">
        <f t="shared" si="21"/>
        <v>3973</v>
      </c>
      <c r="K29" s="31">
        <f t="shared" si="22"/>
        <v>8.0399999999999991</v>
      </c>
      <c r="L29" s="35">
        <v>1208</v>
      </c>
      <c r="M29" s="45">
        <f t="shared" si="23"/>
        <v>8.09</v>
      </c>
      <c r="N29" s="15">
        <v>768</v>
      </c>
      <c r="O29" s="23">
        <v>839</v>
      </c>
      <c r="P29" s="27">
        <f t="shared" si="24"/>
        <v>1607</v>
      </c>
      <c r="Q29" s="31">
        <f t="shared" si="25"/>
        <v>3.25</v>
      </c>
      <c r="R29" s="35">
        <v>417</v>
      </c>
      <c r="S29" s="40">
        <f t="shared" si="26"/>
        <v>2.79</v>
      </c>
      <c r="T29" s="50">
        <v>2341</v>
      </c>
      <c r="U29" s="23">
        <v>2351</v>
      </c>
      <c r="V29" s="27">
        <f t="shared" si="27"/>
        <v>4692</v>
      </c>
      <c r="W29" s="31">
        <f t="shared" si="28"/>
        <v>9.49</v>
      </c>
      <c r="X29" s="35">
        <v>1606</v>
      </c>
      <c r="Y29" s="45">
        <f t="shared" si="29"/>
        <v>10.75</v>
      </c>
      <c r="Z29" s="15">
        <v>1356</v>
      </c>
      <c r="AA29" s="23">
        <v>1393</v>
      </c>
      <c r="AB29" s="27">
        <f t="shared" si="30"/>
        <v>2749</v>
      </c>
      <c r="AC29" s="31">
        <f t="shared" si="31"/>
        <v>5.56</v>
      </c>
      <c r="AD29" s="35">
        <v>790</v>
      </c>
      <c r="AE29" s="40">
        <f t="shared" si="32"/>
        <v>5.29</v>
      </c>
      <c r="AF29" s="50">
        <v>1003</v>
      </c>
      <c r="AG29" s="23">
        <v>1066</v>
      </c>
      <c r="AH29" s="27">
        <f t="shared" si="33"/>
        <v>2069</v>
      </c>
      <c r="AI29" s="31">
        <f t="shared" si="34"/>
        <v>4.18</v>
      </c>
      <c r="AJ29" s="35">
        <v>650</v>
      </c>
      <c r="AK29" s="45">
        <f t="shared" si="35"/>
        <v>4.3499999999999996</v>
      </c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</row>
    <row r="30" spans="1:133">
      <c r="A30" s="10" t="s">
        <v>80</v>
      </c>
      <c r="B30" s="15">
        <v>416</v>
      </c>
      <c r="C30" s="23">
        <v>460</v>
      </c>
      <c r="D30" s="27">
        <f t="shared" si="18"/>
        <v>876</v>
      </c>
      <c r="E30" s="31">
        <f t="shared" si="19"/>
        <v>1.77</v>
      </c>
      <c r="F30" s="35">
        <v>215</v>
      </c>
      <c r="G30" s="40">
        <f t="shared" si="20"/>
        <v>1.44</v>
      </c>
      <c r="H30" s="50">
        <v>1961</v>
      </c>
      <c r="I30" s="23">
        <v>2023</v>
      </c>
      <c r="J30" s="27">
        <f t="shared" si="21"/>
        <v>3984</v>
      </c>
      <c r="K30" s="31">
        <f t="shared" si="22"/>
        <v>8.06</v>
      </c>
      <c r="L30" s="35">
        <v>1215</v>
      </c>
      <c r="M30" s="45">
        <f t="shared" si="23"/>
        <v>8.1300000000000008</v>
      </c>
      <c r="N30" s="15">
        <v>766</v>
      </c>
      <c r="O30" s="23">
        <v>838</v>
      </c>
      <c r="P30" s="27">
        <f t="shared" si="24"/>
        <v>1604</v>
      </c>
      <c r="Q30" s="31">
        <f t="shared" si="25"/>
        <v>3.24</v>
      </c>
      <c r="R30" s="35">
        <v>418</v>
      </c>
      <c r="S30" s="40">
        <f t="shared" si="26"/>
        <v>2.8</v>
      </c>
      <c r="T30" s="50">
        <v>2345</v>
      </c>
      <c r="U30" s="23">
        <v>2360</v>
      </c>
      <c r="V30" s="27">
        <f t="shared" si="27"/>
        <v>4705</v>
      </c>
      <c r="W30" s="31">
        <f t="shared" si="28"/>
        <v>9.52</v>
      </c>
      <c r="X30" s="35">
        <v>1608</v>
      </c>
      <c r="Y30" s="45">
        <f t="shared" si="29"/>
        <v>10.76</v>
      </c>
      <c r="Z30" s="15">
        <v>1359</v>
      </c>
      <c r="AA30" s="23">
        <v>1397</v>
      </c>
      <c r="AB30" s="27">
        <f t="shared" si="30"/>
        <v>2756</v>
      </c>
      <c r="AC30" s="31">
        <f t="shared" si="31"/>
        <v>5.57</v>
      </c>
      <c r="AD30" s="35">
        <v>792</v>
      </c>
      <c r="AE30" s="40">
        <f t="shared" si="32"/>
        <v>5.3</v>
      </c>
      <c r="AF30" s="50">
        <v>1004</v>
      </c>
      <c r="AG30" s="23">
        <v>1067</v>
      </c>
      <c r="AH30" s="27">
        <f t="shared" si="33"/>
        <v>2071</v>
      </c>
      <c r="AI30" s="31">
        <f t="shared" si="34"/>
        <v>4.1900000000000004</v>
      </c>
      <c r="AJ30" s="35">
        <v>651</v>
      </c>
      <c r="AK30" s="45">
        <f t="shared" si="35"/>
        <v>4.3600000000000003</v>
      </c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</row>
    <row r="31" spans="1:133">
      <c r="A31" s="11" t="s">
        <v>73</v>
      </c>
      <c r="B31" s="16">
        <v>417</v>
      </c>
      <c r="C31" s="24">
        <v>458</v>
      </c>
      <c r="D31" s="28">
        <f t="shared" si="18"/>
        <v>875</v>
      </c>
      <c r="E31" s="32">
        <f t="shared" si="19"/>
        <v>1.77</v>
      </c>
      <c r="F31" s="36">
        <v>215</v>
      </c>
      <c r="G31" s="41">
        <f t="shared" si="20"/>
        <v>1.44</v>
      </c>
      <c r="H31" s="51">
        <v>1958</v>
      </c>
      <c r="I31" s="24">
        <v>2029</v>
      </c>
      <c r="J31" s="28">
        <f t="shared" si="21"/>
        <v>3987</v>
      </c>
      <c r="K31" s="32">
        <f t="shared" si="22"/>
        <v>8.07</v>
      </c>
      <c r="L31" s="36">
        <v>1220</v>
      </c>
      <c r="M31" s="46">
        <f t="shared" si="23"/>
        <v>8.17</v>
      </c>
      <c r="N31" s="16">
        <v>766</v>
      </c>
      <c r="O31" s="24">
        <v>834</v>
      </c>
      <c r="P31" s="28">
        <f t="shared" si="24"/>
        <v>1600</v>
      </c>
      <c r="Q31" s="32">
        <f t="shared" si="25"/>
        <v>3.24</v>
      </c>
      <c r="R31" s="36">
        <v>418</v>
      </c>
      <c r="S31" s="41">
        <f t="shared" si="26"/>
        <v>2.8</v>
      </c>
      <c r="T31" s="51">
        <v>2327</v>
      </c>
      <c r="U31" s="24">
        <v>2365</v>
      </c>
      <c r="V31" s="28">
        <f t="shared" si="27"/>
        <v>4692</v>
      </c>
      <c r="W31" s="32">
        <f t="shared" si="28"/>
        <v>9.5</v>
      </c>
      <c r="X31" s="36">
        <v>1602</v>
      </c>
      <c r="Y31" s="46">
        <f t="shared" si="29"/>
        <v>10.72</v>
      </c>
      <c r="Z31" s="16">
        <v>1356</v>
      </c>
      <c r="AA31" s="24">
        <v>1392</v>
      </c>
      <c r="AB31" s="28">
        <f t="shared" si="30"/>
        <v>2748</v>
      </c>
      <c r="AC31" s="32">
        <f t="shared" si="31"/>
        <v>5.56</v>
      </c>
      <c r="AD31" s="36">
        <v>791</v>
      </c>
      <c r="AE31" s="41">
        <f t="shared" si="32"/>
        <v>5.29</v>
      </c>
      <c r="AF31" s="51">
        <v>1005</v>
      </c>
      <c r="AG31" s="24">
        <v>1071</v>
      </c>
      <c r="AH31" s="28">
        <f t="shared" si="33"/>
        <v>2076</v>
      </c>
      <c r="AI31" s="32">
        <f t="shared" si="34"/>
        <v>4.2</v>
      </c>
      <c r="AJ31" s="36">
        <v>654</v>
      </c>
      <c r="AK31" s="46">
        <f t="shared" si="35"/>
        <v>4.38</v>
      </c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</row>
    <row r="32" spans="1:133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</row>
    <row r="33" spans="1:139" s="74" customFormat="1" ht="15" customHeight="1">
      <c r="A33" s="7" t="s">
        <v>15</v>
      </c>
      <c r="B33" s="18" t="s">
        <v>30</v>
      </c>
      <c r="C33" s="20"/>
      <c r="D33" s="20"/>
      <c r="E33" s="20"/>
      <c r="F33" s="20"/>
      <c r="G33" s="42"/>
      <c r="H33" s="18" t="s">
        <v>86</v>
      </c>
      <c r="I33" s="20"/>
      <c r="J33" s="20"/>
      <c r="K33" s="20"/>
      <c r="L33" s="20"/>
      <c r="M33" s="42"/>
      <c r="N33" s="12" t="s">
        <v>53</v>
      </c>
      <c r="O33" s="20"/>
      <c r="P33" s="20"/>
      <c r="Q33" s="20"/>
      <c r="R33" s="20"/>
      <c r="S33" s="37"/>
      <c r="T33" s="18" t="s">
        <v>88</v>
      </c>
      <c r="U33" s="20"/>
      <c r="V33" s="20"/>
      <c r="W33" s="20"/>
      <c r="X33" s="20"/>
      <c r="Y33" s="42"/>
      <c r="Z33" s="18" t="s">
        <v>91</v>
      </c>
      <c r="AA33" s="20"/>
      <c r="AB33" s="20"/>
      <c r="AC33" s="20"/>
      <c r="AD33" s="20"/>
      <c r="AE33" s="42"/>
      <c r="AF33" s="68" t="s">
        <v>6</v>
      </c>
      <c r="AG33" s="69"/>
      <c r="AH33" s="69"/>
      <c r="AI33" s="69"/>
      <c r="AJ33" s="69"/>
      <c r="AK33" s="70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</row>
    <row r="34" spans="1:139">
      <c r="A34" s="8"/>
      <c r="B34" s="13" t="s">
        <v>33</v>
      </c>
      <c r="C34" s="21" t="s">
        <v>40</v>
      </c>
      <c r="D34" s="25" t="s">
        <v>42</v>
      </c>
      <c r="E34" s="29" t="s">
        <v>46</v>
      </c>
      <c r="F34" s="33" t="s">
        <v>51</v>
      </c>
      <c r="G34" s="38" t="s">
        <v>46</v>
      </c>
      <c r="H34" s="19" t="s">
        <v>33</v>
      </c>
      <c r="I34" s="21" t="s">
        <v>40</v>
      </c>
      <c r="J34" s="25" t="s">
        <v>42</v>
      </c>
      <c r="K34" s="29" t="s">
        <v>46</v>
      </c>
      <c r="L34" s="33" t="s">
        <v>51</v>
      </c>
      <c r="M34" s="43" t="s">
        <v>46</v>
      </c>
      <c r="N34" s="13" t="s">
        <v>33</v>
      </c>
      <c r="O34" s="21" t="s">
        <v>40</v>
      </c>
      <c r="P34" s="25" t="s">
        <v>42</v>
      </c>
      <c r="Q34" s="29" t="s">
        <v>46</v>
      </c>
      <c r="R34" s="33" t="s">
        <v>51</v>
      </c>
      <c r="S34" s="38" t="s">
        <v>46</v>
      </c>
      <c r="T34" s="19" t="s">
        <v>33</v>
      </c>
      <c r="U34" s="21" t="s">
        <v>40</v>
      </c>
      <c r="V34" s="25" t="s">
        <v>42</v>
      </c>
      <c r="W34" s="29" t="s">
        <v>46</v>
      </c>
      <c r="X34" s="33" t="s">
        <v>51</v>
      </c>
      <c r="Y34" s="43" t="s">
        <v>46</v>
      </c>
      <c r="Z34" s="19" t="s">
        <v>33</v>
      </c>
      <c r="AA34" s="21" t="s">
        <v>40</v>
      </c>
      <c r="AB34" s="25" t="s">
        <v>42</v>
      </c>
      <c r="AC34" s="29" t="s">
        <v>46</v>
      </c>
      <c r="AD34" s="33" t="s">
        <v>51</v>
      </c>
      <c r="AE34" s="43" t="s">
        <v>46</v>
      </c>
      <c r="AF34" s="48" t="s">
        <v>33</v>
      </c>
      <c r="AG34" s="53" t="s">
        <v>40</v>
      </c>
      <c r="AH34" s="25" t="s">
        <v>42</v>
      </c>
      <c r="AI34" s="54" t="s">
        <v>46</v>
      </c>
      <c r="AJ34" s="33" t="s">
        <v>51</v>
      </c>
      <c r="AK34" s="56" t="s">
        <v>46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</row>
    <row r="35" spans="1:139">
      <c r="A35" s="9" t="s">
        <v>101</v>
      </c>
      <c r="B35" s="14">
        <v>836</v>
      </c>
      <c r="C35" s="22">
        <v>872</v>
      </c>
      <c r="D35" s="26">
        <f t="shared" ref="D35:D46" si="36">B35+C35</f>
        <v>1708</v>
      </c>
      <c r="E35" s="30">
        <f t="shared" ref="E35:E46" si="37">IF(D35=0,"",ROUND(D35/$AH50*100,2))</f>
        <v>3.46</v>
      </c>
      <c r="F35" s="34">
        <v>457</v>
      </c>
      <c r="G35" s="39">
        <f t="shared" ref="G35:G46" si="38">IF(F35="","",ROUND(F35/$AJ50*100,2))</f>
        <v>3.08</v>
      </c>
      <c r="H35" s="49">
        <v>1031</v>
      </c>
      <c r="I35" s="22">
        <v>1097</v>
      </c>
      <c r="J35" s="26">
        <f t="shared" ref="J35:J46" si="39">H35+I35</f>
        <v>2128</v>
      </c>
      <c r="K35" s="30">
        <f t="shared" ref="K35:K46" si="40">IF(J35=0,"",ROUND(J35/$AH50*100,2))</f>
        <v>4.3099999999999996</v>
      </c>
      <c r="L35" s="34">
        <v>577</v>
      </c>
      <c r="M35" s="44">
        <f t="shared" ref="M35:M46" si="41">IF(L35="","",ROUND(L35/$AJ50*100,2))</f>
        <v>3.89</v>
      </c>
      <c r="N35" s="14">
        <v>688</v>
      </c>
      <c r="O35" s="22">
        <v>782</v>
      </c>
      <c r="P35" s="26">
        <f t="shared" ref="P35:P46" si="42">N35+O35</f>
        <v>1470</v>
      </c>
      <c r="Q35" s="30">
        <f t="shared" ref="Q35:Q46" si="43">IF(P35=0,"",ROUND(P35/$AH50*100,2))</f>
        <v>2.97</v>
      </c>
      <c r="R35" s="34">
        <v>384</v>
      </c>
      <c r="S35" s="39">
        <f t="shared" ref="S35:S46" si="44">IF(R35="","",ROUND(R35/$AJ50*100,2))</f>
        <v>2.59</v>
      </c>
      <c r="T35" s="49">
        <v>701</v>
      </c>
      <c r="U35" s="22">
        <v>756</v>
      </c>
      <c r="V35" s="26">
        <f t="shared" ref="V35:V46" si="45">T35+U35</f>
        <v>1457</v>
      </c>
      <c r="W35" s="30">
        <f t="shared" ref="W35:W46" si="46">IF(V35=0,"",ROUND(V35/$AH50*100,2))</f>
        <v>2.95</v>
      </c>
      <c r="X35" s="34">
        <v>386</v>
      </c>
      <c r="Y35" s="44">
        <f t="shared" ref="Y35:Y46" si="47">IF(X35="","",ROUND(X35/$AJ50*100,2))</f>
        <v>2.6</v>
      </c>
      <c r="Z35" s="49">
        <v>274</v>
      </c>
      <c r="AA35" s="22">
        <v>310</v>
      </c>
      <c r="AB35" s="26">
        <f t="shared" ref="AB35:AB46" si="48">Z35+AA35</f>
        <v>584</v>
      </c>
      <c r="AC35" s="30">
        <f t="shared" ref="AC35:AC46" si="49">IF(AB35=0,"",ROUND(AB35/$AH50*100,2))</f>
        <v>1.18</v>
      </c>
      <c r="AD35" s="34">
        <v>197</v>
      </c>
      <c r="AE35" s="44">
        <f t="shared" ref="AE35:AE46" si="50">IF(AD35="","",ROUND(AD35/$AJ50*100,2))</f>
        <v>1.33</v>
      </c>
      <c r="AF35" s="49">
        <f t="shared" ref="AF35:AG46" si="51">B5+H5+N5+T5+Z5+AF5+B20+H20+N20+T20+Z20+AF20+B35+H35+N35+T35+Z35</f>
        <v>20666</v>
      </c>
      <c r="AG35" s="22">
        <f t="shared" si="51"/>
        <v>21827</v>
      </c>
      <c r="AH35" s="27">
        <f>IF(Z35="","",AF35+AG35)</f>
        <v>42493</v>
      </c>
      <c r="AI35" s="30">
        <f t="shared" ref="AI35:AK46" si="52">E5+K5+Q5+W5+AC5+AI5+E20+K20+Q20+W20+AC20+AI20+E35+K35+Q35+W35+AC35</f>
        <v>86.000000000000014</v>
      </c>
      <c r="AJ35" s="34">
        <f t="shared" si="52"/>
        <v>12790</v>
      </c>
      <c r="AK35" s="44">
        <f t="shared" si="52"/>
        <v>86.26</v>
      </c>
    </row>
    <row r="36" spans="1:139">
      <c r="A36" s="10" t="s">
        <v>63</v>
      </c>
      <c r="B36" s="15">
        <v>835</v>
      </c>
      <c r="C36" s="23">
        <v>870</v>
      </c>
      <c r="D36" s="27">
        <f t="shared" si="36"/>
        <v>1705</v>
      </c>
      <c r="E36" s="31">
        <f t="shared" si="37"/>
        <v>3.45</v>
      </c>
      <c r="F36" s="35">
        <v>456</v>
      </c>
      <c r="G36" s="40">
        <f t="shared" si="38"/>
        <v>3.07</v>
      </c>
      <c r="H36" s="50">
        <v>1030</v>
      </c>
      <c r="I36" s="23">
        <v>1097</v>
      </c>
      <c r="J36" s="27">
        <f t="shared" si="39"/>
        <v>2127</v>
      </c>
      <c r="K36" s="31">
        <f t="shared" si="40"/>
        <v>4.3</v>
      </c>
      <c r="L36" s="35">
        <v>576</v>
      </c>
      <c r="M36" s="45">
        <f t="shared" si="41"/>
        <v>3.88</v>
      </c>
      <c r="N36" s="15">
        <v>691</v>
      </c>
      <c r="O36" s="23">
        <v>782</v>
      </c>
      <c r="P36" s="27">
        <f t="shared" si="42"/>
        <v>1473</v>
      </c>
      <c r="Q36" s="31">
        <f t="shared" si="43"/>
        <v>2.98</v>
      </c>
      <c r="R36" s="35">
        <v>383</v>
      </c>
      <c r="S36" s="40">
        <f t="shared" si="44"/>
        <v>2.58</v>
      </c>
      <c r="T36" s="50">
        <v>701</v>
      </c>
      <c r="U36" s="23">
        <v>754</v>
      </c>
      <c r="V36" s="27">
        <f t="shared" si="45"/>
        <v>1455</v>
      </c>
      <c r="W36" s="31">
        <f t="shared" si="46"/>
        <v>2.94</v>
      </c>
      <c r="X36" s="35">
        <v>387</v>
      </c>
      <c r="Y36" s="45">
        <f t="shared" si="47"/>
        <v>2.61</v>
      </c>
      <c r="Z36" s="50">
        <v>274</v>
      </c>
      <c r="AA36" s="23">
        <v>309</v>
      </c>
      <c r="AB36" s="27">
        <f t="shared" si="48"/>
        <v>583</v>
      </c>
      <c r="AC36" s="31">
        <f t="shared" si="49"/>
        <v>1.18</v>
      </c>
      <c r="AD36" s="35">
        <v>196</v>
      </c>
      <c r="AE36" s="45">
        <f t="shared" si="50"/>
        <v>1.32</v>
      </c>
      <c r="AF36" s="50">
        <f t="shared" si="51"/>
        <v>20686</v>
      </c>
      <c r="AG36" s="23">
        <f t="shared" si="51"/>
        <v>21832</v>
      </c>
      <c r="AH36" s="27">
        <f>AF36+AG36</f>
        <v>42518</v>
      </c>
      <c r="AI36" s="31">
        <f t="shared" si="52"/>
        <v>86.01</v>
      </c>
      <c r="AJ36" s="35">
        <f t="shared" si="52"/>
        <v>12814</v>
      </c>
      <c r="AK36" s="45">
        <f t="shared" si="52"/>
        <v>86.299999999999983</v>
      </c>
    </row>
    <row r="37" spans="1:139">
      <c r="A37" s="10" t="s">
        <v>28</v>
      </c>
      <c r="B37" s="15">
        <v>834</v>
      </c>
      <c r="C37" s="23">
        <v>872</v>
      </c>
      <c r="D37" s="27">
        <f t="shared" si="36"/>
        <v>1706</v>
      </c>
      <c r="E37" s="31">
        <f t="shared" si="37"/>
        <v>3.45</v>
      </c>
      <c r="F37" s="35">
        <v>456</v>
      </c>
      <c r="G37" s="40">
        <f t="shared" si="38"/>
        <v>3.07</v>
      </c>
      <c r="H37" s="50">
        <v>1031</v>
      </c>
      <c r="I37" s="23">
        <v>1096</v>
      </c>
      <c r="J37" s="27">
        <f t="shared" si="39"/>
        <v>2127</v>
      </c>
      <c r="K37" s="31">
        <f t="shared" si="40"/>
        <v>4.3</v>
      </c>
      <c r="L37" s="35">
        <v>577</v>
      </c>
      <c r="M37" s="45">
        <f t="shared" si="41"/>
        <v>3.88</v>
      </c>
      <c r="N37" s="15">
        <v>692</v>
      </c>
      <c r="O37" s="23">
        <v>779</v>
      </c>
      <c r="P37" s="27">
        <f t="shared" si="42"/>
        <v>1471</v>
      </c>
      <c r="Q37" s="31">
        <f t="shared" si="43"/>
        <v>2.98</v>
      </c>
      <c r="R37" s="35">
        <v>383</v>
      </c>
      <c r="S37" s="40">
        <f t="shared" si="44"/>
        <v>2.58</v>
      </c>
      <c r="T37" s="50">
        <v>700</v>
      </c>
      <c r="U37" s="23">
        <v>752</v>
      </c>
      <c r="V37" s="27">
        <f t="shared" si="45"/>
        <v>1452</v>
      </c>
      <c r="W37" s="31">
        <f t="shared" si="46"/>
        <v>2.94</v>
      </c>
      <c r="X37" s="35">
        <v>387</v>
      </c>
      <c r="Y37" s="45">
        <f t="shared" si="47"/>
        <v>2.6</v>
      </c>
      <c r="Z37" s="50">
        <v>272</v>
      </c>
      <c r="AA37" s="23">
        <v>307</v>
      </c>
      <c r="AB37" s="27">
        <f t="shared" si="48"/>
        <v>579</v>
      </c>
      <c r="AC37" s="31">
        <f t="shared" si="49"/>
        <v>1.17</v>
      </c>
      <c r="AD37" s="35">
        <v>195</v>
      </c>
      <c r="AE37" s="45">
        <f t="shared" si="50"/>
        <v>1.31</v>
      </c>
      <c r="AF37" s="50">
        <f t="shared" si="51"/>
        <v>20678</v>
      </c>
      <c r="AG37" s="23">
        <f t="shared" si="51"/>
        <v>21832</v>
      </c>
      <c r="AH37" s="27">
        <f>AF37+AG37</f>
        <v>42510</v>
      </c>
      <c r="AI37" s="31">
        <f t="shared" si="52"/>
        <v>85.99</v>
      </c>
      <c r="AJ37" s="35">
        <f t="shared" si="52"/>
        <v>12827</v>
      </c>
      <c r="AK37" s="45">
        <f t="shared" si="52"/>
        <v>86.259999999999977</v>
      </c>
    </row>
    <row r="38" spans="1:139">
      <c r="A38" s="10" t="s">
        <v>68</v>
      </c>
      <c r="B38" s="15">
        <v>836</v>
      </c>
      <c r="C38" s="23">
        <v>873</v>
      </c>
      <c r="D38" s="27">
        <f t="shared" si="36"/>
        <v>1709</v>
      </c>
      <c r="E38" s="31">
        <f t="shared" si="37"/>
        <v>3.46</v>
      </c>
      <c r="F38" s="35">
        <v>457</v>
      </c>
      <c r="G38" s="40">
        <f t="shared" si="38"/>
        <v>3.07</v>
      </c>
      <c r="H38" s="50">
        <v>1031</v>
      </c>
      <c r="I38" s="23">
        <v>1093</v>
      </c>
      <c r="J38" s="27">
        <f t="shared" si="39"/>
        <v>2124</v>
      </c>
      <c r="K38" s="31">
        <f t="shared" si="40"/>
        <v>4.3</v>
      </c>
      <c r="L38" s="35">
        <v>577</v>
      </c>
      <c r="M38" s="45">
        <f t="shared" si="41"/>
        <v>3.88</v>
      </c>
      <c r="N38" s="15">
        <v>690</v>
      </c>
      <c r="O38" s="23">
        <v>779</v>
      </c>
      <c r="P38" s="27">
        <f t="shared" si="42"/>
        <v>1469</v>
      </c>
      <c r="Q38" s="31">
        <f t="shared" si="43"/>
        <v>2.97</v>
      </c>
      <c r="R38" s="35">
        <v>383</v>
      </c>
      <c r="S38" s="40">
        <f t="shared" si="44"/>
        <v>2.57</v>
      </c>
      <c r="T38" s="50">
        <v>703</v>
      </c>
      <c r="U38" s="23">
        <v>752</v>
      </c>
      <c r="V38" s="27">
        <f t="shared" si="45"/>
        <v>1455</v>
      </c>
      <c r="W38" s="31">
        <f t="shared" si="46"/>
        <v>2.94</v>
      </c>
      <c r="X38" s="35">
        <v>384</v>
      </c>
      <c r="Y38" s="45">
        <f t="shared" si="47"/>
        <v>2.58</v>
      </c>
      <c r="Z38" s="50">
        <v>270</v>
      </c>
      <c r="AA38" s="23">
        <v>306</v>
      </c>
      <c r="AB38" s="27">
        <f t="shared" si="48"/>
        <v>576</v>
      </c>
      <c r="AC38" s="31">
        <f t="shared" si="49"/>
        <v>1.17</v>
      </c>
      <c r="AD38" s="35">
        <v>195</v>
      </c>
      <c r="AE38" s="45">
        <f t="shared" si="50"/>
        <v>1.31</v>
      </c>
      <c r="AF38" s="50">
        <f t="shared" si="51"/>
        <v>20675</v>
      </c>
      <c r="AG38" s="23">
        <f t="shared" si="51"/>
        <v>21840</v>
      </c>
      <c r="AH38" s="27">
        <f t="shared" ref="AH38:AH46" si="53">IF(Z38="","",AF38+AG38)</f>
        <v>42515</v>
      </c>
      <c r="AI38" s="31">
        <f t="shared" si="52"/>
        <v>86.02</v>
      </c>
      <c r="AJ38" s="35">
        <f t="shared" si="52"/>
        <v>12839</v>
      </c>
      <c r="AK38" s="45">
        <f t="shared" si="52"/>
        <v>86.309999999999974</v>
      </c>
    </row>
    <row r="39" spans="1:139">
      <c r="A39" s="10" t="s">
        <v>70</v>
      </c>
      <c r="B39" s="15">
        <v>839</v>
      </c>
      <c r="C39" s="23">
        <v>876</v>
      </c>
      <c r="D39" s="27">
        <f t="shared" si="36"/>
        <v>1715</v>
      </c>
      <c r="E39" s="31">
        <f t="shared" si="37"/>
        <v>3.47</v>
      </c>
      <c r="F39" s="35">
        <v>459</v>
      </c>
      <c r="G39" s="40">
        <f t="shared" si="38"/>
        <v>3.08</v>
      </c>
      <c r="H39" s="50">
        <v>1033</v>
      </c>
      <c r="I39" s="23">
        <v>1094</v>
      </c>
      <c r="J39" s="27">
        <f t="shared" si="39"/>
        <v>2127</v>
      </c>
      <c r="K39" s="31">
        <f t="shared" si="40"/>
        <v>4.3</v>
      </c>
      <c r="L39" s="35">
        <v>576</v>
      </c>
      <c r="M39" s="45">
        <f t="shared" si="41"/>
        <v>3.87</v>
      </c>
      <c r="N39" s="15">
        <v>686</v>
      </c>
      <c r="O39" s="23">
        <v>779</v>
      </c>
      <c r="P39" s="27">
        <f t="shared" si="42"/>
        <v>1465</v>
      </c>
      <c r="Q39" s="31">
        <f t="shared" si="43"/>
        <v>2.96</v>
      </c>
      <c r="R39" s="35">
        <v>383</v>
      </c>
      <c r="S39" s="40">
        <f t="shared" si="44"/>
        <v>2.57</v>
      </c>
      <c r="T39" s="50">
        <v>694</v>
      </c>
      <c r="U39" s="23">
        <v>748</v>
      </c>
      <c r="V39" s="27">
        <f t="shared" si="45"/>
        <v>1442</v>
      </c>
      <c r="W39" s="31">
        <f t="shared" si="46"/>
        <v>2.92</v>
      </c>
      <c r="X39" s="35">
        <v>383</v>
      </c>
      <c r="Y39" s="45">
        <f t="shared" si="47"/>
        <v>2.57</v>
      </c>
      <c r="Z39" s="50">
        <v>269</v>
      </c>
      <c r="AA39" s="23">
        <v>303</v>
      </c>
      <c r="AB39" s="27">
        <f t="shared" si="48"/>
        <v>572</v>
      </c>
      <c r="AC39" s="31">
        <f t="shared" si="49"/>
        <v>1.1599999999999999</v>
      </c>
      <c r="AD39" s="35">
        <v>193</v>
      </c>
      <c r="AE39" s="45">
        <f t="shared" si="50"/>
        <v>1.3</v>
      </c>
      <c r="AF39" s="50">
        <f t="shared" si="51"/>
        <v>20677</v>
      </c>
      <c r="AG39" s="23">
        <f t="shared" si="51"/>
        <v>21850</v>
      </c>
      <c r="AH39" s="27">
        <f t="shared" si="53"/>
        <v>42527</v>
      </c>
      <c r="AI39" s="31">
        <f t="shared" si="52"/>
        <v>86.04</v>
      </c>
      <c r="AJ39" s="35">
        <f t="shared" si="52"/>
        <v>12848</v>
      </c>
      <c r="AK39" s="45">
        <f t="shared" si="52"/>
        <v>86.32999999999997</v>
      </c>
    </row>
    <row r="40" spans="1:139">
      <c r="A40" s="10" t="s">
        <v>35</v>
      </c>
      <c r="B40" s="15">
        <v>839</v>
      </c>
      <c r="C40" s="23">
        <v>876</v>
      </c>
      <c r="D40" s="27">
        <f t="shared" si="36"/>
        <v>1715</v>
      </c>
      <c r="E40" s="31">
        <f t="shared" si="37"/>
        <v>3.47</v>
      </c>
      <c r="F40" s="35">
        <v>462</v>
      </c>
      <c r="G40" s="40">
        <f t="shared" si="38"/>
        <v>3.1</v>
      </c>
      <c r="H40" s="50">
        <v>1035</v>
      </c>
      <c r="I40" s="23">
        <v>1094</v>
      </c>
      <c r="J40" s="27">
        <f t="shared" si="39"/>
        <v>2129</v>
      </c>
      <c r="K40" s="31">
        <f t="shared" si="40"/>
        <v>4.3099999999999996</v>
      </c>
      <c r="L40" s="35">
        <v>576</v>
      </c>
      <c r="M40" s="45">
        <f t="shared" si="41"/>
        <v>3.87</v>
      </c>
      <c r="N40" s="15">
        <v>685</v>
      </c>
      <c r="O40" s="23">
        <v>775</v>
      </c>
      <c r="P40" s="27">
        <f t="shared" si="42"/>
        <v>1460</v>
      </c>
      <c r="Q40" s="31">
        <f t="shared" si="43"/>
        <v>2.96</v>
      </c>
      <c r="R40" s="35">
        <v>383</v>
      </c>
      <c r="S40" s="40">
        <f t="shared" si="44"/>
        <v>2.57</v>
      </c>
      <c r="T40" s="50">
        <v>695</v>
      </c>
      <c r="U40" s="23">
        <v>749</v>
      </c>
      <c r="V40" s="27">
        <f t="shared" si="45"/>
        <v>1444</v>
      </c>
      <c r="W40" s="31">
        <f t="shared" si="46"/>
        <v>2.92</v>
      </c>
      <c r="X40" s="35">
        <v>383</v>
      </c>
      <c r="Y40" s="45">
        <f t="shared" si="47"/>
        <v>2.57</v>
      </c>
      <c r="Z40" s="50">
        <v>268</v>
      </c>
      <c r="AA40" s="23">
        <v>304</v>
      </c>
      <c r="AB40" s="27">
        <f t="shared" si="48"/>
        <v>572</v>
      </c>
      <c r="AC40" s="31">
        <f t="shared" si="49"/>
        <v>1.1599999999999999</v>
      </c>
      <c r="AD40" s="35">
        <v>193</v>
      </c>
      <c r="AE40" s="45">
        <f t="shared" si="50"/>
        <v>1.3</v>
      </c>
      <c r="AF40" s="50">
        <f t="shared" si="51"/>
        <v>20668</v>
      </c>
      <c r="AG40" s="23">
        <f t="shared" si="51"/>
        <v>21839</v>
      </c>
      <c r="AH40" s="27">
        <f t="shared" si="53"/>
        <v>42507</v>
      </c>
      <c r="AI40" s="31">
        <f t="shared" si="52"/>
        <v>86.05</v>
      </c>
      <c r="AJ40" s="35">
        <f t="shared" si="52"/>
        <v>12858</v>
      </c>
      <c r="AK40" s="45">
        <f t="shared" si="52"/>
        <v>86.369999999999976</v>
      </c>
    </row>
    <row r="41" spans="1:139">
      <c r="A41" s="10" t="s">
        <v>74</v>
      </c>
      <c r="B41" s="15">
        <v>840</v>
      </c>
      <c r="C41" s="23">
        <v>875</v>
      </c>
      <c r="D41" s="27">
        <f t="shared" si="36"/>
        <v>1715</v>
      </c>
      <c r="E41" s="31">
        <f t="shared" si="37"/>
        <v>3.47</v>
      </c>
      <c r="F41" s="35">
        <v>465</v>
      </c>
      <c r="G41" s="40">
        <f t="shared" si="38"/>
        <v>3.12</v>
      </c>
      <c r="H41" s="50">
        <v>1033</v>
      </c>
      <c r="I41" s="23">
        <v>1094</v>
      </c>
      <c r="J41" s="27">
        <f t="shared" si="39"/>
        <v>2127</v>
      </c>
      <c r="K41" s="31">
        <f t="shared" si="40"/>
        <v>4.3</v>
      </c>
      <c r="L41" s="35">
        <v>576</v>
      </c>
      <c r="M41" s="45">
        <f t="shared" si="41"/>
        <v>3.86</v>
      </c>
      <c r="N41" s="15">
        <v>684</v>
      </c>
      <c r="O41" s="23">
        <v>777</v>
      </c>
      <c r="P41" s="27">
        <f t="shared" si="42"/>
        <v>1461</v>
      </c>
      <c r="Q41" s="31">
        <f t="shared" si="43"/>
        <v>2.96</v>
      </c>
      <c r="R41" s="35">
        <v>383</v>
      </c>
      <c r="S41" s="40">
        <f t="shared" si="44"/>
        <v>2.57</v>
      </c>
      <c r="T41" s="50">
        <v>694</v>
      </c>
      <c r="U41" s="23">
        <v>746</v>
      </c>
      <c r="V41" s="27">
        <f t="shared" si="45"/>
        <v>1440</v>
      </c>
      <c r="W41" s="31">
        <f t="shared" si="46"/>
        <v>2.91</v>
      </c>
      <c r="X41" s="35">
        <v>382</v>
      </c>
      <c r="Y41" s="45">
        <f t="shared" si="47"/>
        <v>2.56</v>
      </c>
      <c r="Z41" s="50">
        <v>268</v>
      </c>
      <c r="AA41" s="23">
        <v>304</v>
      </c>
      <c r="AB41" s="27">
        <f t="shared" si="48"/>
        <v>572</v>
      </c>
      <c r="AC41" s="31">
        <f t="shared" si="49"/>
        <v>1.1599999999999999</v>
      </c>
      <c r="AD41" s="35">
        <v>193</v>
      </c>
      <c r="AE41" s="45">
        <f t="shared" si="50"/>
        <v>1.29</v>
      </c>
      <c r="AF41" s="50">
        <f t="shared" si="51"/>
        <v>20697</v>
      </c>
      <c r="AG41" s="23">
        <f t="shared" si="51"/>
        <v>21844</v>
      </c>
      <c r="AH41" s="27">
        <f t="shared" si="53"/>
        <v>42541</v>
      </c>
      <c r="AI41" s="31">
        <f t="shared" si="52"/>
        <v>86.059999999999988</v>
      </c>
      <c r="AJ41" s="35">
        <f t="shared" si="52"/>
        <v>12889</v>
      </c>
      <c r="AK41" s="45">
        <f t="shared" si="52"/>
        <v>86.350000000000023</v>
      </c>
    </row>
    <row r="42" spans="1:139">
      <c r="A42" s="10" t="s">
        <v>67</v>
      </c>
      <c r="B42" s="15">
        <v>841</v>
      </c>
      <c r="C42" s="23">
        <v>876</v>
      </c>
      <c r="D42" s="27">
        <f t="shared" si="36"/>
        <v>1717</v>
      </c>
      <c r="E42" s="31">
        <f t="shared" si="37"/>
        <v>3.47</v>
      </c>
      <c r="F42" s="35">
        <v>468</v>
      </c>
      <c r="G42" s="40">
        <f t="shared" si="38"/>
        <v>3.13</v>
      </c>
      <c r="H42" s="50">
        <v>1033</v>
      </c>
      <c r="I42" s="23">
        <v>1091</v>
      </c>
      <c r="J42" s="27">
        <f t="shared" si="39"/>
        <v>2124</v>
      </c>
      <c r="K42" s="31">
        <f t="shared" si="40"/>
        <v>4.3</v>
      </c>
      <c r="L42" s="35">
        <v>576</v>
      </c>
      <c r="M42" s="45">
        <f t="shared" si="41"/>
        <v>3.86</v>
      </c>
      <c r="N42" s="15">
        <v>687</v>
      </c>
      <c r="O42" s="23">
        <v>776</v>
      </c>
      <c r="P42" s="27">
        <f t="shared" si="42"/>
        <v>1463</v>
      </c>
      <c r="Q42" s="31">
        <f t="shared" si="43"/>
        <v>2.96</v>
      </c>
      <c r="R42" s="35">
        <v>383</v>
      </c>
      <c r="S42" s="40">
        <f t="shared" si="44"/>
        <v>2.56</v>
      </c>
      <c r="T42" s="50">
        <v>695</v>
      </c>
      <c r="U42" s="23">
        <v>746</v>
      </c>
      <c r="V42" s="27">
        <f t="shared" si="45"/>
        <v>1441</v>
      </c>
      <c r="W42" s="31">
        <f t="shared" si="46"/>
        <v>2.92</v>
      </c>
      <c r="X42" s="35">
        <v>383</v>
      </c>
      <c r="Y42" s="45">
        <f t="shared" si="47"/>
        <v>2.56</v>
      </c>
      <c r="Z42" s="50">
        <v>268</v>
      </c>
      <c r="AA42" s="23">
        <v>304</v>
      </c>
      <c r="AB42" s="27">
        <f t="shared" si="48"/>
        <v>572</v>
      </c>
      <c r="AC42" s="31">
        <f t="shared" si="49"/>
        <v>1.1599999999999999</v>
      </c>
      <c r="AD42" s="35">
        <v>193</v>
      </c>
      <c r="AE42" s="45">
        <f t="shared" si="50"/>
        <v>1.29</v>
      </c>
      <c r="AF42" s="50">
        <f t="shared" si="51"/>
        <v>20707</v>
      </c>
      <c r="AG42" s="23">
        <f t="shared" si="51"/>
        <v>21836</v>
      </c>
      <c r="AH42" s="27">
        <f t="shared" si="53"/>
        <v>42543</v>
      </c>
      <c r="AI42" s="31">
        <f t="shared" si="52"/>
        <v>86.059999999999988</v>
      </c>
      <c r="AJ42" s="35">
        <f t="shared" si="52"/>
        <v>12902</v>
      </c>
      <c r="AK42" s="45">
        <f t="shared" si="52"/>
        <v>86.380000000000024</v>
      </c>
    </row>
    <row r="43" spans="1:139">
      <c r="A43" s="10" t="s">
        <v>77</v>
      </c>
      <c r="B43" s="15">
        <v>839</v>
      </c>
      <c r="C43" s="23">
        <v>870</v>
      </c>
      <c r="D43" s="27">
        <f t="shared" si="36"/>
        <v>1709</v>
      </c>
      <c r="E43" s="31">
        <f t="shared" si="37"/>
        <v>3.46</v>
      </c>
      <c r="F43" s="35">
        <v>465</v>
      </c>
      <c r="G43" s="40">
        <f t="shared" si="38"/>
        <v>3.11</v>
      </c>
      <c r="H43" s="50">
        <v>1033</v>
      </c>
      <c r="I43" s="23">
        <v>1089</v>
      </c>
      <c r="J43" s="27">
        <f t="shared" si="39"/>
        <v>2122</v>
      </c>
      <c r="K43" s="31">
        <f t="shared" si="40"/>
        <v>4.29</v>
      </c>
      <c r="L43" s="35">
        <v>572</v>
      </c>
      <c r="M43" s="45">
        <f t="shared" si="41"/>
        <v>3.83</v>
      </c>
      <c r="N43" s="15">
        <v>687</v>
      </c>
      <c r="O43" s="23">
        <v>775</v>
      </c>
      <c r="P43" s="27">
        <f t="shared" si="42"/>
        <v>1462</v>
      </c>
      <c r="Q43" s="31">
        <f t="shared" si="43"/>
        <v>2.96</v>
      </c>
      <c r="R43" s="35">
        <v>383</v>
      </c>
      <c r="S43" s="40">
        <f t="shared" si="44"/>
        <v>2.56</v>
      </c>
      <c r="T43" s="50">
        <v>696</v>
      </c>
      <c r="U43" s="23">
        <v>744</v>
      </c>
      <c r="V43" s="27">
        <f t="shared" si="45"/>
        <v>1440</v>
      </c>
      <c r="W43" s="31">
        <f t="shared" si="46"/>
        <v>2.91</v>
      </c>
      <c r="X43" s="35">
        <v>383</v>
      </c>
      <c r="Y43" s="45">
        <f t="shared" si="47"/>
        <v>2.56</v>
      </c>
      <c r="Z43" s="50">
        <v>266</v>
      </c>
      <c r="AA43" s="23">
        <v>303</v>
      </c>
      <c r="AB43" s="27">
        <f t="shared" si="48"/>
        <v>569</v>
      </c>
      <c r="AC43" s="31">
        <f t="shared" si="49"/>
        <v>1.1499999999999999</v>
      </c>
      <c r="AD43" s="35">
        <v>193</v>
      </c>
      <c r="AE43" s="45">
        <f t="shared" si="50"/>
        <v>1.29</v>
      </c>
      <c r="AF43" s="50">
        <f t="shared" si="51"/>
        <v>20706</v>
      </c>
      <c r="AG43" s="23">
        <f t="shared" si="51"/>
        <v>21846</v>
      </c>
      <c r="AH43" s="27">
        <f t="shared" si="53"/>
        <v>42552</v>
      </c>
      <c r="AI43" s="31">
        <f t="shared" si="52"/>
        <v>86.06</v>
      </c>
      <c r="AJ43" s="35">
        <f t="shared" si="52"/>
        <v>12898</v>
      </c>
      <c r="AK43" s="45">
        <f t="shared" si="52"/>
        <v>86.340000000000018</v>
      </c>
    </row>
    <row r="44" spans="1:139">
      <c r="A44" s="10" t="s">
        <v>102</v>
      </c>
      <c r="B44" s="15">
        <v>840</v>
      </c>
      <c r="C44" s="23">
        <v>869</v>
      </c>
      <c r="D44" s="27">
        <f t="shared" si="36"/>
        <v>1709</v>
      </c>
      <c r="E44" s="31">
        <f t="shared" si="37"/>
        <v>3.46</v>
      </c>
      <c r="F44" s="35">
        <v>465</v>
      </c>
      <c r="G44" s="40">
        <f t="shared" si="38"/>
        <v>3.11</v>
      </c>
      <c r="H44" s="50">
        <v>1033</v>
      </c>
      <c r="I44" s="23">
        <v>1088</v>
      </c>
      <c r="J44" s="27">
        <f t="shared" si="39"/>
        <v>2121</v>
      </c>
      <c r="K44" s="31">
        <f t="shared" si="40"/>
        <v>4.29</v>
      </c>
      <c r="L44" s="35">
        <v>572</v>
      </c>
      <c r="M44" s="45">
        <f t="shared" si="41"/>
        <v>3.83</v>
      </c>
      <c r="N44" s="15">
        <v>688</v>
      </c>
      <c r="O44" s="23">
        <v>776</v>
      </c>
      <c r="P44" s="27">
        <f t="shared" si="42"/>
        <v>1464</v>
      </c>
      <c r="Q44" s="31">
        <f t="shared" si="43"/>
        <v>2.96</v>
      </c>
      <c r="R44" s="35">
        <v>383</v>
      </c>
      <c r="S44" s="40">
        <f t="shared" si="44"/>
        <v>2.56</v>
      </c>
      <c r="T44" s="50">
        <v>696</v>
      </c>
      <c r="U44" s="23">
        <v>743</v>
      </c>
      <c r="V44" s="27">
        <f t="shared" si="45"/>
        <v>1439</v>
      </c>
      <c r="W44" s="31">
        <f t="shared" si="46"/>
        <v>2.91</v>
      </c>
      <c r="X44" s="35">
        <v>383</v>
      </c>
      <c r="Y44" s="45">
        <f t="shared" si="47"/>
        <v>2.56</v>
      </c>
      <c r="Z44" s="50">
        <v>266</v>
      </c>
      <c r="AA44" s="23">
        <v>302</v>
      </c>
      <c r="AB44" s="27">
        <f t="shared" si="48"/>
        <v>568</v>
      </c>
      <c r="AC44" s="31">
        <f t="shared" si="49"/>
        <v>1.1499999999999999</v>
      </c>
      <c r="AD44" s="35">
        <v>193</v>
      </c>
      <c r="AE44" s="45">
        <f t="shared" si="50"/>
        <v>1.29</v>
      </c>
      <c r="AF44" s="50">
        <f t="shared" si="51"/>
        <v>20696</v>
      </c>
      <c r="AG44" s="23">
        <f t="shared" si="51"/>
        <v>21863</v>
      </c>
      <c r="AH44" s="27">
        <f t="shared" si="53"/>
        <v>42559</v>
      </c>
      <c r="AI44" s="31">
        <f t="shared" si="52"/>
        <v>86.069999999999979</v>
      </c>
      <c r="AJ44" s="35">
        <f t="shared" si="52"/>
        <v>12903</v>
      </c>
      <c r="AK44" s="45">
        <f t="shared" si="52"/>
        <v>86.36999999999999</v>
      </c>
    </row>
    <row r="45" spans="1:139">
      <c r="A45" s="10" t="s">
        <v>80</v>
      </c>
      <c r="B45" s="15">
        <v>840</v>
      </c>
      <c r="C45" s="23">
        <v>868</v>
      </c>
      <c r="D45" s="27">
        <f t="shared" si="36"/>
        <v>1708</v>
      </c>
      <c r="E45" s="31">
        <f t="shared" si="37"/>
        <v>3.45</v>
      </c>
      <c r="F45" s="35">
        <v>464</v>
      </c>
      <c r="G45" s="40">
        <f t="shared" si="38"/>
        <v>3.11</v>
      </c>
      <c r="H45" s="50">
        <v>1034</v>
      </c>
      <c r="I45" s="23">
        <v>1088</v>
      </c>
      <c r="J45" s="27">
        <f t="shared" si="39"/>
        <v>2122</v>
      </c>
      <c r="K45" s="31">
        <f t="shared" si="40"/>
        <v>4.29</v>
      </c>
      <c r="L45" s="35">
        <v>573</v>
      </c>
      <c r="M45" s="45">
        <f t="shared" si="41"/>
        <v>3.83</v>
      </c>
      <c r="N45" s="15">
        <v>689</v>
      </c>
      <c r="O45" s="23">
        <v>776</v>
      </c>
      <c r="P45" s="27">
        <f t="shared" si="42"/>
        <v>1465</v>
      </c>
      <c r="Q45" s="31">
        <f t="shared" si="43"/>
        <v>2.96</v>
      </c>
      <c r="R45" s="35">
        <v>382</v>
      </c>
      <c r="S45" s="40">
        <f t="shared" si="44"/>
        <v>2.56</v>
      </c>
      <c r="T45" s="50">
        <v>694</v>
      </c>
      <c r="U45" s="23">
        <v>743</v>
      </c>
      <c r="V45" s="27">
        <f t="shared" si="45"/>
        <v>1437</v>
      </c>
      <c r="W45" s="31">
        <f t="shared" si="46"/>
        <v>2.91</v>
      </c>
      <c r="X45" s="35">
        <v>383</v>
      </c>
      <c r="Y45" s="45">
        <f t="shared" si="47"/>
        <v>2.56</v>
      </c>
      <c r="Z45" s="50">
        <v>266</v>
      </c>
      <c r="AA45" s="23">
        <v>303</v>
      </c>
      <c r="AB45" s="27">
        <f t="shared" si="48"/>
        <v>569</v>
      </c>
      <c r="AC45" s="31">
        <f t="shared" si="49"/>
        <v>1.1499999999999999</v>
      </c>
      <c r="AD45" s="35">
        <v>195</v>
      </c>
      <c r="AE45" s="45">
        <f t="shared" si="50"/>
        <v>1.3</v>
      </c>
      <c r="AF45" s="50">
        <f t="shared" si="51"/>
        <v>20696</v>
      </c>
      <c r="AG45" s="23">
        <f t="shared" si="51"/>
        <v>21874</v>
      </c>
      <c r="AH45" s="27">
        <f t="shared" si="53"/>
        <v>42570</v>
      </c>
      <c r="AI45" s="31">
        <f t="shared" si="52"/>
        <v>86.090000000000018</v>
      </c>
      <c r="AJ45" s="35">
        <f t="shared" si="52"/>
        <v>12912</v>
      </c>
      <c r="AK45" s="45">
        <f t="shared" si="52"/>
        <v>86.41</v>
      </c>
    </row>
    <row r="46" spans="1:139">
      <c r="A46" s="11" t="s">
        <v>73</v>
      </c>
      <c r="B46" s="16">
        <v>838</v>
      </c>
      <c r="C46" s="24">
        <v>866</v>
      </c>
      <c r="D46" s="28">
        <f t="shared" si="36"/>
        <v>1704</v>
      </c>
      <c r="E46" s="32">
        <f t="shared" si="37"/>
        <v>3.45</v>
      </c>
      <c r="F46" s="36">
        <v>464</v>
      </c>
      <c r="G46" s="41">
        <f t="shared" si="38"/>
        <v>3.11</v>
      </c>
      <c r="H46" s="51">
        <v>1031</v>
      </c>
      <c r="I46" s="24">
        <v>1087</v>
      </c>
      <c r="J46" s="28">
        <f t="shared" si="39"/>
        <v>2118</v>
      </c>
      <c r="K46" s="32">
        <f t="shared" si="40"/>
        <v>4.29</v>
      </c>
      <c r="L46" s="36">
        <v>573</v>
      </c>
      <c r="M46" s="46">
        <f t="shared" si="41"/>
        <v>3.84</v>
      </c>
      <c r="N46" s="16">
        <v>689</v>
      </c>
      <c r="O46" s="24">
        <v>778</v>
      </c>
      <c r="P46" s="28">
        <f t="shared" si="42"/>
        <v>1467</v>
      </c>
      <c r="Q46" s="32">
        <f t="shared" si="43"/>
        <v>2.97</v>
      </c>
      <c r="R46" s="36">
        <v>381</v>
      </c>
      <c r="S46" s="41">
        <f t="shared" si="44"/>
        <v>2.5499999999999998</v>
      </c>
      <c r="T46" s="51">
        <v>693</v>
      </c>
      <c r="U46" s="24">
        <v>740</v>
      </c>
      <c r="V46" s="28">
        <f t="shared" si="45"/>
        <v>1433</v>
      </c>
      <c r="W46" s="32">
        <f t="shared" si="46"/>
        <v>2.9</v>
      </c>
      <c r="X46" s="36">
        <v>383</v>
      </c>
      <c r="Y46" s="46">
        <f t="shared" si="47"/>
        <v>2.56</v>
      </c>
      <c r="Z46" s="51">
        <v>262</v>
      </c>
      <c r="AA46" s="24">
        <v>301</v>
      </c>
      <c r="AB46" s="28">
        <f t="shared" si="48"/>
        <v>563</v>
      </c>
      <c r="AC46" s="32">
        <f t="shared" si="49"/>
        <v>1.1399999999999999</v>
      </c>
      <c r="AD46" s="36">
        <v>193</v>
      </c>
      <c r="AE46" s="46">
        <f t="shared" si="50"/>
        <v>1.29</v>
      </c>
      <c r="AF46" s="51">
        <f t="shared" si="51"/>
        <v>20672</v>
      </c>
      <c r="AG46" s="24">
        <f t="shared" si="51"/>
        <v>21870</v>
      </c>
      <c r="AH46" s="28">
        <f t="shared" si="53"/>
        <v>42542</v>
      </c>
      <c r="AI46" s="32">
        <f t="shared" si="52"/>
        <v>86.110000000000014</v>
      </c>
      <c r="AJ46" s="36">
        <f t="shared" si="52"/>
        <v>12913</v>
      </c>
      <c r="AK46" s="46">
        <f t="shared" si="52"/>
        <v>86.43</v>
      </c>
    </row>
    <row r="48" spans="1:139" s="74" customFormat="1" ht="15" customHeight="1">
      <c r="A48" s="7" t="s">
        <v>15</v>
      </c>
      <c r="B48" s="18" t="s">
        <v>38</v>
      </c>
      <c r="C48" s="20"/>
      <c r="D48" s="20"/>
      <c r="E48" s="20"/>
      <c r="F48" s="20"/>
      <c r="G48" s="42"/>
      <c r="H48" s="12" t="s">
        <v>48</v>
      </c>
      <c r="I48" s="20"/>
      <c r="J48" s="20"/>
      <c r="K48" s="20"/>
      <c r="L48" s="20"/>
      <c r="M48" s="37"/>
      <c r="N48" s="18" t="s">
        <v>93</v>
      </c>
      <c r="O48" s="20"/>
      <c r="P48" s="20"/>
      <c r="Q48" s="20"/>
      <c r="R48" s="20"/>
      <c r="S48" s="42"/>
      <c r="T48" s="18" t="s">
        <v>97</v>
      </c>
      <c r="U48" s="20"/>
      <c r="V48" s="20"/>
      <c r="W48" s="20"/>
      <c r="X48" s="20"/>
      <c r="Y48" s="42"/>
      <c r="Z48" s="68" t="s">
        <v>59</v>
      </c>
      <c r="AA48" s="69"/>
      <c r="AB48" s="69"/>
      <c r="AC48" s="69"/>
      <c r="AD48" s="69"/>
      <c r="AE48" s="70"/>
      <c r="AF48" s="57" t="s">
        <v>99</v>
      </c>
      <c r="AG48" s="59"/>
      <c r="AH48" s="59"/>
      <c r="AI48" s="59"/>
      <c r="AJ48" s="59"/>
      <c r="AK48" s="64"/>
    </row>
    <row r="49" spans="1:37">
      <c r="A49" s="8"/>
      <c r="B49" s="19" t="s">
        <v>33</v>
      </c>
      <c r="C49" s="21" t="s">
        <v>40</v>
      </c>
      <c r="D49" s="25" t="s">
        <v>42</v>
      </c>
      <c r="E49" s="29" t="s">
        <v>46</v>
      </c>
      <c r="F49" s="33" t="s">
        <v>51</v>
      </c>
      <c r="G49" s="43" t="s">
        <v>46</v>
      </c>
      <c r="H49" s="13" t="s">
        <v>33</v>
      </c>
      <c r="I49" s="21" t="s">
        <v>40</v>
      </c>
      <c r="J49" s="25" t="s">
        <v>42</v>
      </c>
      <c r="K49" s="29" t="s">
        <v>46</v>
      </c>
      <c r="L49" s="33" t="s">
        <v>51</v>
      </c>
      <c r="M49" s="38" t="s">
        <v>46</v>
      </c>
      <c r="N49" s="19" t="s">
        <v>33</v>
      </c>
      <c r="O49" s="21" t="s">
        <v>40</v>
      </c>
      <c r="P49" s="25" t="s">
        <v>42</v>
      </c>
      <c r="Q49" s="29" t="s">
        <v>46</v>
      </c>
      <c r="R49" s="33" t="s">
        <v>51</v>
      </c>
      <c r="S49" s="43" t="s">
        <v>46</v>
      </c>
      <c r="T49" s="19" t="s">
        <v>33</v>
      </c>
      <c r="U49" s="21" t="s">
        <v>40</v>
      </c>
      <c r="V49" s="25" t="s">
        <v>42</v>
      </c>
      <c r="W49" s="29" t="s">
        <v>46</v>
      </c>
      <c r="X49" s="33" t="s">
        <v>51</v>
      </c>
      <c r="Y49" s="43" t="s">
        <v>46</v>
      </c>
      <c r="Z49" s="48" t="s">
        <v>33</v>
      </c>
      <c r="AA49" s="53" t="s">
        <v>40</v>
      </c>
      <c r="AB49" s="25" t="s">
        <v>42</v>
      </c>
      <c r="AC49" s="54" t="s">
        <v>46</v>
      </c>
      <c r="AD49" s="33" t="s">
        <v>51</v>
      </c>
      <c r="AE49" s="56" t="s">
        <v>46</v>
      </c>
      <c r="AF49" s="58" t="s">
        <v>33</v>
      </c>
      <c r="AG49" s="60" t="s">
        <v>40</v>
      </c>
      <c r="AH49" s="25" t="s">
        <v>42</v>
      </c>
      <c r="AI49" s="61" t="s">
        <v>46</v>
      </c>
      <c r="AJ49" s="33" t="s">
        <v>51</v>
      </c>
      <c r="AK49" s="65" t="s">
        <v>46</v>
      </c>
    </row>
    <row r="50" spans="1:37">
      <c r="A50" s="9" t="s">
        <v>101</v>
      </c>
      <c r="B50" s="49">
        <v>1189</v>
      </c>
      <c r="C50" s="22">
        <v>1276</v>
      </c>
      <c r="D50" s="26">
        <f t="shared" ref="D50:D61" si="54">B50+C50</f>
        <v>2465</v>
      </c>
      <c r="E50" s="30">
        <f t="shared" ref="E50:E61" si="55">IF(D50=0,"",ROUND(D50/$AH50*100,2))</f>
        <v>4.99</v>
      </c>
      <c r="F50" s="34">
        <v>756</v>
      </c>
      <c r="G50" s="44">
        <f t="shared" ref="G50:G61" si="56">IF(F50="","",ROUND(F50/$AJ50*100,2))</f>
        <v>5.0999999999999996</v>
      </c>
      <c r="H50" s="14">
        <v>1122</v>
      </c>
      <c r="I50" s="22">
        <v>1183</v>
      </c>
      <c r="J50" s="26">
        <f t="shared" ref="J50:J61" si="57">H50+I50</f>
        <v>2305</v>
      </c>
      <c r="K50" s="30">
        <f t="shared" ref="K50:K61" si="58">IF(J50=0,"",ROUND(J50/$AH50*100,2))</f>
        <v>4.66</v>
      </c>
      <c r="L50" s="34">
        <v>689</v>
      </c>
      <c r="M50" s="39">
        <f t="shared" ref="M50:M61" si="59">IF(L50="","",ROUND(L50/$AJ50*100,2))</f>
        <v>4.6500000000000004</v>
      </c>
      <c r="N50" s="49">
        <v>450</v>
      </c>
      <c r="O50" s="22">
        <v>517</v>
      </c>
      <c r="P50" s="26">
        <f t="shared" ref="P50:P61" si="60">N50+O50</f>
        <v>967</v>
      </c>
      <c r="Q50" s="30">
        <f t="shared" ref="Q50:Q61" si="61">IF(P50=0,"",ROUND(P50/$AH50*100,2))</f>
        <v>1.96</v>
      </c>
      <c r="R50" s="34">
        <v>270</v>
      </c>
      <c r="S50" s="44">
        <f t="shared" ref="S50:S61" si="62">IF(R50="","",ROUND(R50/$AJ50*100,2))</f>
        <v>1.8199999999999998</v>
      </c>
      <c r="T50" s="49">
        <v>585</v>
      </c>
      <c r="U50" s="22">
        <v>612</v>
      </c>
      <c r="V50" s="26">
        <f t="shared" ref="V50:V61" si="63">T50+U50</f>
        <v>1197</v>
      </c>
      <c r="W50" s="30">
        <f t="shared" ref="W50:W61" si="64">IF(V50=0,"",ROUND(V50/$AH50*100,2))</f>
        <v>2.42</v>
      </c>
      <c r="X50" s="34">
        <v>322</v>
      </c>
      <c r="Y50" s="44">
        <f t="shared" ref="Y50:Y61" si="65">IF(X50="","",ROUND(X50/$AJ50*100,2))</f>
        <v>2.17</v>
      </c>
      <c r="Z50" s="49">
        <f t="shared" ref="Z50:AA61" si="66">B50+H50+N50+T50</f>
        <v>3346</v>
      </c>
      <c r="AA50" s="22">
        <f t="shared" si="66"/>
        <v>3588</v>
      </c>
      <c r="AB50" s="26">
        <f t="shared" ref="AB50:AB61" si="67">Z50+AA50</f>
        <v>6934</v>
      </c>
      <c r="AC50" s="30">
        <f t="shared" ref="AC50:AC61" si="68">E50+K50+Q50+W50</f>
        <v>14.03</v>
      </c>
      <c r="AD50" s="34"/>
      <c r="AE50" s="44">
        <f t="shared" ref="AE50:AE61" si="69">G50+M50+S50+Y50</f>
        <v>13.74</v>
      </c>
      <c r="AF50" s="49">
        <f t="shared" ref="AF50:AG61" si="70">B5+H5+N5+T5+Z5+AF5+B20+H20+N20+T20+Z20+AF20+B35+H35+N35+T35+Z35+B50+H50+N50+T50</f>
        <v>24012</v>
      </c>
      <c r="AG50" s="22">
        <f t="shared" si="70"/>
        <v>25415</v>
      </c>
      <c r="AH50" s="26">
        <f t="shared" ref="AH50:AH61" si="71">AF50+AG50</f>
        <v>49427</v>
      </c>
      <c r="AI50" s="30">
        <f t="shared" ref="AI50:AK61" si="72">E5+K5+Q5+W5+AC5+AI5+E20+K20+Q20+W20+AC20+AI20+E35+K35+Q35+W35+AC35+E50+K50+Q50+W50</f>
        <v>100.03</v>
      </c>
      <c r="AJ50" s="34">
        <f t="shared" si="72"/>
        <v>14827</v>
      </c>
      <c r="AK50" s="44">
        <f t="shared" si="72"/>
        <v>99.999999999999986</v>
      </c>
    </row>
    <row r="51" spans="1:37">
      <c r="A51" s="10" t="s">
        <v>63</v>
      </c>
      <c r="B51" s="50">
        <v>1189</v>
      </c>
      <c r="C51" s="23">
        <v>1270</v>
      </c>
      <c r="D51" s="27">
        <f t="shared" si="54"/>
        <v>2459</v>
      </c>
      <c r="E51" s="31">
        <f t="shared" si="55"/>
        <v>4.97</v>
      </c>
      <c r="F51" s="35">
        <v>755</v>
      </c>
      <c r="G51" s="45">
        <f t="shared" si="56"/>
        <v>5.08</v>
      </c>
      <c r="H51" s="15">
        <v>1120</v>
      </c>
      <c r="I51" s="23">
        <v>1183</v>
      </c>
      <c r="J51" s="27">
        <f t="shared" si="57"/>
        <v>2303</v>
      </c>
      <c r="K51" s="31">
        <f t="shared" si="58"/>
        <v>4.66</v>
      </c>
      <c r="L51" s="35">
        <v>688</v>
      </c>
      <c r="M51" s="40">
        <f t="shared" si="59"/>
        <v>4.63</v>
      </c>
      <c r="N51" s="50">
        <v>454</v>
      </c>
      <c r="O51" s="23">
        <v>516</v>
      </c>
      <c r="P51" s="27">
        <f t="shared" si="60"/>
        <v>970</v>
      </c>
      <c r="Q51" s="31">
        <f t="shared" si="61"/>
        <v>1.96</v>
      </c>
      <c r="R51" s="35">
        <v>272</v>
      </c>
      <c r="S51" s="45">
        <f t="shared" si="62"/>
        <v>1.83</v>
      </c>
      <c r="T51" s="50">
        <v>585</v>
      </c>
      <c r="U51" s="23">
        <v>613</v>
      </c>
      <c r="V51" s="27">
        <f t="shared" si="63"/>
        <v>1198</v>
      </c>
      <c r="W51" s="31">
        <f t="shared" si="64"/>
        <v>2.42</v>
      </c>
      <c r="X51" s="35">
        <v>322</v>
      </c>
      <c r="Y51" s="45">
        <f t="shared" si="65"/>
        <v>2.17</v>
      </c>
      <c r="Z51" s="50">
        <f t="shared" si="66"/>
        <v>3348</v>
      </c>
      <c r="AA51" s="23">
        <f t="shared" si="66"/>
        <v>3582</v>
      </c>
      <c r="AB51" s="27">
        <f t="shared" si="67"/>
        <v>6930</v>
      </c>
      <c r="AC51" s="31">
        <f t="shared" si="68"/>
        <v>14.01</v>
      </c>
      <c r="AD51" s="35">
        <f t="shared" ref="AD51:AD61" si="73">F51+L51+R51+X51</f>
        <v>2037</v>
      </c>
      <c r="AE51" s="45">
        <f t="shared" si="69"/>
        <v>13.71</v>
      </c>
      <c r="AF51" s="50">
        <f t="shared" si="70"/>
        <v>24034</v>
      </c>
      <c r="AG51" s="23">
        <f t="shared" si="70"/>
        <v>25414</v>
      </c>
      <c r="AH51" s="27">
        <f t="shared" si="71"/>
        <v>49448</v>
      </c>
      <c r="AI51" s="31">
        <f t="shared" si="72"/>
        <v>100.02</v>
      </c>
      <c r="AJ51" s="35">
        <f t="shared" si="72"/>
        <v>14851</v>
      </c>
      <c r="AK51" s="45">
        <f t="shared" si="72"/>
        <v>100.00999999999998</v>
      </c>
    </row>
    <row r="52" spans="1:37">
      <c r="A52" s="10" t="s">
        <v>28</v>
      </c>
      <c r="B52" s="50">
        <v>1192</v>
      </c>
      <c r="C52" s="23">
        <v>1274</v>
      </c>
      <c r="D52" s="27">
        <f t="shared" si="54"/>
        <v>2466</v>
      </c>
      <c r="E52" s="31">
        <f t="shared" si="55"/>
        <v>4.99</v>
      </c>
      <c r="F52" s="35">
        <v>757</v>
      </c>
      <c r="G52" s="45">
        <f t="shared" si="56"/>
        <v>5.09</v>
      </c>
      <c r="H52" s="15">
        <v>1119</v>
      </c>
      <c r="I52" s="23">
        <v>1174</v>
      </c>
      <c r="J52" s="27">
        <f t="shared" si="57"/>
        <v>2293</v>
      </c>
      <c r="K52" s="31">
        <f t="shared" si="58"/>
        <v>4.6399999999999997</v>
      </c>
      <c r="L52" s="35">
        <v>688</v>
      </c>
      <c r="M52" s="40">
        <f t="shared" si="59"/>
        <v>4.63</v>
      </c>
      <c r="N52" s="50">
        <v>456</v>
      </c>
      <c r="O52" s="23">
        <v>519</v>
      </c>
      <c r="P52" s="27">
        <f t="shared" si="60"/>
        <v>975</v>
      </c>
      <c r="Q52" s="31">
        <f t="shared" si="61"/>
        <v>1.97</v>
      </c>
      <c r="R52" s="35">
        <v>273</v>
      </c>
      <c r="S52" s="45">
        <f t="shared" si="62"/>
        <v>1.84</v>
      </c>
      <c r="T52" s="50">
        <v>585</v>
      </c>
      <c r="U52" s="23">
        <v>616</v>
      </c>
      <c r="V52" s="27">
        <f t="shared" si="63"/>
        <v>1201</v>
      </c>
      <c r="W52" s="31">
        <f t="shared" si="64"/>
        <v>2.4300000000000002</v>
      </c>
      <c r="X52" s="35">
        <v>322</v>
      </c>
      <c r="Y52" s="45">
        <f t="shared" si="65"/>
        <v>2.17</v>
      </c>
      <c r="Z52" s="50">
        <f t="shared" si="66"/>
        <v>3352</v>
      </c>
      <c r="AA52" s="23">
        <f t="shared" si="66"/>
        <v>3583</v>
      </c>
      <c r="AB52" s="27">
        <f t="shared" si="67"/>
        <v>6935</v>
      </c>
      <c r="AC52" s="31">
        <f t="shared" si="68"/>
        <v>14.03</v>
      </c>
      <c r="AD52" s="35">
        <f t="shared" si="73"/>
        <v>2040</v>
      </c>
      <c r="AE52" s="45">
        <f t="shared" si="69"/>
        <v>13.729999999999999</v>
      </c>
      <c r="AF52" s="50">
        <f t="shared" si="70"/>
        <v>24030</v>
      </c>
      <c r="AG52" s="23">
        <f t="shared" si="70"/>
        <v>25415</v>
      </c>
      <c r="AH52" s="27">
        <f t="shared" si="71"/>
        <v>49445</v>
      </c>
      <c r="AI52" s="31">
        <f t="shared" si="72"/>
        <v>100.02000000000001</v>
      </c>
      <c r="AJ52" s="35">
        <f t="shared" si="72"/>
        <v>14867</v>
      </c>
      <c r="AK52" s="45">
        <f t="shared" si="72"/>
        <v>99.989999999999981</v>
      </c>
    </row>
    <row r="53" spans="1:37">
      <c r="A53" s="10" t="s">
        <v>68</v>
      </c>
      <c r="B53" s="50">
        <v>1188</v>
      </c>
      <c r="C53" s="23">
        <v>1270</v>
      </c>
      <c r="D53" s="27">
        <f t="shared" si="54"/>
        <v>2458</v>
      </c>
      <c r="E53" s="31">
        <f t="shared" si="55"/>
        <v>4.97</v>
      </c>
      <c r="F53" s="35">
        <v>754</v>
      </c>
      <c r="G53" s="45">
        <f t="shared" si="56"/>
        <v>5.07</v>
      </c>
      <c r="H53" s="15">
        <v>1116</v>
      </c>
      <c r="I53" s="23">
        <v>1173</v>
      </c>
      <c r="J53" s="27">
        <f t="shared" si="57"/>
        <v>2289</v>
      </c>
      <c r="K53" s="31">
        <f t="shared" si="58"/>
        <v>4.63</v>
      </c>
      <c r="L53" s="35">
        <v>687</v>
      </c>
      <c r="M53" s="40">
        <f t="shared" si="59"/>
        <v>4.62</v>
      </c>
      <c r="N53" s="50">
        <v>457</v>
      </c>
      <c r="O53" s="23">
        <v>519</v>
      </c>
      <c r="P53" s="27">
        <f t="shared" si="60"/>
        <v>976</v>
      </c>
      <c r="Q53" s="31">
        <f t="shared" si="61"/>
        <v>1.97</v>
      </c>
      <c r="R53" s="35">
        <v>273</v>
      </c>
      <c r="S53" s="45">
        <f t="shared" si="62"/>
        <v>1.84</v>
      </c>
      <c r="T53" s="50">
        <v>586</v>
      </c>
      <c r="U53" s="23">
        <v>616</v>
      </c>
      <c r="V53" s="27">
        <f t="shared" si="63"/>
        <v>1202</v>
      </c>
      <c r="W53" s="31">
        <f t="shared" si="64"/>
        <v>2.4300000000000002</v>
      </c>
      <c r="X53" s="35">
        <v>322</v>
      </c>
      <c r="Y53" s="45">
        <f t="shared" si="65"/>
        <v>2.16</v>
      </c>
      <c r="Z53" s="50">
        <f t="shared" si="66"/>
        <v>3347</v>
      </c>
      <c r="AA53" s="23">
        <f t="shared" si="66"/>
        <v>3578</v>
      </c>
      <c r="AB53" s="27">
        <f t="shared" si="67"/>
        <v>6925</v>
      </c>
      <c r="AC53" s="31">
        <f t="shared" si="68"/>
        <v>14</v>
      </c>
      <c r="AD53" s="35">
        <f t="shared" si="73"/>
        <v>2036</v>
      </c>
      <c r="AE53" s="45">
        <f t="shared" si="69"/>
        <v>13.690000000000001</v>
      </c>
      <c r="AF53" s="50">
        <f t="shared" si="70"/>
        <v>24022</v>
      </c>
      <c r="AG53" s="23">
        <f t="shared" si="70"/>
        <v>25418</v>
      </c>
      <c r="AH53" s="27">
        <f t="shared" si="71"/>
        <v>49440</v>
      </c>
      <c r="AI53" s="31">
        <f t="shared" si="72"/>
        <v>100.02</v>
      </c>
      <c r="AJ53" s="35">
        <f t="shared" si="72"/>
        <v>14875</v>
      </c>
      <c r="AK53" s="45">
        <f t="shared" si="72"/>
        <v>99.999999999999972</v>
      </c>
    </row>
    <row r="54" spans="1:37">
      <c r="A54" s="10" t="s">
        <v>70</v>
      </c>
      <c r="B54" s="50">
        <v>1186</v>
      </c>
      <c r="C54" s="23">
        <v>1269</v>
      </c>
      <c r="D54" s="27">
        <f t="shared" si="54"/>
        <v>2455</v>
      </c>
      <c r="E54" s="31">
        <f t="shared" si="55"/>
        <v>4.97</v>
      </c>
      <c r="F54" s="35">
        <v>754</v>
      </c>
      <c r="G54" s="45">
        <f t="shared" si="56"/>
        <v>5.07</v>
      </c>
      <c r="H54" s="15">
        <v>1107</v>
      </c>
      <c r="I54" s="23">
        <v>1165</v>
      </c>
      <c r="J54" s="27">
        <f t="shared" si="57"/>
        <v>2272</v>
      </c>
      <c r="K54" s="31">
        <f t="shared" si="58"/>
        <v>4.5999999999999996</v>
      </c>
      <c r="L54" s="35">
        <v>685</v>
      </c>
      <c r="M54" s="40">
        <f t="shared" si="59"/>
        <v>4.5999999999999996</v>
      </c>
      <c r="N54" s="50">
        <v>455</v>
      </c>
      <c r="O54" s="23">
        <v>519</v>
      </c>
      <c r="P54" s="27">
        <f t="shared" si="60"/>
        <v>974</v>
      </c>
      <c r="Q54" s="31">
        <f t="shared" si="61"/>
        <v>1.97</v>
      </c>
      <c r="R54" s="35">
        <v>273</v>
      </c>
      <c r="S54" s="45">
        <f t="shared" si="62"/>
        <v>1.83</v>
      </c>
      <c r="T54" s="50">
        <v>585</v>
      </c>
      <c r="U54" s="23">
        <v>618</v>
      </c>
      <c r="V54" s="27">
        <f t="shared" si="63"/>
        <v>1203</v>
      </c>
      <c r="W54" s="31">
        <f t="shared" si="64"/>
        <v>2.4300000000000002</v>
      </c>
      <c r="X54" s="35">
        <v>322</v>
      </c>
      <c r="Y54" s="45">
        <f t="shared" si="65"/>
        <v>2.16</v>
      </c>
      <c r="Z54" s="50">
        <f t="shared" si="66"/>
        <v>3333</v>
      </c>
      <c r="AA54" s="23">
        <f t="shared" si="66"/>
        <v>3571</v>
      </c>
      <c r="AB54" s="27">
        <f t="shared" si="67"/>
        <v>6904</v>
      </c>
      <c r="AC54" s="31">
        <f t="shared" si="68"/>
        <v>13.97</v>
      </c>
      <c r="AD54" s="35">
        <f t="shared" si="73"/>
        <v>2034</v>
      </c>
      <c r="AE54" s="45">
        <f t="shared" si="69"/>
        <v>13.66</v>
      </c>
      <c r="AF54" s="50">
        <f t="shared" si="70"/>
        <v>24010</v>
      </c>
      <c r="AG54" s="23">
        <f t="shared" si="70"/>
        <v>25421</v>
      </c>
      <c r="AH54" s="27">
        <f t="shared" si="71"/>
        <v>49431</v>
      </c>
      <c r="AI54" s="31">
        <f t="shared" si="72"/>
        <v>100.01</v>
      </c>
      <c r="AJ54" s="35">
        <f t="shared" si="72"/>
        <v>14882</v>
      </c>
      <c r="AK54" s="45">
        <f t="shared" si="72"/>
        <v>99.989999999999966</v>
      </c>
    </row>
    <row r="55" spans="1:37">
      <c r="A55" s="10" t="s">
        <v>35</v>
      </c>
      <c r="B55" s="50">
        <v>1186</v>
      </c>
      <c r="C55" s="23">
        <v>1270</v>
      </c>
      <c r="D55" s="27">
        <f t="shared" si="54"/>
        <v>2456</v>
      </c>
      <c r="E55" s="31">
        <f t="shared" si="55"/>
        <v>4.97</v>
      </c>
      <c r="F55" s="35">
        <v>754</v>
      </c>
      <c r="G55" s="45">
        <f t="shared" si="56"/>
        <v>5.0599999999999996</v>
      </c>
      <c r="H55" s="15">
        <v>1101</v>
      </c>
      <c r="I55" s="23">
        <v>1161</v>
      </c>
      <c r="J55" s="27">
        <f t="shared" si="57"/>
        <v>2262</v>
      </c>
      <c r="K55" s="31">
        <f t="shared" si="58"/>
        <v>4.58</v>
      </c>
      <c r="L55" s="35">
        <v>684</v>
      </c>
      <c r="M55" s="40">
        <f t="shared" si="59"/>
        <v>4.59</v>
      </c>
      <c r="N55" s="50">
        <v>453</v>
      </c>
      <c r="O55" s="23">
        <v>516</v>
      </c>
      <c r="P55" s="27">
        <f t="shared" si="60"/>
        <v>969</v>
      </c>
      <c r="Q55" s="31">
        <f t="shared" si="61"/>
        <v>1.96</v>
      </c>
      <c r="R55" s="35">
        <v>272</v>
      </c>
      <c r="S55" s="45">
        <f t="shared" si="62"/>
        <v>1.83</v>
      </c>
      <c r="T55" s="50">
        <v>585</v>
      </c>
      <c r="U55" s="23">
        <v>619</v>
      </c>
      <c r="V55" s="27">
        <f t="shared" si="63"/>
        <v>1204</v>
      </c>
      <c r="W55" s="31">
        <f t="shared" si="64"/>
        <v>2.44</v>
      </c>
      <c r="X55" s="35">
        <v>322</v>
      </c>
      <c r="Y55" s="45">
        <f t="shared" si="65"/>
        <v>2.16</v>
      </c>
      <c r="Z55" s="50">
        <f t="shared" si="66"/>
        <v>3325</v>
      </c>
      <c r="AA55" s="23">
        <f t="shared" si="66"/>
        <v>3566</v>
      </c>
      <c r="AB55" s="27">
        <f t="shared" si="67"/>
        <v>6891</v>
      </c>
      <c r="AC55" s="31">
        <f t="shared" si="68"/>
        <v>13.95</v>
      </c>
      <c r="AD55" s="35">
        <f t="shared" si="73"/>
        <v>2032</v>
      </c>
      <c r="AE55" s="45">
        <f t="shared" si="69"/>
        <v>13.639999999999999</v>
      </c>
      <c r="AF55" s="50">
        <f t="shared" si="70"/>
        <v>23993</v>
      </c>
      <c r="AG55" s="23">
        <f t="shared" si="70"/>
        <v>25405</v>
      </c>
      <c r="AH55" s="27">
        <f t="shared" si="71"/>
        <v>49398</v>
      </c>
      <c r="AI55" s="31">
        <f t="shared" si="72"/>
        <v>99.999999999999986</v>
      </c>
      <c r="AJ55" s="35">
        <f t="shared" si="72"/>
        <v>14890</v>
      </c>
      <c r="AK55" s="45">
        <f t="shared" si="72"/>
        <v>100.00999999999998</v>
      </c>
    </row>
    <row r="56" spans="1:37">
      <c r="A56" s="10" t="s">
        <v>74</v>
      </c>
      <c r="B56" s="50">
        <v>1184</v>
      </c>
      <c r="C56" s="23">
        <v>1271</v>
      </c>
      <c r="D56" s="27">
        <f t="shared" si="54"/>
        <v>2455</v>
      </c>
      <c r="E56" s="31">
        <f t="shared" si="55"/>
        <v>4.97</v>
      </c>
      <c r="F56" s="35">
        <v>757</v>
      </c>
      <c r="G56" s="45">
        <f t="shared" si="56"/>
        <v>5.07</v>
      </c>
      <c r="H56" s="15">
        <v>1100</v>
      </c>
      <c r="I56" s="23">
        <v>1162</v>
      </c>
      <c r="J56" s="27">
        <f t="shared" si="57"/>
        <v>2262</v>
      </c>
      <c r="K56" s="31">
        <f t="shared" si="58"/>
        <v>4.58</v>
      </c>
      <c r="L56" s="35">
        <v>684</v>
      </c>
      <c r="M56" s="40">
        <f t="shared" si="59"/>
        <v>4.58</v>
      </c>
      <c r="N56" s="50">
        <v>453</v>
      </c>
      <c r="O56" s="23">
        <v>517</v>
      </c>
      <c r="P56" s="27">
        <f t="shared" si="60"/>
        <v>970</v>
      </c>
      <c r="Q56" s="31">
        <f t="shared" si="61"/>
        <v>1.96</v>
      </c>
      <c r="R56" s="35">
        <v>273</v>
      </c>
      <c r="S56" s="45">
        <f t="shared" si="62"/>
        <v>1.83</v>
      </c>
      <c r="T56" s="50">
        <v>584</v>
      </c>
      <c r="U56" s="23">
        <v>618</v>
      </c>
      <c r="V56" s="27">
        <f t="shared" si="63"/>
        <v>1202</v>
      </c>
      <c r="W56" s="31">
        <f t="shared" si="64"/>
        <v>2.4300000000000002</v>
      </c>
      <c r="X56" s="35">
        <v>323</v>
      </c>
      <c r="Y56" s="45">
        <f t="shared" si="65"/>
        <v>2.16</v>
      </c>
      <c r="Z56" s="50">
        <f t="shared" si="66"/>
        <v>3321</v>
      </c>
      <c r="AA56" s="23">
        <f t="shared" si="66"/>
        <v>3568</v>
      </c>
      <c r="AB56" s="27">
        <f t="shared" si="67"/>
        <v>6889</v>
      </c>
      <c r="AC56" s="31">
        <f t="shared" si="68"/>
        <v>13.940000000000001</v>
      </c>
      <c r="AD56" s="35">
        <f t="shared" si="73"/>
        <v>2037</v>
      </c>
      <c r="AE56" s="45">
        <f t="shared" si="69"/>
        <v>13.64</v>
      </c>
      <c r="AF56" s="50">
        <f t="shared" si="70"/>
        <v>24018</v>
      </c>
      <c r="AG56" s="23">
        <f t="shared" si="70"/>
        <v>25412</v>
      </c>
      <c r="AH56" s="27">
        <f t="shared" si="71"/>
        <v>49430</v>
      </c>
      <c r="AI56" s="31">
        <f t="shared" si="72"/>
        <v>99.999999999999986</v>
      </c>
      <c r="AJ56" s="35">
        <f t="shared" si="72"/>
        <v>14926</v>
      </c>
      <c r="AK56" s="45">
        <f t="shared" si="72"/>
        <v>99.99</v>
      </c>
    </row>
    <row r="57" spans="1:37">
      <c r="A57" s="10" t="s">
        <v>67</v>
      </c>
      <c r="B57" s="50">
        <v>1178</v>
      </c>
      <c r="C57" s="23">
        <v>1270</v>
      </c>
      <c r="D57" s="27">
        <f t="shared" si="54"/>
        <v>2448</v>
      </c>
      <c r="E57" s="31">
        <f t="shared" si="55"/>
        <v>4.95</v>
      </c>
      <c r="F57" s="35">
        <v>752</v>
      </c>
      <c r="G57" s="45">
        <f t="shared" si="56"/>
        <v>5.03</v>
      </c>
      <c r="H57" s="15">
        <v>1101</v>
      </c>
      <c r="I57" s="23">
        <v>1163</v>
      </c>
      <c r="J57" s="27">
        <f t="shared" si="57"/>
        <v>2264</v>
      </c>
      <c r="K57" s="31">
        <f t="shared" si="58"/>
        <v>4.58</v>
      </c>
      <c r="L57" s="35">
        <v>684</v>
      </c>
      <c r="M57" s="40">
        <f t="shared" si="59"/>
        <v>4.58</v>
      </c>
      <c r="N57" s="50">
        <v>456</v>
      </c>
      <c r="O57" s="23">
        <v>520</v>
      </c>
      <c r="P57" s="27">
        <f t="shared" si="60"/>
        <v>976</v>
      </c>
      <c r="Q57" s="31">
        <f t="shared" si="61"/>
        <v>1.97</v>
      </c>
      <c r="R57" s="35">
        <v>275</v>
      </c>
      <c r="S57" s="45">
        <f t="shared" si="62"/>
        <v>1.84</v>
      </c>
      <c r="T57" s="50">
        <v>584</v>
      </c>
      <c r="U57" s="23">
        <v>617</v>
      </c>
      <c r="V57" s="27">
        <f t="shared" si="63"/>
        <v>1201</v>
      </c>
      <c r="W57" s="31">
        <f t="shared" si="64"/>
        <v>2.4300000000000002</v>
      </c>
      <c r="X57" s="35">
        <v>323</v>
      </c>
      <c r="Y57" s="45">
        <f t="shared" si="65"/>
        <v>2.16</v>
      </c>
      <c r="Z57" s="50">
        <f t="shared" si="66"/>
        <v>3319</v>
      </c>
      <c r="AA57" s="23">
        <f t="shared" si="66"/>
        <v>3570</v>
      </c>
      <c r="AB57" s="27">
        <f t="shared" si="67"/>
        <v>6889</v>
      </c>
      <c r="AC57" s="31">
        <f t="shared" si="68"/>
        <v>13.930000000000001</v>
      </c>
      <c r="AD57" s="35">
        <f t="shared" si="73"/>
        <v>2034</v>
      </c>
      <c r="AE57" s="45">
        <f t="shared" si="69"/>
        <v>13.61</v>
      </c>
      <c r="AF57" s="50">
        <f t="shared" si="70"/>
        <v>24026</v>
      </c>
      <c r="AG57" s="23">
        <f t="shared" si="70"/>
        <v>25406</v>
      </c>
      <c r="AH57" s="27">
        <f t="shared" si="71"/>
        <v>49432</v>
      </c>
      <c r="AI57" s="31">
        <f t="shared" si="72"/>
        <v>99.99</v>
      </c>
      <c r="AJ57" s="35">
        <f t="shared" si="72"/>
        <v>14936</v>
      </c>
      <c r="AK57" s="45">
        <f t="shared" si="72"/>
        <v>99.990000000000023</v>
      </c>
    </row>
    <row r="58" spans="1:37">
      <c r="A58" s="10" t="s">
        <v>77</v>
      </c>
      <c r="B58" s="50">
        <v>1181</v>
      </c>
      <c r="C58" s="23">
        <v>1272</v>
      </c>
      <c r="D58" s="27">
        <f t="shared" si="54"/>
        <v>2453</v>
      </c>
      <c r="E58" s="31">
        <f t="shared" si="55"/>
        <v>4.96</v>
      </c>
      <c r="F58" s="35">
        <v>754</v>
      </c>
      <c r="G58" s="45">
        <f t="shared" si="56"/>
        <v>5.05</v>
      </c>
      <c r="H58" s="15">
        <v>1101</v>
      </c>
      <c r="I58" s="23">
        <v>1161</v>
      </c>
      <c r="J58" s="27">
        <f t="shared" si="57"/>
        <v>2262</v>
      </c>
      <c r="K58" s="31">
        <f t="shared" si="58"/>
        <v>4.57</v>
      </c>
      <c r="L58" s="35">
        <v>683</v>
      </c>
      <c r="M58" s="40">
        <f t="shared" si="59"/>
        <v>4.57</v>
      </c>
      <c r="N58" s="50">
        <v>457</v>
      </c>
      <c r="O58" s="23">
        <v>520</v>
      </c>
      <c r="P58" s="27">
        <f t="shared" si="60"/>
        <v>977</v>
      </c>
      <c r="Q58" s="31">
        <f t="shared" si="61"/>
        <v>1.98</v>
      </c>
      <c r="R58" s="35">
        <v>275</v>
      </c>
      <c r="S58" s="45">
        <f t="shared" si="62"/>
        <v>1.84</v>
      </c>
      <c r="T58" s="50">
        <v>584</v>
      </c>
      <c r="U58" s="23">
        <v>622</v>
      </c>
      <c r="V58" s="27">
        <f t="shared" si="63"/>
        <v>1206</v>
      </c>
      <c r="W58" s="31">
        <f t="shared" si="64"/>
        <v>2.44</v>
      </c>
      <c r="X58" s="35">
        <v>323</v>
      </c>
      <c r="Y58" s="45">
        <f t="shared" si="65"/>
        <v>2.16</v>
      </c>
      <c r="Z58" s="50">
        <f t="shared" si="66"/>
        <v>3323</v>
      </c>
      <c r="AA58" s="23">
        <f t="shared" si="66"/>
        <v>3575</v>
      </c>
      <c r="AB58" s="27">
        <f t="shared" si="67"/>
        <v>6898</v>
      </c>
      <c r="AC58" s="31">
        <f t="shared" si="68"/>
        <v>13.95</v>
      </c>
      <c r="AD58" s="35">
        <f t="shared" si="73"/>
        <v>2035</v>
      </c>
      <c r="AE58" s="45">
        <f t="shared" si="69"/>
        <v>13.62</v>
      </c>
      <c r="AF58" s="50">
        <f t="shared" si="70"/>
        <v>24029</v>
      </c>
      <c r="AG58" s="23">
        <f t="shared" si="70"/>
        <v>25421</v>
      </c>
      <c r="AH58" s="27">
        <f t="shared" si="71"/>
        <v>49450</v>
      </c>
      <c r="AI58" s="31">
        <f t="shared" si="72"/>
        <v>100.01</v>
      </c>
      <c r="AJ58" s="35">
        <f t="shared" si="72"/>
        <v>14933</v>
      </c>
      <c r="AK58" s="45">
        <f t="shared" si="72"/>
        <v>99.96</v>
      </c>
    </row>
    <row r="59" spans="1:37">
      <c r="A59" s="10" t="s">
        <v>102</v>
      </c>
      <c r="B59" s="50">
        <v>1177</v>
      </c>
      <c r="C59" s="23">
        <v>1269</v>
      </c>
      <c r="D59" s="27">
        <f t="shared" si="54"/>
        <v>2446</v>
      </c>
      <c r="E59" s="31">
        <f t="shared" si="55"/>
        <v>4.95</v>
      </c>
      <c r="F59" s="35">
        <v>752</v>
      </c>
      <c r="G59" s="45">
        <f t="shared" si="56"/>
        <v>5.04</v>
      </c>
      <c r="H59" s="15">
        <v>1097</v>
      </c>
      <c r="I59" s="23">
        <v>1163</v>
      </c>
      <c r="J59" s="27">
        <f t="shared" si="57"/>
        <v>2260</v>
      </c>
      <c r="K59" s="31">
        <f t="shared" si="58"/>
        <v>4.57</v>
      </c>
      <c r="L59" s="35">
        <v>682</v>
      </c>
      <c r="M59" s="40">
        <f t="shared" si="59"/>
        <v>4.57</v>
      </c>
      <c r="N59" s="50">
        <v>456</v>
      </c>
      <c r="O59" s="23">
        <v>517</v>
      </c>
      <c r="P59" s="27">
        <f t="shared" si="60"/>
        <v>973</v>
      </c>
      <c r="Q59" s="31">
        <f t="shared" si="61"/>
        <v>1.97</v>
      </c>
      <c r="R59" s="35">
        <v>275</v>
      </c>
      <c r="S59" s="45">
        <f t="shared" si="62"/>
        <v>1.84</v>
      </c>
      <c r="T59" s="50">
        <v>583</v>
      </c>
      <c r="U59" s="23">
        <v>621</v>
      </c>
      <c r="V59" s="27">
        <f t="shared" si="63"/>
        <v>1204</v>
      </c>
      <c r="W59" s="31">
        <f t="shared" si="64"/>
        <v>2.44</v>
      </c>
      <c r="X59" s="35">
        <v>322</v>
      </c>
      <c r="Y59" s="45">
        <f t="shared" si="65"/>
        <v>2.16</v>
      </c>
      <c r="Z59" s="50">
        <f t="shared" si="66"/>
        <v>3313</v>
      </c>
      <c r="AA59" s="23">
        <f t="shared" si="66"/>
        <v>3570</v>
      </c>
      <c r="AB59" s="27">
        <f t="shared" si="67"/>
        <v>6883</v>
      </c>
      <c r="AC59" s="31">
        <f t="shared" si="68"/>
        <v>13.93</v>
      </c>
      <c r="AD59" s="35">
        <f t="shared" si="73"/>
        <v>2031</v>
      </c>
      <c r="AE59" s="45">
        <f t="shared" si="69"/>
        <v>13.61</v>
      </c>
      <c r="AF59" s="50">
        <f t="shared" si="70"/>
        <v>24009</v>
      </c>
      <c r="AG59" s="23">
        <f t="shared" si="70"/>
        <v>25433</v>
      </c>
      <c r="AH59" s="27">
        <f t="shared" si="71"/>
        <v>49442</v>
      </c>
      <c r="AI59" s="31">
        <f t="shared" si="72"/>
        <v>99.999999999999972</v>
      </c>
      <c r="AJ59" s="35">
        <f t="shared" si="72"/>
        <v>14934</v>
      </c>
      <c r="AK59" s="45">
        <f t="shared" si="72"/>
        <v>99.97999999999999</v>
      </c>
    </row>
    <row r="60" spans="1:37">
      <c r="A60" s="10" t="s">
        <v>80</v>
      </c>
      <c r="B60" s="50">
        <v>1174</v>
      </c>
      <c r="C60" s="23">
        <v>1269</v>
      </c>
      <c r="D60" s="27">
        <f t="shared" si="54"/>
        <v>2443</v>
      </c>
      <c r="E60" s="31">
        <f t="shared" si="55"/>
        <v>4.9400000000000004</v>
      </c>
      <c r="F60" s="35">
        <v>751</v>
      </c>
      <c r="G60" s="45">
        <f t="shared" si="56"/>
        <v>5.03</v>
      </c>
      <c r="H60" s="15">
        <v>1097</v>
      </c>
      <c r="I60" s="23">
        <v>1164</v>
      </c>
      <c r="J60" s="27">
        <f t="shared" si="57"/>
        <v>2261</v>
      </c>
      <c r="K60" s="31">
        <f t="shared" si="58"/>
        <v>4.57</v>
      </c>
      <c r="L60" s="35">
        <v>683</v>
      </c>
      <c r="M60" s="40">
        <f t="shared" si="59"/>
        <v>4.57</v>
      </c>
      <c r="N60" s="50">
        <v>454</v>
      </c>
      <c r="O60" s="23">
        <v>511</v>
      </c>
      <c r="P60" s="27">
        <f t="shared" si="60"/>
        <v>965</v>
      </c>
      <c r="Q60" s="31">
        <f t="shared" si="61"/>
        <v>1.95</v>
      </c>
      <c r="R60" s="35">
        <v>273</v>
      </c>
      <c r="S60" s="45">
        <f t="shared" si="62"/>
        <v>1.83</v>
      </c>
      <c r="T60" s="50">
        <v>582</v>
      </c>
      <c r="U60" s="23">
        <v>621</v>
      </c>
      <c r="V60" s="27">
        <f t="shared" si="63"/>
        <v>1203</v>
      </c>
      <c r="W60" s="31">
        <f t="shared" si="64"/>
        <v>2.4300000000000002</v>
      </c>
      <c r="X60" s="35">
        <v>324</v>
      </c>
      <c r="Y60" s="45">
        <f t="shared" si="65"/>
        <v>2.17</v>
      </c>
      <c r="Z60" s="50">
        <f t="shared" si="66"/>
        <v>3307</v>
      </c>
      <c r="AA60" s="23">
        <f t="shared" si="66"/>
        <v>3565</v>
      </c>
      <c r="AB60" s="27">
        <f t="shared" si="67"/>
        <v>6872</v>
      </c>
      <c r="AC60" s="31">
        <f t="shared" si="68"/>
        <v>13.89</v>
      </c>
      <c r="AD60" s="35">
        <f t="shared" si="73"/>
        <v>2031</v>
      </c>
      <c r="AE60" s="45">
        <f t="shared" si="69"/>
        <v>13.600000000000001</v>
      </c>
      <c r="AF60" s="50">
        <f t="shared" si="70"/>
        <v>24003</v>
      </c>
      <c r="AG60" s="23">
        <f t="shared" si="70"/>
        <v>25439</v>
      </c>
      <c r="AH60" s="27">
        <f t="shared" si="71"/>
        <v>49442</v>
      </c>
      <c r="AI60" s="31">
        <f t="shared" si="72"/>
        <v>99.980000000000032</v>
      </c>
      <c r="AJ60" s="35">
        <f t="shared" si="72"/>
        <v>14943</v>
      </c>
      <c r="AK60" s="45">
        <f t="shared" si="72"/>
        <v>100.01</v>
      </c>
    </row>
    <row r="61" spans="1:37">
      <c r="A61" s="11" t="s">
        <v>73</v>
      </c>
      <c r="B61" s="51">
        <v>1168</v>
      </c>
      <c r="C61" s="24">
        <v>1265</v>
      </c>
      <c r="D61" s="28">
        <f t="shared" si="54"/>
        <v>2433</v>
      </c>
      <c r="E61" s="32">
        <f t="shared" si="55"/>
        <v>4.93</v>
      </c>
      <c r="F61" s="36">
        <v>751</v>
      </c>
      <c r="G61" s="46">
        <f t="shared" si="56"/>
        <v>5.03</v>
      </c>
      <c r="H61" s="16">
        <v>1091</v>
      </c>
      <c r="I61" s="24">
        <v>1157</v>
      </c>
      <c r="J61" s="28">
        <f t="shared" si="57"/>
        <v>2248</v>
      </c>
      <c r="K61" s="32">
        <f t="shared" si="58"/>
        <v>4.55</v>
      </c>
      <c r="L61" s="36">
        <v>681</v>
      </c>
      <c r="M61" s="41">
        <f t="shared" si="59"/>
        <v>4.5599999999999996</v>
      </c>
      <c r="N61" s="51">
        <v>451</v>
      </c>
      <c r="O61" s="24">
        <v>510</v>
      </c>
      <c r="P61" s="28">
        <f t="shared" si="60"/>
        <v>961</v>
      </c>
      <c r="Q61" s="32">
        <f t="shared" si="61"/>
        <v>1.95</v>
      </c>
      <c r="R61" s="36">
        <v>272</v>
      </c>
      <c r="S61" s="46">
        <f t="shared" si="62"/>
        <v>1.8199999999999998</v>
      </c>
      <c r="T61" s="51">
        <v>584</v>
      </c>
      <c r="U61" s="24">
        <v>626</v>
      </c>
      <c r="V61" s="28">
        <f t="shared" si="63"/>
        <v>1210</v>
      </c>
      <c r="W61" s="32">
        <f t="shared" si="64"/>
        <v>2.4500000000000002</v>
      </c>
      <c r="X61" s="36">
        <v>324</v>
      </c>
      <c r="Y61" s="46">
        <f t="shared" si="65"/>
        <v>2.17</v>
      </c>
      <c r="Z61" s="51">
        <f t="shared" si="66"/>
        <v>3294</v>
      </c>
      <c r="AA61" s="24">
        <f t="shared" si="66"/>
        <v>3558</v>
      </c>
      <c r="AB61" s="28">
        <f t="shared" si="67"/>
        <v>6852</v>
      </c>
      <c r="AC61" s="32">
        <f t="shared" si="68"/>
        <v>13.88</v>
      </c>
      <c r="AD61" s="36">
        <f t="shared" si="73"/>
        <v>2028</v>
      </c>
      <c r="AE61" s="46">
        <f t="shared" si="69"/>
        <v>13.58</v>
      </c>
      <c r="AF61" s="51">
        <f t="shared" si="70"/>
        <v>23966</v>
      </c>
      <c r="AG61" s="24">
        <f t="shared" si="70"/>
        <v>25428</v>
      </c>
      <c r="AH61" s="28">
        <f t="shared" si="71"/>
        <v>49394</v>
      </c>
      <c r="AI61" s="32">
        <f t="shared" si="72"/>
        <v>99.990000000000023</v>
      </c>
      <c r="AJ61" s="36">
        <f t="shared" si="72"/>
        <v>14941</v>
      </c>
      <c r="AK61" s="46">
        <f t="shared" si="72"/>
        <v>100.01</v>
      </c>
    </row>
    <row r="62" spans="1:37" ht="20.100000000000001" customHeight="1">
      <c r="AJ62" s="63" t="s">
        <v>95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30"/>
  <pageMargins left="0.78700000000000003" right="0.78700000000000003" top="0.98399999999999999" bottom="0.98399999999999999" header="0.51200000000000001" footer="0.51200000000000001"/>
  <pageSetup paperSize="9" scale="61" fitToWidth="1" fitToHeight="1" orientation="landscape" usePrinterDefaults="1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I62"/>
  <sheetViews>
    <sheetView showGridLines="0" view="pageBreakPreview" topLeftCell="A66" zoomScaleSheetLayoutView="100" workbookViewId="0">
      <pane xSplit="14955" topLeftCell="AH1"/>
      <selection activeCell="M68" sqref="M68"/>
      <selection pane="topRight" activeCell="AH66" sqref="AH66"/>
    </sheetView>
  </sheetViews>
  <sheetFormatPr defaultRowHeight="12"/>
  <cols>
    <col min="1" max="1" width="9" style="1" bestFit="1" customWidth="1"/>
    <col min="2" max="127" width="5.625" style="1" customWidth="1"/>
    <col min="128" max="132" width="6.625" style="1" customWidth="1"/>
    <col min="133" max="133" width="7.25" style="1" customWidth="1"/>
    <col min="134" max="16384" width="9" style="1" bestFit="1" customWidth="1"/>
  </cols>
  <sheetData>
    <row r="1" spans="1:133" s="71" customFormat="1" ht="17.25">
      <c r="A1" s="75" t="s">
        <v>1</v>
      </c>
    </row>
    <row r="2" spans="1:133">
      <c r="AJ2" s="62" t="s">
        <v>11</v>
      </c>
      <c r="AK2" s="62"/>
    </row>
    <row r="3" spans="1:133" s="72" customFormat="1" ht="15" customHeight="1">
      <c r="A3" s="7" t="s">
        <v>15</v>
      </c>
      <c r="B3" s="12" t="s">
        <v>19</v>
      </c>
      <c r="C3" s="20"/>
      <c r="D3" s="20"/>
      <c r="E3" s="20"/>
      <c r="F3" s="20"/>
      <c r="G3" s="37"/>
      <c r="H3" s="18" t="s">
        <v>22</v>
      </c>
      <c r="I3" s="20"/>
      <c r="J3" s="20"/>
      <c r="K3" s="20"/>
      <c r="L3" s="20"/>
      <c r="M3" s="42"/>
      <c r="N3" s="12" t="s">
        <v>3</v>
      </c>
      <c r="O3" s="20"/>
      <c r="P3" s="20"/>
      <c r="Q3" s="20"/>
      <c r="R3" s="20"/>
      <c r="S3" s="37"/>
      <c r="T3" s="18" t="s">
        <v>8</v>
      </c>
      <c r="U3" s="20"/>
      <c r="V3" s="20"/>
      <c r="W3" s="20"/>
      <c r="X3" s="20"/>
      <c r="Y3" s="42"/>
      <c r="Z3" s="12" t="s">
        <v>13</v>
      </c>
      <c r="AA3" s="20"/>
      <c r="AB3" s="20"/>
      <c r="AC3" s="20"/>
      <c r="AD3" s="20"/>
      <c r="AE3" s="37"/>
      <c r="AF3" s="18" t="s">
        <v>24</v>
      </c>
      <c r="AG3" s="20"/>
      <c r="AH3" s="20"/>
      <c r="AI3" s="20"/>
      <c r="AJ3" s="20"/>
      <c r="AK3" s="42"/>
      <c r="AS3" s="72" t="s">
        <v>26</v>
      </c>
    </row>
    <row r="4" spans="1:133" s="73" customFormat="1">
      <c r="A4" s="8"/>
      <c r="B4" s="13" t="s">
        <v>33</v>
      </c>
      <c r="C4" s="21" t="s">
        <v>40</v>
      </c>
      <c r="D4" s="25" t="s">
        <v>42</v>
      </c>
      <c r="E4" s="29" t="s">
        <v>46</v>
      </c>
      <c r="F4" s="33" t="s">
        <v>51</v>
      </c>
      <c r="G4" s="38" t="s">
        <v>46</v>
      </c>
      <c r="H4" s="19" t="s">
        <v>33</v>
      </c>
      <c r="I4" s="21" t="s">
        <v>40</v>
      </c>
      <c r="J4" s="25" t="s">
        <v>42</v>
      </c>
      <c r="K4" s="29" t="s">
        <v>46</v>
      </c>
      <c r="L4" s="33" t="s">
        <v>51</v>
      </c>
      <c r="M4" s="43" t="s">
        <v>46</v>
      </c>
      <c r="N4" s="13" t="s">
        <v>33</v>
      </c>
      <c r="O4" s="21" t="s">
        <v>40</v>
      </c>
      <c r="P4" s="25" t="s">
        <v>42</v>
      </c>
      <c r="Q4" s="29" t="s">
        <v>46</v>
      </c>
      <c r="R4" s="33" t="s">
        <v>51</v>
      </c>
      <c r="S4" s="38" t="s">
        <v>46</v>
      </c>
      <c r="T4" s="19" t="s">
        <v>33</v>
      </c>
      <c r="U4" s="21" t="s">
        <v>40</v>
      </c>
      <c r="V4" s="25" t="s">
        <v>42</v>
      </c>
      <c r="W4" s="29" t="s">
        <v>46</v>
      </c>
      <c r="X4" s="33" t="s">
        <v>51</v>
      </c>
      <c r="Y4" s="43" t="s">
        <v>46</v>
      </c>
      <c r="Z4" s="13" t="s">
        <v>33</v>
      </c>
      <c r="AA4" s="21" t="s">
        <v>40</v>
      </c>
      <c r="AB4" s="25" t="s">
        <v>42</v>
      </c>
      <c r="AC4" s="29" t="s">
        <v>46</v>
      </c>
      <c r="AD4" s="33" t="s">
        <v>51</v>
      </c>
      <c r="AE4" s="38" t="s">
        <v>46</v>
      </c>
      <c r="AF4" s="19" t="s">
        <v>33</v>
      </c>
      <c r="AG4" s="21" t="s">
        <v>40</v>
      </c>
      <c r="AH4" s="25" t="s">
        <v>42</v>
      </c>
      <c r="AI4" s="29" t="s">
        <v>46</v>
      </c>
      <c r="AJ4" s="33" t="s">
        <v>51</v>
      </c>
      <c r="AK4" s="43" t="s">
        <v>46</v>
      </c>
      <c r="AS4" s="73" t="s">
        <v>103</v>
      </c>
    </row>
    <row r="5" spans="1:133" s="73" customFormat="1">
      <c r="A5" s="9" t="s">
        <v>104</v>
      </c>
      <c r="B5" s="14">
        <v>3823</v>
      </c>
      <c r="C5" s="22">
        <v>4103</v>
      </c>
      <c r="D5" s="26">
        <f t="shared" ref="D5:D16" si="0">B5+C5</f>
        <v>7926</v>
      </c>
      <c r="E5" s="30">
        <f t="shared" ref="E5:E16" si="1">IF(D5=0,"",ROUND(D5/$AH50*100,2))</f>
        <v>16.05</v>
      </c>
      <c r="F5" s="34">
        <v>2735</v>
      </c>
      <c r="G5" s="39">
        <f t="shared" ref="G5:G16" si="2">IF(F5="","",ROUND(F5/$AJ50*100,2))</f>
        <v>18.75</v>
      </c>
      <c r="H5" s="49">
        <v>1198</v>
      </c>
      <c r="I5" s="22">
        <v>1260</v>
      </c>
      <c r="J5" s="26">
        <f t="shared" ref="J5:J16" si="3">H5+I5</f>
        <v>2458</v>
      </c>
      <c r="K5" s="30">
        <f t="shared" ref="K5:K16" si="4">IF(J5=0,"",ROUND(J5/$AH50*100,2))</f>
        <v>4.9800000000000004</v>
      </c>
      <c r="L5" s="34">
        <v>751</v>
      </c>
      <c r="M5" s="44">
        <f t="shared" ref="M5:M16" si="5">IF(L5="","",ROUND(L5/$AJ50*100,2))</f>
        <v>5.15</v>
      </c>
      <c r="N5" s="14">
        <v>834</v>
      </c>
      <c r="O5" s="22">
        <v>940</v>
      </c>
      <c r="P5" s="26">
        <f t="shared" ref="P5:P16" si="6">N5+O5</f>
        <v>1774</v>
      </c>
      <c r="Q5" s="30">
        <f t="shared" ref="Q5:Q16" si="7">IF(P5=0,"",ROUND(P5/$AH50*100,2))</f>
        <v>3.59</v>
      </c>
      <c r="R5" s="34">
        <v>456</v>
      </c>
      <c r="S5" s="39">
        <f t="shared" ref="S5:S16" si="8">IF(R5="","",ROUND(R5/$AJ50*100,2))</f>
        <v>3.13</v>
      </c>
      <c r="T5" s="49">
        <v>1008</v>
      </c>
      <c r="U5" s="22">
        <v>1048</v>
      </c>
      <c r="V5" s="26">
        <f t="shared" ref="V5:V16" si="9">T5+U5</f>
        <v>2056</v>
      </c>
      <c r="W5" s="30">
        <f t="shared" ref="W5:W16" si="10">IF(V5=0,"",ROUND(V5/$AH50*100,2))</f>
        <v>4.16</v>
      </c>
      <c r="X5" s="34">
        <v>552</v>
      </c>
      <c r="Y5" s="44">
        <f t="shared" ref="Y5:Y16" si="11">IF(X5="","",ROUND(X5/$AJ50*100,2))</f>
        <v>3.78</v>
      </c>
      <c r="Z5" s="14">
        <v>933</v>
      </c>
      <c r="AA5" s="22">
        <v>982</v>
      </c>
      <c r="AB5" s="26">
        <f t="shared" ref="AB5:AB16" si="12">Z5+AA5</f>
        <v>1915</v>
      </c>
      <c r="AC5" s="30">
        <f t="shared" ref="AC5:AC16" si="13">IF(AB5=0,"",ROUND(AB5/$AH50*100,2))</f>
        <v>3.88</v>
      </c>
      <c r="AD5" s="34">
        <v>523</v>
      </c>
      <c r="AE5" s="39">
        <f t="shared" ref="AE5:AE16" si="14">IF(AD5="","",ROUND(AD5/$AJ50*100,2))</f>
        <v>3.58</v>
      </c>
      <c r="AF5" s="49">
        <v>1462</v>
      </c>
      <c r="AG5" s="22">
        <v>1585</v>
      </c>
      <c r="AH5" s="26">
        <f t="shared" ref="AH5:AH16" si="15">AF5+AG5</f>
        <v>3047</v>
      </c>
      <c r="AI5" s="30">
        <f t="shared" ref="AI5:AI16" si="16">IF(AH5=0,"",ROUND(AH5/$AH50*100,2))</f>
        <v>6.17</v>
      </c>
      <c r="AJ5" s="34">
        <v>835</v>
      </c>
      <c r="AK5" s="44">
        <f t="shared" ref="AK5:AK16" si="17">IF(AJ5="","",ROUND(AJ5/$AJ50*100,2))</f>
        <v>5.72</v>
      </c>
      <c r="AS5" s="73">
        <v>5</v>
      </c>
    </row>
    <row r="6" spans="1:133" s="73" customFormat="1">
      <c r="A6" s="10" t="s">
        <v>63</v>
      </c>
      <c r="B6" s="15">
        <v>3826</v>
      </c>
      <c r="C6" s="23">
        <v>4104</v>
      </c>
      <c r="D6" s="27">
        <f t="shared" si="0"/>
        <v>7930</v>
      </c>
      <c r="E6" s="31">
        <f t="shared" si="1"/>
        <v>16.05</v>
      </c>
      <c r="F6" s="35">
        <v>2739</v>
      </c>
      <c r="G6" s="40">
        <f t="shared" si="2"/>
        <v>18.73</v>
      </c>
      <c r="H6" s="50">
        <v>1196</v>
      </c>
      <c r="I6" s="23">
        <v>1256</v>
      </c>
      <c r="J6" s="27">
        <f t="shared" si="3"/>
        <v>2452</v>
      </c>
      <c r="K6" s="31">
        <f t="shared" si="4"/>
        <v>4.96</v>
      </c>
      <c r="L6" s="35">
        <v>752</v>
      </c>
      <c r="M6" s="45">
        <f t="shared" si="5"/>
        <v>5.14</v>
      </c>
      <c r="N6" s="15">
        <v>834</v>
      </c>
      <c r="O6" s="23">
        <v>939</v>
      </c>
      <c r="P6" s="27">
        <f t="shared" si="6"/>
        <v>1773</v>
      </c>
      <c r="Q6" s="31">
        <f t="shared" si="7"/>
        <v>3.59</v>
      </c>
      <c r="R6" s="35">
        <v>455</v>
      </c>
      <c r="S6" s="40">
        <f t="shared" si="8"/>
        <v>3.11</v>
      </c>
      <c r="T6" s="50">
        <v>1004</v>
      </c>
      <c r="U6" s="23">
        <v>1046</v>
      </c>
      <c r="V6" s="27">
        <f t="shared" si="9"/>
        <v>2050</v>
      </c>
      <c r="W6" s="31">
        <f t="shared" si="10"/>
        <v>4.1500000000000004</v>
      </c>
      <c r="X6" s="35">
        <v>553</v>
      </c>
      <c r="Y6" s="45">
        <f t="shared" si="11"/>
        <v>3.78</v>
      </c>
      <c r="Z6" s="15">
        <v>932</v>
      </c>
      <c r="AA6" s="23">
        <v>977</v>
      </c>
      <c r="AB6" s="27">
        <f t="shared" si="12"/>
        <v>1909</v>
      </c>
      <c r="AC6" s="31">
        <f t="shared" si="13"/>
        <v>3.86</v>
      </c>
      <c r="AD6" s="35">
        <v>524</v>
      </c>
      <c r="AE6" s="40">
        <f t="shared" si="14"/>
        <v>3.58</v>
      </c>
      <c r="AF6" s="50">
        <v>1462</v>
      </c>
      <c r="AG6" s="23">
        <v>1587</v>
      </c>
      <c r="AH6" s="27">
        <f t="shared" si="15"/>
        <v>3049</v>
      </c>
      <c r="AI6" s="31">
        <f t="shared" si="16"/>
        <v>6.17</v>
      </c>
      <c r="AJ6" s="35">
        <v>836</v>
      </c>
      <c r="AK6" s="45">
        <f t="shared" si="17"/>
        <v>5.72</v>
      </c>
      <c r="AS6" s="73">
        <v>6</v>
      </c>
    </row>
    <row r="7" spans="1:133" s="73" customFormat="1">
      <c r="A7" s="10" t="s">
        <v>28</v>
      </c>
      <c r="B7" s="15">
        <v>3823</v>
      </c>
      <c r="C7" s="23">
        <v>4094</v>
      </c>
      <c r="D7" s="27">
        <f t="shared" si="0"/>
        <v>7917</v>
      </c>
      <c r="E7" s="31">
        <f t="shared" si="1"/>
        <v>16.03</v>
      </c>
      <c r="F7" s="35">
        <v>2737</v>
      </c>
      <c r="G7" s="40">
        <f t="shared" si="2"/>
        <v>18.71</v>
      </c>
      <c r="H7" s="50">
        <v>1195</v>
      </c>
      <c r="I7" s="23">
        <v>1260</v>
      </c>
      <c r="J7" s="27">
        <f t="shared" si="3"/>
        <v>2455</v>
      </c>
      <c r="K7" s="31">
        <f t="shared" si="4"/>
        <v>4.97</v>
      </c>
      <c r="L7" s="35">
        <v>756</v>
      </c>
      <c r="M7" s="45">
        <f t="shared" si="5"/>
        <v>5.17</v>
      </c>
      <c r="N7" s="15">
        <v>833</v>
      </c>
      <c r="O7" s="23">
        <v>938</v>
      </c>
      <c r="P7" s="27">
        <f t="shared" si="6"/>
        <v>1771</v>
      </c>
      <c r="Q7" s="31">
        <f t="shared" si="7"/>
        <v>3.59</v>
      </c>
      <c r="R7" s="35">
        <v>455</v>
      </c>
      <c r="S7" s="40">
        <f t="shared" si="8"/>
        <v>3.11</v>
      </c>
      <c r="T7" s="50">
        <v>1008</v>
      </c>
      <c r="U7" s="23">
        <v>1049</v>
      </c>
      <c r="V7" s="27">
        <f t="shared" si="9"/>
        <v>2057</v>
      </c>
      <c r="W7" s="31">
        <f t="shared" si="10"/>
        <v>4.16</v>
      </c>
      <c r="X7" s="35">
        <v>556</v>
      </c>
      <c r="Y7" s="45">
        <f t="shared" si="11"/>
        <v>3.8</v>
      </c>
      <c r="Z7" s="15">
        <v>933</v>
      </c>
      <c r="AA7" s="23">
        <v>977</v>
      </c>
      <c r="AB7" s="27">
        <f t="shared" si="12"/>
        <v>1910</v>
      </c>
      <c r="AC7" s="31">
        <f t="shared" si="13"/>
        <v>3.87</v>
      </c>
      <c r="AD7" s="35">
        <v>525</v>
      </c>
      <c r="AE7" s="40">
        <f t="shared" si="14"/>
        <v>3.59</v>
      </c>
      <c r="AF7" s="50">
        <v>1467</v>
      </c>
      <c r="AG7" s="23">
        <v>1592</v>
      </c>
      <c r="AH7" s="27">
        <f t="shared" si="15"/>
        <v>3059</v>
      </c>
      <c r="AI7" s="31">
        <f t="shared" si="16"/>
        <v>6.19</v>
      </c>
      <c r="AJ7" s="35">
        <v>839</v>
      </c>
      <c r="AK7" s="45">
        <f t="shared" si="17"/>
        <v>5.73</v>
      </c>
      <c r="AS7" s="73">
        <v>7</v>
      </c>
    </row>
    <row r="8" spans="1:133" s="73" customFormat="1">
      <c r="A8" s="10" t="s">
        <v>68</v>
      </c>
      <c r="B8" s="15">
        <v>3828</v>
      </c>
      <c r="C8" s="23">
        <v>4098</v>
      </c>
      <c r="D8" s="27">
        <f t="shared" si="0"/>
        <v>7926</v>
      </c>
      <c r="E8" s="31">
        <f t="shared" si="1"/>
        <v>16.04</v>
      </c>
      <c r="F8" s="35">
        <v>2742</v>
      </c>
      <c r="G8" s="40">
        <f t="shared" si="2"/>
        <v>18.72</v>
      </c>
      <c r="H8" s="50">
        <v>1195</v>
      </c>
      <c r="I8" s="23">
        <v>1258</v>
      </c>
      <c r="J8" s="27">
        <f t="shared" si="3"/>
        <v>2453</v>
      </c>
      <c r="K8" s="31">
        <f t="shared" si="4"/>
        <v>4.97</v>
      </c>
      <c r="L8" s="35">
        <v>754</v>
      </c>
      <c r="M8" s="45">
        <f t="shared" si="5"/>
        <v>5.15</v>
      </c>
      <c r="N8" s="15">
        <v>831</v>
      </c>
      <c r="O8" s="23">
        <v>938</v>
      </c>
      <c r="P8" s="27">
        <f t="shared" si="6"/>
        <v>1769</v>
      </c>
      <c r="Q8" s="31">
        <f t="shared" si="7"/>
        <v>3.58</v>
      </c>
      <c r="R8" s="35">
        <v>455</v>
      </c>
      <c r="S8" s="40">
        <f t="shared" si="8"/>
        <v>3.11</v>
      </c>
      <c r="T8" s="50">
        <v>1005</v>
      </c>
      <c r="U8" s="23">
        <v>1047</v>
      </c>
      <c r="V8" s="27">
        <f t="shared" si="9"/>
        <v>2052</v>
      </c>
      <c r="W8" s="31">
        <f t="shared" si="10"/>
        <v>4.1500000000000004</v>
      </c>
      <c r="X8" s="35">
        <v>556</v>
      </c>
      <c r="Y8" s="45">
        <f t="shared" si="11"/>
        <v>3.8</v>
      </c>
      <c r="Z8" s="15">
        <v>931</v>
      </c>
      <c r="AA8" s="23">
        <v>977</v>
      </c>
      <c r="AB8" s="27">
        <f t="shared" si="12"/>
        <v>1908</v>
      </c>
      <c r="AC8" s="31">
        <f t="shared" si="13"/>
        <v>3.86</v>
      </c>
      <c r="AD8" s="35">
        <v>524</v>
      </c>
      <c r="AE8" s="40">
        <f t="shared" si="14"/>
        <v>3.58</v>
      </c>
      <c r="AF8" s="50">
        <v>1468</v>
      </c>
      <c r="AG8" s="23">
        <v>1593</v>
      </c>
      <c r="AH8" s="27">
        <f t="shared" si="15"/>
        <v>3061</v>
      </c>
      <c r="AI8" s="31">
        <f t="shared" si="16"/>
        <v>6.2</v>
      </c>
      <c r="AJ8" s="35">
        <v>841</v>
      </c>
      <c r="AK8" s="45">
        <f t="shared" si="17"/>
        <v>5.74</v>
      </c>
      <c r="AS8" s="73">
        <v>8</v>
      </c>
    </row>
    <row r="9" spans="1:133" s="73" customFormat="1">
      <c r="A9" s="10" t="s">
        <v>70</v>
      </c>
      <c r="B9" s="15">
        <v>3840</v>
      </c>
      <c r="C9" s="23">
        <v>4103</v>
      </c>
      <c r="D9" s="27">
        <f t="shared" si="0"/>
        <v>7943</v>
      </c>
      <c r="E9" s="31">
        <f t="shared" si="1"/>
        <v>16.07</v>
      </c>
      <c r="F9" s="35">
        <v>2752</v>
      </c>
      <c r="G9" s="40">
        <f t="shared" si="2"/>
        <v>18.760000000000002</v>
      </c>
      <c r="H9" s="50">
        <v>1205</v>
      </c>
      <c r="I9" s="23">
        <v>1269</v>
      </c>
      <c r="J9" s="27">
        <f t="shared" si="3"/>
        <v>2474</v>
      </c>
      <c r="K9" s="31">
        <f t="shared" si="4"/>
        <v>5.01</v>
      </c>
      <c r="L9" s="35">
        <v>763</v>
      </c>
      <c r="M9" s="45">
        <f t="shared" si="5"/>
        <v>5.2</v>
      </c>
      <c r="N9" s="15">
        <v>826</v>
      </c>
      <c r="O9" s="23">
        <v>932</v>
      </c>
      <c r="P9" s="27">
        <f t="shared" si="6"/>
        <v>1758</v>
      </c>
      <c r="Q9" s="31">
        <f t="shared" si="7"/>
        <v>3.56</v>
      </c>
      <c r="R9" s="35">
        <v>454</v>
      </c>
      <c r="S9" s="40">
        <f t="shared" si="8"/>
        <v>3.09</v>
      </c>
      <c r="T9" s="50">
        <v>1009</v>
      </c>
      <c r="U9" s="23">
        <v>1050</v>
      </c>
      <c r="V9" s="27">
        <f t="shared" si="9"/>
        <v>2059</v>
      </c>
      <c r="W9" s="31">
        <f t="shared" si="10"/>
        <v>4.17</v>
      </c>
      <c r="X9" s="35">
        <v>557</v>
      </c>
      <c r="Y9" s="45">
        <f t="shared" si="11"/>
        <v>3.8</v>
      </c>
      <c r="Z9" s="15">
        <v>934</v>
      </c>
      <c r="AA9" s="23">
        <v>975</v>
      </c>
      <c r="AB9" s="27">
        <f t="shared" si="12"/>
        <v>1909</v>
      </c>
      <c r="AC9" s="31">
        <f t="shared" si="13"/>
        <v>3.86</v>
      </c>
      <c r="AD9" s="35">
        <v>526</v>
      </c>
      <c r="AE9" s="40">
        <f t="shared" si="14"/>
        <v>3.58</v>
      </c>
      <c r="AF9" s="50">
        <v>1472</v>
      </c>
      <c r="AG9" s="23">
        <v>1589</v>
      </c>
      <c r="AH9" s="27">
        <f t="shared" si="15"/>
        <v>3061</v>
      </c>
      <c r="AI9" s="31">
        <f t="shared" si="16"/>
        <v>6.19</v>
      </c>
      <c r="AJ9" s="35">
        <v>843</v>
      </c>
      <c r="AK9" s="45">
        <f t="shared" si="17"/>
        <v>5.75</v>
      </c>
      <c r="AS9" s="73">
        <v>9</v>
      </c>
    </row>
    <row r="10" spans="1:133" s="73" customFormat="1">
      <c r="A10" s="10" t="s">
        <v>35</v>
      </c>
      <c r="B10" s="15">
        <v>3849</v>
      </c>
      <c r="C10" s="23">
        <v>4104</v>
      </c>
      <c r="D10" s="27">
        <f t="shared" si="0"/>
        <v>7953</v>
      </c>
      <c r="E10" s="31">
        <f t="shared" si="1"/>
        <v>16.079999999999998</v>
      </c>
      <c r="F10" s="35">
        <v>2765</v>
      </c>
      <c r="G10" s="40">
        <f t="shared" si="2"/>
        <v>18.809999999999999</v>
      </c>
      <c r="H10" s="50">
        <v>1204</v>
      </c>
      <c r="I10" s="23">
        <v>1271</v>
      </c>
      <c r="J10" s="27">
        <f t="shared" si="3"/>
        <v>2475</v>
      </c>
      <c r="K10" s="31">
        <f t="shared" si="4"/>
        <v>5</v>
      </c>
      <c r="L10" s="35">
        <v>765</v>
      </c>
      <c r="M10" s="45">
        <f t="shared" si="5"/>
        <v>5.2</v>
      </c>
      <c r="N10" s="15">
        <v>830</v>
      </c>
      <c r="O10" s="23">
        <v>934</v>
      </c>
      <c r="P10" s="27">
        <f t="shared" si="6"/>
        <v>1764</v>
      </c>
      <c r="Q10" s="31">
        <f t="shared" si="7"/>
        <v>3.57</v>
      </c>
      <c r="R10" s="35">
        <v>455</v>
      </c>
      <c r="S10" s="40">
        <f t="shared" si="8"/>
        <v>3.1</v>
      </c>
      <c r="T10" s="50">
        <v>1015</v>
      </c>
      <c r="U10" s="23">
        <v>1055</v>
      </c>
      <c r="V10" s="27">
        <f t="shared" si="9"/>
        <v>2070</v>
      </c>
      <c r="W10" s="31">
        <f t="shared" si="10"/>
        <v>4.1900000000000004</v>
      </c>
      <c r="X10" s="35">
        <v>560</v>
      </c>
      <c r="Y10" s="45">
        <f t="shared" si="11"/>
        <v>3.81</v>
      </c>
      <c r="Z10" s="15">
        <v>935</v>
      </c>
      <c r="AA10" s="23">
        <v>973</v>
      </c>
      <c r="AB10" s="27">
        <f t="shared" si="12"/>
        <v>1908</v>
      </c>
      <c r="AC10" s="31">
        <f t="shared" si="13"/>
        <v>3.86</v>
      </c>
      <c r="AD10" s="35">
        <v>528</v>
      </c>
      <c r="AE10" s="40">
        <f t="shared" si="14"/>
        <v>3.59</v>
      </c>
      <c r="AF10" s="50">
        <v>1474</v>
      </c>
      <c r="AG10" s="23">
        <v>1586</v>
      </c>
      <c r="AH10" s="27">
        <f t="shared" si="15"/>
        <v>3060</v>
      </c>
      <c r="AI10" s="31">
        <f t="shared" si="16"/>
        <v>6.19</v>
      </c>
      <c r="AJ10" s="35">
        <v>845</v>
      </c>
      <c r="AK10" s="45">
        <f t="shared" si="17"/>
        <v>5.75</v>
      </c>
      <c r="AS10" s="73">
        <v>10</v>
      </c>
    </row>
    <row r="11" spans="1:133" s="73" customFormat="1">
      <c r="A11" s="10" t="s">
        <v>74</v>
      </c>
      <c r="B11" s="15">
        <v>3861</v>
      </c>
      <c r="C11" s="23">
        <v>4106</v>
      </c>
      <c r="D11" s="27">
        <f t="shared" si="0"/>
        <v>7967</v>
      </c>
      <c r="E11" s="31">
        <f t="shared" si="1"/>
        <v>16.09</v>
      </c>
      <c r="F11" s="35">
        <v>2777</v>
      </c>
      <c r="G11" s="40">
        <f t="shared" si="2"/>
        <v>18.850000000000001</v>
      </c>
      <c r="H11" s="50">
        <v>1204</v>
      </c>
      <c r="I11" s="23">
        <v>1277</v>
      </c>
      <c r="J11" s="27">
        <f t="shared" si="3"/>
        <v>2481</v>
      </c>
      <c r="K11" s="31">
        <f t="shared" si="4"/>
        <v>5.01</v>
      </c>
      <c r="L11" s="35">
        <v>767</v>
      </c>
      <c r="M11" s="45">
        <f t="shared" si="5"/>
        <v>5.2</v>
      </c>
      <c r="N11" s="15">
        <v>830</v>
      </c>
      <c r="O11" s="23">
        <v>932</v>
      </c>
      <c r="P11" s="27">
        <f t="shared" si="6"/>
        <v>1762</v>
      </c>
      <c r="Q11" s="31">
        <f t="shared" si="7"/>
        <v>3.56</v>
      </c>
      <c r="R11" s="35">
        <v>454</v>
      </c>
      <c r="S11" s="40">
        <f t="shared" si="8"/>
        <v>3.08</v>
      </c>
      <c r="T11" s="50">
        <v>1013</v>
      </c>
      <c r="U11" s="23">
        <v>1049</v>
      </c>
      <c r="V11" s="27">
        <f t="shared" si="9"/>
        <v>2062</v>
      </c>
      <c r="W11" s="31">
        <f t="shared" si="10"/>
        <v>4.16</v>
      </c>
      <c r="X11" s="35">
        <v>561</v>
      </c>
      <c r="Y11" s="45">
        <f t="shared" si="11"/>
        <v>3.81</v>
      </c>
      <c r="Z11" s="15">
        <v>934</v>
      </c>
      <c r="AA11" s="23">
        <v>972</v>
      </c>
      <c r="AB11" s="27">
        <f t="shared" si="12"/>
        <v>1906</v>
      </c>
      <c r="AC11" s="31">
        <f t="shared" si="13"/>
        <v>3.85</v>
      </c>
      <c r="AD11" s="35">
        <v>529</v>
      </c>
      <c r="AE11" s="40">
        <f t="shared" si="14"/>
        <v>3.59</v>
      </c>
      <c r="AF11" s="50">
        <v>1478</v>
      </c>
      <c r="AG11" s="23">
        <v>1588</v>
      </c>
      <c r="AH11" s="27">
        <f t="shared" si="15"/>
        <v>3066</v>
      </c>
      <c r="AI11" s="31">
        <f t="shared" si="16"/>
        <v>6.19</v>
      </c>
      <c r="AJ11" s="35">
        <v>848</v>
      </c>
      <c r="AK11" s="45">
        <f t="shared" si="17"/>
        <v>5.75</v>
      </c>
      <c r="AS11" s="73">
        <v>11</v>
      </c>
    </row>
    <row r="12" spans="1:133" s="73" customFormat="1">
      <c r="A12" s="10" t="s">
        <v>67</v>
      </c>
      <c r="B12" s="15">
        <v>3855</v>
      </c>
      <c r="C12" s="23">
        <v>4100</v>
      </c>
      <c r="D12" s="27">
        <f t="shared" si="0"/>
        <v>7955</v>
      </c>
      <c r="E12" s="31">
        <f t="shared" si="1"/>
        <v>16.059999999999999</v>
      </c>
      <c r="F12" s="35">
        <v>2778</v>
      </c>
      <c r="G12" s="40">
        <f t="shared" si="2"/>
        <v>18.82</v>
      </c>
      <c r="H12" s="50">
        <v>1204</v>
      </c>
      <c r="I12" s="23">
        <v>1270</v>
      </c>
      <c r="J12" s="27">
        <f t="shared" si="3"/>
        <v>2474</v>
      </c>
      <c r="K12" s="31">
        <f t="shared" si="4"/>
        <v>4.99</v>
      </c>
      <c r="L12" s="35">
        <v>763</v>
      </c>
      <c r="M12" s="45">
        <f t="shared" si="5"/>
        <v>5.17</v>
      </c>
      <c r="N12" s="15">
        <v>832</v>
      </c>
      <c r="O12" s="23">
        <v>934</v>
      </c>
      <c r="P12" s="27">
        <f t="shared" si="6"/>
        <v>1766</v>
      </c>
      <c r="Q12" s="31">
        <f t="shared" si="7"/>
        <v>3.56</v>
      </c>
      <c r="R12" s="35">
        <v>454</v>
      </c>
      <c r="S12" s="40">
        <f t="shared" si="8"/>
        <v>3.08</v>
      </c>
      <c r="T12" s="50">
        <v>1015</v>
      </c>
      <c r="U12" s="23">
        <v>1054</v>
      </c>
      <c r="V12" s="27">
        <f t="shared" si="9"/>
        <v>2069</v>
      </c>
      <c r="W12" s="31">
        <f t="shared" si="10"/>
        <v>4.18</v>
      </c>
      <c r="X12" s="35">
        <v>563</v>
      </c>
      <c r="Y12" s="45">
        <f t="shared" si="11"/>
        <v>3.82</v>
      </c>
      <c r="Z12" s="15">
        <v>934</v>
      </c>
      <c r="AA12" s="23">
        <v>970</v>
      </c>
      <c r="AB12" s="27">
        <f t="shared" si="12"/>
        <v>1904</v>
      </c>
      <c r="AC12" s="31">
        <f t="shared" si="13"/>
        <v>3.84</v>
      </c>
      <c r="AD12" s="35">
        <v>528</v>
      </c>
      <c r="AE12" s="40">
        <f t="shared" si="14"/>
        <v>3.58</v>
      </c>
      <c r="AF12" s="50">
        <v>1482</v>
      </c>
      <c r="AG12" s="23">
        <v>1592</v>
      </c>
      <c r="AH12" s="27">
        <f t="shared" si="15"/>
        <v>3074</v>
      </c>
      <c r="AI12" s="31">
        <f t="shared" si="16"/>
        <v>6.2</v>
      </c>
      <c r="AJ12" s="35">
        <v>851</v>
      </c>
      <c r="AK12" s="45">
        <f t="shared" si="17"/>
        <v>5.77</v>
      </c>
      <c r="AS12" s="73">
        <v>12</v>
      </c>
    </row>
    <row r="13" spans="1:133" s="73" customFormat="1">
      <c r="A13" s="10" t="s">
        <v>77</v>
      </c>
      <c r="B13" s="15">
        <v>3852</v>
      </c>
      <c r="C13" s="23">
        <v>4103</v>
      </c>
      <c r="D13" s="27">
        <f t="shared" si="0"/>
        <v>7955</v>
      </c>
      <c r="E13" s="31">
        <f t="shared" si="1"/>
        <v>16.059999999999999</v>
      </c>
      <c r="F13" s="35">
        <v>2776</v>
      </c>
      <c r="G13" s="40">
        <f t="shared" si="2"/>
        <v>18.8</v>
      </c>
      <c r="H13" s="50">
        <v>1195</v>
      </c>
      <c r="I13" s="23">
        <v>1269</v>
      </c>
      <c r="J13" s="27">
        <f t="shared" si="3"/>
        <v>2464</v>
      </c>
      <c r="K13" s="31">
        <f t="shared" si="4"/>
        <v>4.97</v>
      </c>
      <c r="L13" s="35">
        <v>759</v>
      </c>
      <c r="M13" s="45">
        <f t="shared" si="5"/>
        <v>5.14</v>
      </c>
      <c r="N13" s="15">
        <v>836</v>
      </c>
      <c r="O13" s="23">
        <v>928</v>
      </c>
      <c r="P13" s="27">
        <f t="shared" si="6"/>
        <v>1764</v>
      </c>
      <c r="Q13" s="31">
        <f t="shared" si="7"/>
        <v>3.56</v>
      </c>
      <c r="R13" s="35">
        <v>456</v>
      </c>
      <c r="S13" s="40">
        <f t="shared" si="8"/>
        <v>3.09</v>
      </c>
      <c r="T13" s="50">
        <v>1017</v>
      </c>
      <c r="U13" s="23">
        <v>1059</v>
      </c>
      <c r="V13" s="27">
        <f t="shared" si="9"/>
        <v>2076</v>
      </c>
      <c r="W13" s="31">
        <f t="shared" si="10"/>
        <v>4.1900000000000004</v>
      </c>
      <c r="X13" s="35">
        <v>566</v>
      </c>
      <c r="Y13" s="45">
        <f t="shared" si="11"/>
        <v>3.83</v>
      </c>
      <c r="Z13" s="15">
        <v>928</v>
      </c>
      <c r="AA13" s="23">
        <v>972</v>
      </c>
      <c r="AB13" s="27">
        <f t="shared" si="12"/>
        <v>1900</v>
      </c>
      <c r="AC13" s="31">
        <f t="shared" si="13"/>
        <v>3.83</v>
      </c>
      <c r="AD13" s="35">
        <v>524</v>
      </c>
      <c r="AE13" s="40">
        <f t="shared" si="14"/>
        <v>3.55</v>
      </c>
      <c r="AF13" s="50">
        <v>1484</v>
      </c>
      <c r="AG13" s="23">
        <v>1595</v>
      </c>
      <c r="AH13" s="27">
        <f t="shared" si="15"/>
        <v>3079</v>
      </c>
      <c r="AI13" s="31">
        <f t="shared" si="16"/>
        <v>6.21</v>
      </c>
      <c r="AJ13" s="35">
        <v>854</v>
      </c>
      <c r="AK13" s="45">
        <f t="shared" si="17"/>
        <v>5.78</v>
      </c>
      <c r="AS13" s="73" t="s">
        <v>55</v>
      </c>
    </row>
    <row r="14" spans="1:133" s="73" customFormat="1">
      <c r="A14" s="10" t="s">
        <v>76</v>
      </c>
      <c r="B14" s="15">
        <v>3840</v>
      </c>
      <c r="C14" s="23">
        <v>4103</v>
      </c>
      <c r="D14" s="27">
        <f t="shared" si="0"/>
        <v>7943</v>
      </c>
      <c r="E14" s="31">
        <f t="shared" si="1"/>
        <v>16.03</v>
      </c>
      <c r="F14" s="35">
        <v>2763</v>
      </c>
      <c r="G14" s="40">
        <f t="shared" si="2"/>
        <v>18.71</v>
      </c>
      <c r="H14" s="50">
        <v>1197</v>
      </c>
      <c r="I14" s="23">
        <v>1270</v>
      </c>
      <c r="J14" s="27">
        <f t="shared" si="3"/>
        <v>2467</v>
      </c>
      <c r="K14" s="31">
        <f t="shared" si="4"/>
        <v>4.9800000000000004</v>
      </c>
      <c r="L14" s="35">
        <v>763</v>
      </c>
      <c r="M14" s="45">
        <f t="shared" si="5"/>
        <v>5.17</v>
      </c>
      <c r="N14" s="15">
        <v>836</v>
      </c>
      <c r="O14" s="23">
        <v>927</v>
      </c>
      <c r="P14" s="27">
        <f t="shared" si="6"/>
        <v>1763</v>
      </c>
      <c r="Q14" s="31">
        <f t="shared" si="7"/>
        <v>3.56</v>
      </c>
      <c r="R14" s="35">
        <v>456</v>
      </c>
      <c r="S14" s="40">
        <f t="shared" si="8"/>
        <v>3.09</v>
      </c>
      <c r="T14" s="50">
        <v>1020</v>
      </c>
      <c r="U14" s="23">
        <v>1067</v>
      </c>
      <c r="V14" s="27">
        <f t="shared" si="9"/>
        <v>2087</v>
      </c>
      <c r="W14" s="31">
        <f t="shared" si="10"/>
        <v>4.21</v>
      </c>
      <c r="X14" s="35">
        <v>568</v>
      </c>
      <c r="Y14" s="45">
        <f t="shared" si="11"/>
        <v>3.85</v>
      </c>
      <c r="Z14" s="15">
        <v>929</v>
      </c>
      <c r="AA14" s="23">
        <v>974</v>
      </c>
      <c r="AB14" s="27">
        <f t="shared" si="12"/>
        <v>1903</v>
      </c>
      <c r="AC14" s="31">
        <f t="shared" si="13"/>
        <v>3.84</v>
      </c>
      <c r="AD14" s="35">
        <v>523</v>
      </c>
      <c r="AE14" s="40">
        <f t="shared" si="14"/>
        <v>3.54</v>
      </c>
      <c r="AF14" s="50">
        <v>1485</v>
      </c>
      <c r="AG14" s="23">
        <v>1588</v>
      </c>
      <c r="AH14" s="27">
        <f t="shared" si="15"/>
        <v>3073</v>
      </c>
      <c r="AI14" s="31">
        <f t="shared" si="16"/>
        <v>6.2</v>
      </c>
      <c r="AJ14" s="35">
        <v>852</v>
      </c>
      <c r="AK14" s="45">
        <f t="shared" si="17"/>
        <v>5.77</v>
      </c>
      <c r="AS14" s="73">
        <v>2</v>
      </c>
    </row>
    <row r="15" spans="1:133" s="73" customFormat="1">
      <c r="A15" s="10" t="s">
        <v>80</v>
      </c>
      <c r="B15" s="15">
        <v>3826</v>
      </c>
      <c r="C15" s="23">
        <v>4098</v>
      </c>
      <c r="D15" s="27">
        <f t="shared" si="0"/>
        <v>7924</v>
      </c>
      <c r="E15" s="31">
        <f t="shared" si="1"/>
        <v>16.010000000000002</v>
      </c>
      <c r="F15" s="35">
        <v>2757</v>
      </c>
      <c r="G15" s="40">
        <f t="shared" si="2"/>
        <v>18.66</v>
      </c>
      <c r="H15" s="50">
        <v>1202</v>
      </c>
      <c r="I15" s="23">
        <v>1275</v>
      </c>
      <c r="J15" s="27">
        <f t="shared" si="3"/>
        <v>2477</v>
      </c>
      <c r="K15" s="31">
        <f t="shared" si="4"/>
        <v>5</v>
      </c>
      <c r="L15" s="35">
        <v>767</v>
      </c>
      <c r="M15" s="45">
        <f t="shared" si="5"/>
        <v>5.19</v>
      </c>
      <c r="N15" s="15">
        <v>834</v>
      </c>
      <c r="O15" s="23">
        <v>927</v>
      </c>
      <c r="P15" s="27">
        <f t="shared" si="6"/>
        <v>1761</v>
      </c>
      <c r="Q15" s="31">
        <f t="shared" si="7"/>
        <v>3.56</v>
      </c>
      <c r="R15" s="35">
        <v>456</v>
      </c>
      <c r="S15" s="40">
        <f t="shared" si="8"/>
        <v>3.09</v>
      </c>
      <c r="T15" s="50">
        <v>1020</v>
      </c>
      <c r="U15" s="23">
        <v>1069</v>
      </c>
      <c r="V15" s="27">
        <f t="shared" si="9"/>
        <v>2089</v>
      </c>
      <c r="W15" s="31">
        <f t="shared" si="10"/>
        <v>4.22</v>
      </c>
      <c r="X15" s="35">
        <v>568</v>
      </c>
      <c r="Y15" s="45">
        <f t="shared" si="11"/>
        <v>3.84</v>
      </c>
      <c r="Z15" s="15">
        <v>929</v>
      </c>
      <c r="AA15" s="23">
        <v>972</v>
      </c>
      <c r="AB15" s="27">
        <f t="shared" si="12"/>
        <v>1901</v>
      </c>
      <c r="AC15" s="31">
        <f t="shared" si="13"/>
        <v>3.84</v>
      </c>
      <c r="AD15" s="35">
        <v>523</v>
      </c>
      <c r="AE15" s="40">
        <f t="shared" si="14"/>
        <v>3.54</v>
      </c>
      <c r="AF15" s="50">
        <v>1486</v>
      </c>
      <c r="AG15" s="23">
        <v>1583</v>
      </c>
      <c r="AH15" s="27">
        <f t="shared" si="15"/>
        <v>3069</v>
      </c>
      <c r="AI15" s="31">
        <f t="shared" si="16"/>
        <v>6.2</v>
      </c>
      <c r="AJ15" s="35">
        <v>853</v>
      </c>
      <c r="AK15" s="45">
        <f t="shared" si="17"/>
        <v>5.77</v>
      </c>
      <c r="AS15" s="73">
        <v>3</v>
      </c>
    </row>
    <row r="16" spans="1:133" s="73" customFormat="1">
      <c r="A16" s="11" t="s">
        <v>73</v>
      </c>
      <c r="B16" s="16">
        <v>3824</v>
      </c>
      <c r="C16" s="24">
        <v>4086</v>
      </c>
      <c r="D16" s="28">
        <f t="shared" si="0"/>
        <v>7910</v>
      </c>
      <c r="E16" s="32">
        <f t="shared" si="1"/>
        <v>16.010000000000002</v>
      </c>
      <c r="F16" s="36">
        <v>2762</v>
      </c>
      <c r="G16" s="41">
        <f t="shared" si="2"/>
        <v>18.68</v>
      </c>
      <c r="H16" s="51">
        <v>1200</v>
      </c>
      <c r="I16" s="24">
        <v>1272</v>
      </c>
      <c r="J16" s="28">
        <f t="shared" si="3"/>
        <v>2472</v>
      </c>
      <c r="K16" s="32">
        <f t="shared" si="4"/>
        <v>5</v>
      </c>
      <c r="L16" s="36">
        <v>771</v>
      </c>
      <c r="M16" s="46">
        <f t="shared" si="5"/>
        <v>5.22</v>
      </c>
      <c r="N16" s="16">
        <v>836</v>
      </c>
      <c r="O16" s="24">
        <v>931</v>
      </c>
      <c r="P16" s="28">
        <f t="shared" si="6"/>
        <v>1767</v>
      </c>
      <c r="Q16" s="32">
        <f t="shared" si="7"/>
        <v>3.58</v>
      </c>
      <c r="R16" s="36">
        <v>458</v>
      </c>
      <c r="S16" s="41">
        <f t="shared" si="8"/>
        <v>3.1</v>
      </c>
      <c r="T16" s="51">
        <v>1017</v>
      </c>
      <c r="U16" s="24">
        <v>1068</v>
      </c>
      <c r="V16" s="28">
        <f t="shared" si="9"/>
        <v>2085</v>
      </c>
      <c r="W16" s="32">
        <f t="shared" si="10"/>
        <v>4.22</v>
      </c>
      <c r="X16" s="36">
        <v>568</v>
      </c>
      <c r="Y16" s="46">
        <f t="shared" si="11"/>
        <v>3.84</v>
      </c>
      <c r="Z16" s="16">
        <v>929</v>
      </c>
      <c r="AA16" s="24">
        <v>974</v>
      </c>
      <c r="AB16" s="28">
        <f t="shared" si="12"/>
        <v>1903</v>
      </c>
      <c r="AC16" s="32">
        <f t="shared" si="13"/>
        <v>3.85</v>
      </c>
      <c r="AD16" s="36">
        <v>524</v>
      </c>
      <c r="AE16" s="41">
        <f t="shared" si="14"/>
        <v>3.54</v>
      </c>
      <c r="AF16" s="51">
        <v>1477</v>
      </c>
      <c r="AG16" s="24">
        <v>1584</v>
      </c>
      <c r="AH16" s="28">
        <f t="shared" si="15"/>
        <v>3061</v>
      </c>
      <c r="AI16" s="32">
        <f t="shared" si="16"/>
        <v>6.2</v>
      </c>
      <c r="AJ16" s="36">
        <v>853</v>
      </c>
      <c r="AK16" s="46">
        <f t="shared" si="17"/>
        <v>5.77</v>
      </c>
    </row>
    <row r="17" spans="1:13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</row>
    <row r="18" spans="1:133" s="74" customFormat="1" ht="15" customHeight="1">
      <c r="A18" s="7" t="s">
        <v>15</v>
      </c>
      <c r="B18" s="12" t="s">
        <v>36</v>
      </c>
      <c r="C18" s="20"/>
      <c r="D18" s="20"/>
      <c r="E18" s="20"/>
      <c r="F18" s="20"/>
      <c r="G18" s="37"/>
      <c r="H18" s="18" t="s">
        <v>17</v>
      </c>
      <c r="I18" s="20"/>
      <c r="J18" s="20"/>
      <c r="K18" s="20"/>
      <c r="L18" s="20"/>
      <c r="M18" s="42"/>
      <c r="N18" s="12" t="s">
        <v>81</v>
      </c>
      <c r="O18" s="20"/>
      <c r="P18" s="20"/>
      <c r="Q18" s="20"/>
      <c r="R18" s="20"/>
      <c r="S18" s="37"/>
      <c r="T18" s="18" t="s">
        <v>83</v>
      </c>
      <c r="U18" s="20"/>
      <c r="V18" s="20"/>
      <c r="W18" s="20"/>
      <c r="X18" s="20"/>
      <c r="Y18" s="42"/>
      <c r="Z18" s="12" t="s">
        <v>56</v>
      </c>
      <c r="AA18" s="20"/>
      <c r="AB18" s="20"/>
      <c r="AC18" s="20"/>
      <c r="AD18" s="20"/>
      <c r="AE18" s="37"/>
      <c r="AF18" s="18" t="s">
        <v>71</v>
      </c>
      <c r="AG18" s="20"/>
      <c r="AH18" s="20"/>
      <c r="AI18" s="20"/>
      <c r="AJ18" s="20"/>
      <c r="AK18" s="42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</row>
    <row r="19" spans="1:133">
      <c r="A19" s="8"/>
      <c r="B19" s="13" t="s">
        <v>33</v>
      </c>
      <c r="C19" s="21" t="s">
        <v>40</v>
      </c>
      <c r="D19" s="25" t="s">
        <v>42</v>
      </c>
      <c r="E19" s="29" t="s">
        <v>46</v>
      </c>
      <c r="F19" s="33" t="s">
        <v>51</v>
      </c>
      <c r="G19" s="38" t="s">
        <v>46</v>
      </c>
      <c r="H19" s="19" t="s">
        <v>33</v>
      </c>
      <c r="I19" s="21" t="s">
        <v>40</v>
      </c>
      <c r="J19" s="25" t="s">
        <v>42</v>
      </c>
      <c r="K19" s="29" t="s">
        <v>46</v>
      </c>
      <c r="L19" s="33" t="s">
        <v>51</v>
      </c>
      <c r="M19" s="43" t="s">
        <v>46</v>
      </c>
      <c r="N19" s="13" t="s">
        <v>33</v>
      </c>
      <c r="O19" s="21" t="s">
        <v>40</v>
      </c>
      <c r="P19" s="25" t="s">
        <v>42</v>
      </c>
      <c r="Q19" s="29" t="s">
        <v>46</v>
      </c>
      <c r="R19" s="33" t="s">
        <v>51</v>
      </c>
      <c r="S19" s="38" t="s">
        <v>46</v>
      </c>
      <c r="T19" s="19" t="s">
        <v>33</v>
      </c>
      <c r="U19" s="21" t="s">
        <v>40</v>
      </c>
      <c r="V19" s="25" t="s">
        <v>42</v>
      </c>
      <c r="W19" s="29" t="s">
        <v>46</v>
      </c>
      <c r="X19" s="33" t="s">
        <v>51</v>
      </c>
      <c r="Y19" s="43" t="s">
        <v>46</v>
      </c>
      <c r="Z19" s="13" t="s">
        <v>33</v>
      </c>
      <c r="AA19" s="21" t="s">
        <v>40</v>
      </c>
      <c r="AB19" s="25" t="s">
        <v>42</v>
      </c>
      <c r="AC19" s="29" t="s">
        <v>46</v>
      </c>
      <c r="AD19" s="33" t="s">
        <v>51</v>
      </c>
      <c r="AE19" s="38" t="s">
        <v>46</v>
      </c>
      <c r="AF19" s="19" t="s">
        <v>33</v>
      </c>
      <c r="AG19" s="21" t="s">
        <v>40</v>
      </c>
      <c r="AH19" s="25" t="s">
        <v>42</v>
      </c>
      <c r="AI19" s="29" t="s">
        <v>46</v>
      </c>
      <c r="AJ19" s="33" t="s">
        <v>51</v>
      </c>
      <c r="AK19" s="43" t="s">
        <v>46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</row>
    <row r="20" spans="1:133">
      <c r="A20" s="9" t="s">
        <v>104</v>
      </c>
      <c r="B20" s="14">
        <v>414</v>
      </c>
      <c r="C20" s="22">
        <v>459</v>
      </c>
      <c r="D20" s="26">
        <f t="shared" ref="D20:D31" si="18">B20+C20</f>
        <v>873</v>
      </c>
      <c r="E20" s="30">
        <f t="shared" ref="E20:E31" si="19">IF(D20=0,"",ROUND(D20/$AH50*100,2))</f>
        <v>1.77</v>
      </c>
      <c r="F20" s="34">
        <v>208</v>
      </c>
      <c r="G20" s="39">
        <f t="shared" ref="G20:G31" si="20">IF(F20="","",ROUND(F20/$AJ50*100,2))</f>
        <v>1.43</v>
      </c>
      <c r="H20" s="49">
        <v>1910</v>
      </c>
      <c r="I20" s="22">
        <v>1973</v>
      </c>
      <c r="J20" s="26">
        <f t="shared" ref="J20:J31" si="21">H20+I20</f>
        <v>3883</v>
      </c>
      <c r="K20" s="30">
        <f t="shared" ref="K20:K31" si="22">IF(J20=0,"",ROUND(J20/$AH50*100,2))</f>
        <v>7.86</v>
      </c>
      <c r="L20" s="34">
        <v>1132</v>
      </c>
      <c r="M20" s="44">
        <f t="shared" ref="M20:M31" si="23">IF(L20="","",ROUND(L20/$AJ50*100,2))</f>
        <v>7.76</v>
      </c>
      <c r="N20" s="14">
        <v>777</v>
      </c>
      <c r="O20" s="22">
        <v>852</v>
      </c>
      <c r="P20" s="26">
        <f t="shared" ref="P20:P31" si="24">N20+O20</f>
        <v>1629</v>
      </c>
      <c r="Q20" s="30">
        <f t="shared" ref="Q20:Q31" si="25">IF(P20=0,"",ROUND(P20/$AH50*100,2))</f>
        <v>3.3</v>
      </c>
      <c r="R20" s="34">
        <v>413</v>
      </c>
      <c r="S20" s="39">
        <f t="shared" ref="S20:S31" si="26">IF(R20="","",ROUND(R20/$AJ50*100,2))</f>
        <v>2.83</v>
      </c>
      <c r="T20" s="49">
        <v>2369</v>
      </c>
      <c r="U20" s="22">
        <v>2350</v>
      </c>
      <c r="V20" s="26">
        <f t="shared" ref="V20:V31" si="27">T20+U20</f>
        <v>4719</v>
      </c>
      <c r="W20" s="30">
        <f t="shared" ref="W20:W31" si="28">IF(V20=0,"",ROUND(V20/$AH50*100,2))</f>
        <v>9.56</v>
      </c>
      <c r="X20" s="34">
        <v>1579</v>
      </c>
      <c r="Y20" s="44">
        <f t="shared" ref="Y20:Y31" si="29">IF(X20="","",ROUND(X20/$AJ50*100,2))</f>
        <v>10.82</v>
      </c>
      <c r="Z20" s="14">
        <v>1361</v>
      </c>
      <c r="AA20" s="22">
        <v>1385</v>
      </c>
      <c r="AB20" s="26">
        <f t="shared" ref="AB20:AB31" si="30">Z20+AA20</f>
        <v>2746</v>
      </c>
      <c r="AC20" s="30">
        <f t="shared" ref="AC20:AC31" si="31">IF(AB20=0,"",ROUND(AB20/$AH50*100,2))</f>
        <v>5.56</v>
      </c>
      <c r="AD20" s="34">
        <v>787</v>
      </c>
      <c r="AE20" s="39">
        <f t="shared" ref="AE20:AE31" si="32">IF(AD20="","",ROUND(AD20/$AJ50*100,2))</f>
        <v>5.39</v>
      </c>
      <c r="AF20" s="49">
        <v>960</v>
      </c>
      <c r="AG20" s="22">
        <v>1018</v>
      </c>
      <c r="AH20" s="26">
        <f t="shared" ref="AH20:AH31" si="33">AF20+AG20</f>
        <v>1978</v>
      </c>
      <c r="AI20" s="30">
        <f t="shared" ref="AI20:AI31" si="34">IF(AH20=0,"",ROUND(AH20/$AH50*100,2))</f>
        <v>4.01</v>
      </c>
      <c r="AJ20" s="34">
        <v>609</v>
      </c>
      <c r="AK20" s="44">
        <f t="shared" ref="AK20:AK31" si="35">IF(AJ20="","",ROUND(AJ20/$AJ50*100,2))</f>
        <v>4.17</v>
      </c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</row>
    <row r="21" spans="1:133">
      <c r="A21" s="10" t="s">
        <v>63</v>
      </c>
      <c r="B21" s="15">
        <v>413</v>
      </c>
      <c r="C21" s="23">
        <v>459</v>
      </c>
      <c r="D21" s="27">
        <f t="shared" si="18"/>
        <v>872</v>
      </c>
      <c r="E21" s="31">
        <f t="shared" si="19"/>
        <v>1.76</v>
      </c>
      <c r="F21" s="35">
        <v>208</v>
      </c>
      <c r="G21" s="40">
        <f t="shared" si="20"/>
        <v>1.42</v>
      </c>
      <c r="H21" s="50">
        <v>1920</v>
      </c>
      <c r="I21" s="23">
        <v>1984</v>
      </c>
      <c r="J21" s="27">
        <f t="shared" si="21"/>
        <v>3904</v>
      </c>
      <c r="K21" s="31">
        <f t="shared" si="22"/>
        <v>7.9</v>
      </c>
      <c r="L21" s="35">
        <v>1142</v>
      </c>
      <c r="M21" s="45">
        <f t="shared" si="23"/>
        <v>7.81</v>
      </c>
      <c r="N21" s="15">
        <v>777</v>
      </c>
      <c r="O21" s="23">
        <v>850</v>
      </c>
      <c r="P21" s="27">
        <f t="shared" si="24"/>
        <v>1627</v>
      </c>
      <c r="Q21" s="31">
        <f t="shared" si="25"/>
        <v>3.29</v>
      </c>
      <c r="R21" s="35">
        <v>413</v>
      </c>
      <c r="S21" s="40">
        <f t="shared" si="26"/>
        <v>2.82</v>
      </c>
      <c r="T21" s="50">
        <v>2373</v>
      </c>
      <c r="U21" s="23">
        <v>2353</v>
      </c>
      <c r="V21" s="27">
        <f t="shared" si="27"/>
        <v>4726</v>
      </c>
      <c r="W21" s="31">
        <f t="shared" si="28"/>
        <v>9.57</v>
      </c>
      <c r="X21" s="35">
        <v>1587</v>
      </c>
      <c r="Y21" s="45">
        <f t="shared" si="29"/>
        <v>10.85</v>
      </c>
      <c r="Z21" s="15">
        <v>1368</v>
      </c>
      <c r="AA21" s="23">
        <v>1380</v>
      </c>
      <c r="AB21" s="27">
        <f t="shared" si="30"/>
        <v>2748</v>
      </c>
      <c r="AC21" s="31">
        <f t="shared" si="31"/>
        <v>5.56</v>
      </c>
      <c r="AD21" s="35">
        <v>789</v>
      </c>
      <c r="AE21" s="40">
        <f t="shared" si="32"/>
        <v>5.4</v>
      </c>
      <c r="AF21" s="50">
        <v>963</v>
      </c>
      <c r="AG21" s="23">
        <v>1016</v>
      </c>
      <c r="AH21" s="27">
        <f t="shared" si="33"/>
        <v>1979</v>
      </c>
      <c r="AI21" s="31">
        <f t="shared" si="34"/>
        <v>4.01</v>
      </c>
      <c r="AJ21" s="35">
        <v>610</v>
      </c>
      <c r="AK21" s="45">
        <f t="shared" si="35"/>
        <v>4.17</v>
      </c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</row>
    <row r="22" spans="1:133">
      <c r="A22" s="10" t="s">
        <v>28</v>
      </c>
      <c r="B22" s="15">
        <v>411</v>
      </c>
      <c r="C22" s="23">
        <v>459</v>
      </c>
      <c r="D22" s="27">
        <f t="shared" si="18"/>
        <v>870</v>
      </c>
      <c r="E22" s="31">
        <f t="shared" si="19"/>
        <v>1.76</v>
      </c>
      <c r="F22" s="35">
        <v>207</v>
      </c>
      <c r="G22" s="40">
        <f t="shared" si="20"/>
        <v>1.41</v>
      </c>
      <c r="H22" s="50">
        <v>1930</v>
      </c>
      <c r="I22" s="23">
        <v>1991</v>
      </c>
      <c r="J22" s="27">
        <f t="shared" si="21"/>
        <v>3921</v>
      </c>
      <c r="K22" s="31">
        <f t="shared" si="22"/>
        <v>7.94</v>
      </c>
      <c r="L22" s="35">
        <v>1149</v>
      </c>
      <c r="M22" s="45">
        <f t="shared" si="23"/>
        <v>7.85</v>
      </c>
      <c r="N22" s="15">
        <v>776</v>
      </c>
      <c r="O22" s="23">
        <v>851</v>
      </c>
      <c r="P22" s="27">
        <f t="shared" si="24"/>
        <v>1627</v>
      </c>
      <c r="Q22" s="31">
        <f t="shared" si="25"/>
        <v>3.29</v>
      </c>
      <c r="R22" s="35">
        <v>413</v>
      </c>
      <c r="S22" s="40">
        <f t="shared" si="26"/>
        <v>2.82</v>
      </c>
      <c r="T22" s="50">
        <v>2366</v>
      </c>
      <c r="U22" s="23">
        <v>2347</v>
      </c>
      <c r="V22" s="27">
        <f t="shared" si="27"/>
        <v>4713</v>
      </c>
      <c r="W22" s="31">
        <f t="shared" si="28"/>
        <v>9.5399999999999991</v>
      </c>
      <c r="X22" s="35">
        <v>1587</v>
      </c>
      <c r="Y22" s="45">
        <f t="shared" si="29"/>
        <v>10.85</v>
      </c>
      <c r="Z22" s="15">
        <v>1377</v>
      </c>
      <c r="AA22" s="23">
        <v>1381</v>
      </c>
      <c r="AB22" s="27">
        <f t="shared" si="30"/>
        <v>2758</v>
      </c>
      <c r="AC22" s="31">
        <f t="shared" si="31"/>
        <v>5.58</v>
      </c>
      <c r="AD22" s="35">
        <v>792</v>
      </c>
      <c r="AE22" s="40">
        <f t="shared" si="32"/>
        <v>5.41</v>
      </c>
      <c r="AF22" s="50">
        <v>953</v>
      </c>
      <c r="AG22" s="23">
        <v>1015</v>
      </c>
      <c r="AH22" s="27">
        <f t="shared" si="33"/>
        <v>1968</v>
      </c>
      <c r="AI22" s="31">
        <f t="shared" si="34"/>
        <v>3.98</v>
      </c>
      <c r="AJ22" s="35">
        <v>610</v>
      </c>
      <c r="AK22" s="45">
        <f t="shared" si="35"/>
        <v>4.17</v>
      </c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</row>
    <row r="23" spans="1:133">
      <c r="A23" s="10" t="s">
        <v>68</v>
      </c>
      <c r="B23" s="15">
        <v>411</v>
      </c>
      <c r="C23" s="23">
        <v>459</v>
      </c>
      <c r="D23" s="27">
        <f t="shared" si="18"/>
        <v>870</v>
      </c>
      <c r="E23" s="31">
        <f t="shared" si="19"/>
        <v>1.76</v>
      </c>
      <c r="F23" s="35">
        <v>207</v>
      </c>
      <c r="G23" s="40">
        <f t="shared" si="20"/>
        <v>1.41</v>
      </c>
      <c r="H23" s="50">
        <v>1928</v>
      </c>
      <c r="I23" s="23">
        <v>1991</v>
      </c>
      <c r="J23" s="27">
        <f t="shared" si="21"/>
        <v>3919</v>
      </c>
      <c r="K23" s="31">
        <f t="shared" si="22"/>
        <v>7.93</v>
      </c>
      <c r="L23" s="35">
        <v>1148</v>
      </c>
      <c r="M23" s="45">
        <f t="shared" si="23"/>
        <v>7.84</v>
      </c>
      <c r="N23" s="15">
        <v>776</v>
      </c>
      <c r="O23" s="23">
        <v>851</v>
      </c>
      <c r="P23" s="27">
        <f t="shared" si="24"/>
        <v>1627</v>
      </c>
      <c r="Q23" s="31">
        <f t="shared" si="25"/>
        <v>3.29</v>
      </c>
      <c r="R23" s="35">
        <v>414</v>
      </c>
      <c r="S23" s="40">
        <f t="shared" si="26"/>
        <v>2.83</v>
      </c>
      <c r="T23" s="50">
        <v>2369</v>
      </c>
      <c r="U23" s="23">
        <v>2349</v>
      </c>
      <c r="V23" s="27">
        <f t="shared" si="27"/>
        <v>4718</v>
      </c>
      <c r="W23" s="31">
        <f t="shared" si="28"/>
        <v>9.5500000000000007</v>
      </c>
      <c r="X23" s="35">
        <v>1589</v>
      </c>
      <c r="Y23" s="45">
        <f t="shared" si="29"/>
        <v>10.85</v>
      </c>
      <c r="Z23" s="15">
        <v>1379</v>
      </c>
      <c r="AA23" s="23">
        <v>1386</v>
      </c>
      <c r="AB23" s="27">
        <f t="shared" si="30"/>
        <v>2765</v>
      </c>
      <c r="AC23" s="31">
        <f t="shared" si="31"/>
        <v>5.6</v>
      </c>
      <c r="AD23" s="35">
        <v>796</v>
      </c>
      <c r="AE23" s="40">
        <f t="shared" si="32"/>
        <v>5.43</v>
      </c>
      <c r="AF23" s="50">
        <v>951</v>
      </c>
      <c r="AG23" s="23">
        <v>1015</v>
      </c>
      <c r="AH23" s="27">
        <f t="shared" si="33"/>
        <v>1966</v>
      </c>
      <c r="AI23" s="31">
        <f t="shared" si="34"/>
        <v>3.98</v>
      </c>
      <c r="AJ23" s="35">
        <v>611</v>
      </c>
      <c r="AK23" s="45">
        <f t="shared" si="35"/>
        <v>4.17</v>
      </c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</row>
    <row r="24" spans="1:133">
      <c r="A24" s="10" t="s">
        <v>70</v>
      </c>
      <c r="B24" s="15">
        <v>411</v>
      </c>
      <c r="C24" s="23">
        <v>458</v>
      </c>
      <c r="D24" s="27">
        <f t="shared" si="18"/>
        <v>869</v>
      </c>
      <c r="E24" s="31">
        <f t="shared" si="19"/>
        <v>1.76</v>
      </c>
      <c r="F24" s="35">
        <v>208</v>
      </c>
      <c r="G24" s="40">
        <f t="shared" si="20"/>
        <v>1.42</v>
      </c>
      <c r="H24" s="50">
        <v>1927</v>
      </c>
      <c r="I24" s="23">
        <v>1994</v>
      </c>
      <c r="J24" s="27">
        <f t="shared" si="21"/>
        <v>3921</v>
      </c>
      <c r="K24" s="31">
        <f t="shared" si="22"/>
        <v>7.93</v>
      </c>
      <c r="L24" s="35">
        <v>1146</v>
      </c>
      <c r="M24" s="45">
        <f t="shared" si="23"/>
        <v>7.81</v>
      </c>
      <c r="N24" s="15">
        <v>774</v>
      </c>
      <c r="O24" s="23">
        <v>849</v>
      </c>
      <c r="P24" s="27">
        <f t="shared" si="24"/>
        <v>1623</v>
      </c>
      <c r="Q24" s="31">
        <f t="shared" si="25"/>
        <v>3.28</v>
      </c>
      <c r="R24" s="35">
        <v>413</v>
      </c>
      <c r="S24" s="40">
        <f t="shared" si="26"/>
        <v>2.81</v>
      </c>
      <c r="T24" s="50">
        <v>2369</v>
      </c>
      <c r="U24" s="23">
        <v>2344</v>
      </c>
      <c r="V24" s="27">
        <f t="shared" si="27"/>
        <v>4713</v>
      </c>
      <c r="W24" s="31">
        <f t="shared" si="28"/>
        <v>9.5299999999999994</v>
      </c>
      <c r="X24" s="35">
        <v>1591</v>
      </c>
      <c r="Y24" s="45">
        <f t="shared" si="29"/>
        <v>10.84</v>
      </c>
      <c r="Z24" s="15">
        <v>1388</v>
      </c>
      <c r="AA24" s="23">
        <v>1394</v>
      </c>
      <c r="AB24" s="27">
        <f t="shared" si="30"/>
        <v>2782</v>
      </c>
      <c r="AC24" s="31">
        <f t="shared" si="31"/>
        <v>5.63</v>
      </c>
      <c r="AD24" s="35">
        <v>802</v>
      </c>
      <c r="AE24" s="40">
        <f t="shared" si="32"/>
        <v>5.47</v>
      </c>
      <c r="AF24" s="50">
        <v>955</v>
      </c>
      <c r="AG24" s="23">
        <v>1015</v>
      </c>
      <c r="AH24" s="27">
        <f t="shared" si="33"/>
        <v>1970</v>
      </c>
      <c r="AI24" s="31">
        <f t="shared" si="34"/>
        <v>3.99</v>
      </c>
      <c r="AJ24" s="35">
        <v>611</v>
      </c>
      <c r="AK24" s="45">
        <f t="shared" si="35"/>
        <v>4.16</v>
      </c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</row>
    <row r="25" spans="1:133">
      <c r="A25" s="10" t="s">
        <v>35</v>
      </c>
      <c r="B25" s="15">
        <v>414</v>
      </c>
      <c r="C25" s="23">
        <v>458</v>
      </c>
      <c r="D25" s="27">
        <f t="shared" si="18"/>
        <v>872</v>
      </c>
      <c r="E25" s="31">
        <f t="shared" si="19"/>
        <v>1.76</v>
      </c>
      <c r="F25" s="35">
        <v>211</v>
      </c>
      <c r="G25" s="40">
        <f t="shared" si="20"/>
        <v>1.44</v>
      </c>
      <c r="H25" s="50">
        <v>1927</v>
      </c>
      <c r="I25" s="23">
        <v>1992</v>
      </c>
      <c r="J25" s="27">
        <f t="shared" si="21"/>
        <v>3919</v>
      </c>
      <c r="K25" s="31">
        <f t="shared" si="22"/>
        <v>7.92</v>
      </c>
      <c r="L25" s="35">
        <v>1146</v>
      </c>
      <c r="M25" s="45">
        <f t="shared" si="23"/>
        <v>7.8</v>
      </c>
      <c r="N25" s="15">
        <v>777</v>
      </c>
      <c r="O25" s="23">
        <v>851</v>
      </c>
      <c r="P25" s="27">
        <f t="shared" si="24"/>
        <v>1628</v>
      </c>
      <c r="Q25" s="31">
        <f t="shared" si="25"/>
        <v>3.29</v>
      </c>
      <c r="R25" s="35">
        <v>412</v>
      </c>
      <c r="S25" s="40">
        <f t="shared" si="26"/>
        <v>2.8</v>
      </c>
      <c r="T25" s="50">
        <v>2366</v>
      </c>
      <c r="U25" s="23">
        <v>2340</v>
      </c>
      <c r="V25" s="27">
        <f t="shared" si="27"/>
        <v>4706</v>
      </c>
      <c r="W25" s="31">
        <f t="shared" si="28"/>
        <v>9.51</v>
      </c>
      <c r="X25" s="35">
        <v>1592</v>
      </c>
      <c r="Y25" s="45">
        <f t="shared" si="29"/>
        <v>10.83</v>
      </c>
      <c r="Z25" s="15">
        <v>1387</v>
      </c>
      <c r="AA25" s="23">
        <v>1395</v>
      </c>
      <c r="AB25" s="27">
        <f t="shared" si="30"/>
        <v>2782</v>
      </c>
      <c r="AC25" s="31">
        <f t="shared" si="31"/>
        <v>5.62</v>
      </c>
      <c r="AD25" s="35">
        <v>797</v>
      </c>
      <c r="AE25" s="40">
        <f t="shared" si="32"/>
        <v>5.42</v>
      </c>
      <c r="AF25" s="50">
        <v>957</v>
      </c>
      <c r="AG25" s="23">
        <v>1018</v>
      </c>
      <c r="AH25" s="27">
        <f t="shared" si="33"/>
        <v>1975</v>
      </c>
      <c r="AI25" s="31">
        <f t="shared" si="34"/>
        <v>3.99</v>
      </c>
      <c r="AJ25" s="35">
        <v>612</v>
      </c>
      <c r="AK25" s="45">
        <f t="shared" si="35"/>
        <v>4.16</v>
      </c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</row>
    <row r="26" spans="1:133">
      <c r="A26" s="10" t="s">
        <v>74</v>
      </c>
      <c r="B26" s="15">
        <v>414</v>
      </c>
      <c r="C26" s="23">
        <v>457</v>
      </c>
      <c r="D26" s="27">
        <f t="shared" si="18"/>
        <v>871</v>
      </c>
      <c r="E26" s="31">
        <f t="shared" si="19"/>
        <v>1.76</v>
      </c>
      <c r="F26" s="35">
        <v>211</v>
      </c>
      <c r="G26" s="40">
        <f t="shared" si="20"/>
        <v>1.43</v>
      </c>
      <c r="H26" s="50">
        <v>1934</v>
      </c>
      <c r="I26" s="23">
        <v>1997</v>
      </c>
      <c r="J26" s="27">
        <f t="shared" si="21"/>
        <v>3931</v>
      </c>
      <c r="K26" s="31">
        <f t="shared" si="22"/>
        <v>7.94</v>
      </c>
      <c r="L26" s="35">
        <v>1153</v>
      </c>
      <c r="M26" s="45">
        <f t="shared" si="23"/>
        <v>7.82</v>
      </c>
      <c r="N26" s="15">
        <v>775</v>
      </c>
      <c r="O26" s="23">
        <v>851</v>
      </c>
      <c r="P26" s="27">
        <f t="shared" si="24"/>
        <v>1626</v>
      </c>
      <c r="Q26" s="31">
        <f t="shared" si="25"/>
        <v>3.28</v>
      </c>
      <c r="R26" s="35">
        <v>412</v>
      </c>
      <c r="S26" s="40">
        <f t="shared" si="26"/>
        <v>2.8</v>
      </c>
      <c r="T26" s="50">
        <v>2361</v>
      </c>
      <c r="U26" s="23">
        <v>2340</v>
      </c>
      <c r="V26" s="27">
        <f t="shared" si="27"/>
        <v>4701</v>
      </c>
      <c r="W26" s="31">
        <f t="shared" si="28"/>
        <v>9.5</v>
      </c>
      <c r="X26" s="35">
        <v>1592</v>
      </c>
      <c r="Y26" s="45">
        <f t="shared" si="29"/>
        <v>10.8</v>
      </c>
      <c r="Z26" s="15">
        <v>1391</v>
      </c>
      <c r="AA26" s="23">
        <v>1400</v>
      </c>
      <c r="AB26" s="27">
        <f t="shared" si="30"/>
        <v>2791</v>
      </c>
      <c r="AC26" s="31">
        <f t="shared" si="31"/>
        <v>5.64</v>
      </c>
      <c r="AD26" s="35">
        <v>798</v>
      </c>
      <c r="AE26" s="40">
        <f t="shared" si="32"/>
        <v>5.42</v>
      </c>
      <c r="AF26" s="50">
        <v>959</v>
      </c>
      <c r="AG26" s="23">
        <v>1020</v>
      </c>
      <c r="AH26" s="27">
        <f t="shared" si="33"/>
        <v>1979</v>
      </c>
      <c r="AI26" s="31">
        <f t="shared" si="34"/>
        <v>4</v>
      </c>
      <c r="AJ26" s="35">
        <v>616</v>
      </c>
      <c r="AK26" s="45">
        <f t="shared" si="35"/>
        <v>4.18</v>
      </c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</row>
    <row r="27" spans="1:133">
      <c r="A27" s="10" t="s">
        <v>67</v>
      </c>
      <c r="B27" s="15">
        <v>415</v>
      </c>
      <c r="C27" s="23">
        <v>460</v>
      </c>
      <c r="D27" s="27">
        <f t="shared" si="18"/>
        <v>875</v>
      </c>
      <c r="E27" s="31">
        <f t="shared" si="19"/>
        <v>1.77</v>
      </c>
      <c r="F27" s="35">
        <v>212</v>
      </c>
      <c r="G27" s="40">
        <f t="shared" si="20"/>
        <v>1.44</v>
      </c>
      <c r="H27" s="50">
        <v>1935</v>
      </c>
      <c r="I27" s="23">
        <v>2002</v>
      </c>
      <c r="J27" s="27">
        <f t="shared" si="21"/>
        <v>3937</v>
      </c>
      <c r="K27" s="31">
        <f t="shared" si="22"/>
        <v>7.95</v>
      </c>
      <c r="L27" s="35">
        <v>1158</v>
      </c>
      <c r="M27" s="45">
        <f t="shared" si="23"/>
        <v>7.85</v>
      </c>
      <c r="N27" s="15">
        <v>774</v>
      </c>
      <c r="O27" s="23">
        <v>849</v>
      </c>
      <c r="P27" s="27">
        <f t="shared" si="24"/>
        <v>1623</v>
      </c>
      <c r="Q27" s="31">
        <f t="shared" si="25"/>
        <v>3.28</v>
      </c>
      <c r="R27" s="35">
        <v>411</v>
      </c>
      <c r="S27" s="40">
        <f t="shared" si="26"/>
        <v>2.79</v>
      </c>
      <c r="T27" s="50">
        <v>2369</v>
      </c>
      <c r="U27" s="23">
        <v>2356</v>
      </c>
      <c r="V27" s="27">
        <f t="shared" si="27"/>
        <v>4725</v>
      </c>
      <c r="W27" s="31">
        <f t="shared" si="28"/>
        <v>9.5399999999999991</v>
      </c>
      <c r="X27" s="35">
        <v>1599</v>
      </c>
      <c r="Y27" s="45">
        <f t="shared" si="29"/>
        <v>10.84</v>
      </c>
      <c r="Z27" s="15">
        <v>1392</v>
      </c>
      <c r="AA27" s="23">
        <v>1408</v>
      </c>
      <c r="AB27" s="27">
        <f t="shared" si="30"/>
        <v>2800</v>
      </c>
      <c r="AC27" s="31">
        <f t="shared" si="31"/>
        <v>5.65</v>
      </c>
      <c r="AD27" s="35">
        <v>801</v>
      </c>
      <c r="AE27" s="40">
        <f t="shared" si="32"/>
        <v>5.43</v>
      </c>
      <c r="AF27" s="50">
        <v>959</v>
      </c>
      <c r="AG27" s="23">
        <v>1018</v>
      </c>
      <c r="AH27" s="27">
        <f t="shared" si="33"/>
        <v>1977</v>
      </c>
      <c r="AI27" s="31">
        <f t="shared" si="34"/>
        <v>3.99</v>
      </c>
      <c r="AJ27" s="35">
        <v>617</v>
      </c>
      <c r="AK27" s="45">
        <f t="shared" si="35"/>
        <v>4.18</v>
      </c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</row>
    <row r="28" spans="1:133">
      <c r="A28" s="10" t="s">
        <v>77</v>
      </c>
      <c r="B28" s="15">
        <v>417</v>
      </c>
      <c r="C28" s="23">
        <v>458</v>
      </c>
      <c r="D28" s="27">
        <f t="shared" si="18"/>
        <v>875</v>
      </c>
      <c r="E28" s="31">
        <f t="shared" si="19"/>
        <v>1.77</v>
      </c>
      <c r="F28" s="35">
        <v>210</v>
      </c>
      <c r="G28" s="40">
        <f t="shared" si="20"/>
        <v>1.42</v>
      </c>
      <c r="H28" s="50">
        <v>1941</v>
      </c>
      <c r="I28" s="23">
        <v>2008</v>
      </c>
      <c r="J28" s="27">
        <f t="shared" si="21"/>
        <v>3949</v>
      </c>
      <c r="K28" s="31">
        <f t="shared" si="22"/>
        <v>7.97</v>
      </c>
      <c r="L28" s="35">
        <v>1167</v>
      </c>
      <c r="M28" s="45">
        <f t="shared" si="23"/>
        <v>7.9</v>
      </c>
      <c r="N28" s="15">
        <v>776</v>
      </c>
      <c r="O28" s="23">
        <v>848</v>
      </c>
      <c r="P28" s="27">
        <f t="shared" si="24"/>
        <v>1624</v>
      </c>
      <c r="Q28" s="31">
        <f t="shared" si="25"/>
        <v>3.28</v>
      </c>
      <c r="R28" s="35">
        <v>411</v>
      </c>
      <c r="S28" s="40">
        <f t="shared" si="26"/>
        <v>2.78</v>
      </c>
      <c r="T28" s="50">
        <v>2375</v>
      </c>
      <c r="U28" s="23">
        <v>2362</v>
      </c>
      <c r="V28" s="27">
        <f t="shared" si="27"/>
        <v>4737</v>
      </c>
      <c r="W28" s="31">
        <f t="shared" si="28"/>
        <v>9.56</v>
      </c>
      <c r="X28" s="35">
        <v>1604</v>
      </c>
      <c r="Y28" s="45">
        <f t="shared" si="29"/>
        <v>10.86</v>
      </c>
      <c r="Z28" s="15">
        <v>1391</v>
      </c>
      <c r="AA28" s="23">
        <v>1403</v>
      </c>
      <c r="AB28" s="27">
        <f t="shared" si="30"/>
        <v>2794</v>
      </c>
      <c r="AC28" s="31">
        <f t="shared" si="31"/>
        <v>5.64</v>
      </c>
      <c r="AD28" s="35">
        <v>800</v>
      </c>
      <c r="AE28" s="40">
        <f t="shared" si="32"/>
        <v>5.42</v>
      </c>
      <c r="AF28" s="50">
        <v>960</v>
      </c>
      <c r="AG28" s="23">
        <v>1015</v>
      </c>
      <c r="AH28" s="27">
        <f t="shared" si="33"/>
        <v>1975</v>
      </c>
      <c r="AI28" s="31">
        <f t="shared" si="34"/>
        <v>3.99</v>
      </c>
      <c r="AJ28" s="35">
        <v>616</v>
      </c>
      <c r="AK28" s="45">
        <f t="shared" si="35"/>
        <v>4.17</v>
      </c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</row>
    <row r="29" spans="1:133">
      <c r="A29" s="10" t="s">
        <v>76</v>
      </c>
      <c r="B29" s="15">
        <v>416</v>
      </c>
      <c r="C29" s="23">
        <v>458</v>
      </c>
      <c r="D29" s="27">
        <f t="shared" si="18"/>
        <v>874</v>
      </c>
      <c r="E29" s="31">
        <f t="shared" si="19"/>
        <v>1.76</v>
      </c>
      <c r="F29" s="35">
        <v>211</v>
      </c>
      <c r="G29" s="40">
        <f t="shared" si="20"/>
        <v>1.43</v>
      </c>
      <c r="H29" s="50">
        <v>1942</v>
      </c>
      <c r="I29" s="23">
        <v>2006</v>
      </c>
      <c r="J29" s="27">
        <f t="shared" si="21"/>
        <v>3948</v>
      </c>
      <c r="K29" s="31">
        <f t="shared" si="22"/>
        <v>7.97</v>
      </c>
      <c r="L29" s="35">
        <v>1172</v>
      </c>
      <c r="M29" s="45">
        <f t="shared" si="23"/>
        <v>7.93</v>
      </c>
      <c r="N29" s="15">
        <v>777</v>
      </c>
      <c r="O29" s="23">
        <v>847</v>
      </c>
      <c r="P29" s="27">
        <f t="shared" si="24"/>
        <v>1624</v>
      </c>
      <c r="Q29" s="31">
        <f t="shared" si="25"/>
        <v>3.28</v>
      </c>
      <c r="R29" s="35">
        <v>411</v>
      </c>
      <c r="S29" s="40">
        <f t="shared" si="26"/>
        <v>2.78</v>
      </c>
      <c r="T29" s="50">
        <v>2377</v>
      </c>
      <c r="U29" s="23">
        <v>2366</v>
      </c>
      <c r="V29" s="27">
        <f t="shared" si="27"/>
        <v>4743</v>
      </c>
      <c r="W29" s="31">
        <f t="shared" si="28"/>
        <v>9.57</v>
      </c>
      <c r="X29" s="35">
        <v>1608</v>
      </c>
      <c r="Y29" s="45">
        <f t="shared" si="29"/>
        <v>10.89</v>
      </c>
      <c r="Z29" s="15">
        <v>1382</v>
      </c>
      <c r="AA29" s="23">
        <v>1396</v>
      </c>
      <c r="AB29" s="27">
        <f t="shared" si="30"/>
        <v>2778</v>
      </c>
      <c r="AC29" s="31">
        <f t="shared" si="31"/>
        <v>5.61</v>
      </c>
      <c r="AD29" s="35">
        <v>799</v>
      </c>
      <c r="AE29" s="40">
        <f t="shared" si="32"/>
        <v>5.41</v>
      </c>
      <c r="AF29" s="50">
        <v>962</v>
      </c>
      <c r="AG29" s="23">
        <v>1017</v>
      </c>
      <c r="AH29" s="27">
        <f t="shared" si="33"/>
        <v>1979</v>
      </c>
      <c r="AI29" s="31">
        <f t="shared" si="34"/>
        <v>3.99</v>
      </c>
      <c r="AJ29" s="35">
        <v>616</v>
      </c>
      <c r="AK29" s="45">
        <f t="shared" si="35"/>
        <v>4.17</v>
      </c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</row>
    <row r="30" spans="1:133">
      <c r="A30" s="10" t="s">
        <v>80</v>
      </c>
      <c r="B30" s="15">
        <v>416</v>
      </c>
      <c r="C30" s="23">
        <v>461</v>
      </c>
      <c r="D30" s="27">
        <f t="shared" si="18"/>
        <v>877</v>
      </c>
      <c r="E30" s="31">
        <f t="shared" si="19"/>
        <v>1.77</v>
      </c>
      <c r="F30" s="35">
        <v>211</v>
      </c>
      <c r="G30" s="40">
        <f t="shared" si="20"/>
        <v>1.43</v>
      </c>
      <c r="H30" s="50">
        <v>1936</v>
      </c>
      <c r="I30" s="23">
        <v>2000</v>
      </c>
      <c r="J30" s="27">
        <f t="shared" si="21"/>
        <v>3936</v>
      </c>
      <c r="K30" s="31">
        <f t="shared" si="22"/>
        <v>7.95</v>
      </c>
      <c r="L30" s="35">
        <v>1170</v>
      </c>
      <c r="M30" s="45">
        <f t="shared" si="23"/>
        <v>7.92</v>
      </c>
      <c r="N30" s="15">
        <v>775</v>
      </c>
      <c r="O30" s="23">
        <v>841</v>
      </c>
      <c r="P30" s="27">
        <f t="shared" si="24"/>
        <v>1616</v>
      </c>
      <c r="Q30" s="31">
        <f t="shared" si="25"/>
        <v>3.26</v>
      </c>
      <c r="R30" s="35">
        <v>411</v>
      </c>
      <c r="S30" s="40">
        <f t="shared" si="26"/>
        <v>2.78</v>
      </c>
      <c r="T30" s="50">
        <v>2371</v>
      </c>
      <c r="U30" s="23">
        <v>2357</v>
      </c>
      <c r="V30" s="27">
        <f t="shared" si="27"/>
        <v>4728</v>
      </c>
      <c r="W30" s="31">
        <f t="shared" si="28"/>
        <v>9.5500000000000007</v>
      </c>
      <c r="X30" s="35">
        <v>1602</v>
      </c>
      <c r="Y30" s="45">
        <f t="shared" si="29"/>
        <v>10.84</v>
      </c>
      <c r="Z30" s="15">
        <v>1384</v>
      </c>
      <c r="AA30" s="23">
        <v>1397</v>
      </c>
      <c r="AB30" s="27">
        <f t="shared" si="30"/>
        <v>2781</v>
      </c>
      <c r="AC30" s="31">
        <f t="shared" si="31"/>
        <v>5.62</v>
      </c>
      <c r="AD30" s="35">
        <v>801</v>
      </c>
      <c r="AE30" s="40">
        <f t="shared" si="32"/>
        <v>5.42</v>
      </c>
      <c r="AF30" s="50">
        <v>963</v>
      </c>
      <c r="AG30" s="23">
        <v>1023</v>
      </c>
      <c r="AH30" s="27">
        <f t="shared" si="33"/>
        <v>1986</v>
      </c>
      <c r="AI30" s="31">
        <f t="shared" si="34"/>
        <v>4.01</v>
      </c>
      <c r="AJ30" s="35">
        <v>620</v>
      </c>
      <c r="AK30" s="45">
        <f t="shared" si="35"/>
        <v>4.2</v>
      </c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</row>
    <row r="31" spans="1:133">
      <c r="A31" s="11" t="s">
        <v>73</v>
      </c>
      <c r="B31" s="16">
        <v>411</v>
      </c>
      <c r="C31" s="24">
        <v>463</v>
      </c>
      <c r="D31" s="28">
        <f t="shared" si="18"/>
        <v>874</v>
      </c>
      <c r="E31" s="32">
        <f t="shared" si="19"/>
        <v>1.77</v>
      </c>
      <c r="F31" s="36">
        <v>211</v>
      </c>
      <c r="G31" s="41">
        <f t="shared" si="20"/>
        <v>1.43</v>
      </c>
      <c r="H31" s="51">
        <v>1941</v>
      </c>
      <c r="I31" s="24">
        <v>2011</v>
      </c>
      <c r="J31" s="28">
        <f t="shared" si="21"/>
        <v>3952</v>
      </c>
      <c r="K31" s="32">
        <f t="shared" si="22"/>
        <v>8</v>
      </c>
      <c r="L31" s="36">
        <v>1180</v>
      </c>
      <c r="M31" s="46">
        <f t="shared" si="23"/>
        <v>7.98</v>
      </c>
      <c r="N31" s="16">
        <v>774</v>
      </c>
      <c r="O31" s="24">
        <v>841</v>
      </c>
      <c r="P31" s="28">
        <f t="shared" si="24"/>
        <v>1615</v>
      </c>
      <c r="Q31" s="32">
        <f t="shared" si="25"/>
        <v>3.27</v>
      </c>
      <c r="R31" s="36">
        <v>413</v>
      </c>
      <c r="S31" s="41">
        <f t="shared" si="26"/>
        <v>2.79</v>
      </c>
      <c r="T31" s="51">
        <v>2352</v>
      </c>
      <c r="U31" s="24">
        <v>2341</v>
      </c>
      <c r="V31" s="28">
        <f t="shared" si="27"/>
        <v>4693</v>
      </c>
      <c r="W31" s="32">
        <f t="shared" si="28"/>
        <v>9.5</v>
      </c>
      <c r="X31" s="36">
        <v>1595</v>
      </c>
      <c r="Y31" s="46">
        <f t="shared" si="29"/>
        <v>10.79</v>
      </c>
      <c r="Z31" s="16">
        <v>1376</v>
      </c>
      <c r="AA31" s="24">
        <v>1390</v>
      </c>
      <c r="AB31" s="28">
        <f t="shared" si="30"/>
        <v>2766</v>
      </c>
      <c r="AC31" s="32">
        <f t="shared" si="31"/>
        <v>5.6</v>
      </c>
      <c r="AD31" s="36">
        <v>796</v>
      </c>
      <c r="AE31" s="41">
        <f t="shared" si="32"/>
        <v>5.38</v>
      </c>
      <c r="AF31" s="51">
        <v>961</v>
      </c>
      <c r="AG31" s="24">
        <v>1018</v>
      </c>
      <c r="AH31" s="28">
        <f t="shared" si="33"/>
        <v>1979</v>
      </c>
      <c r="AI31" s="32">
        <f t="shared" si="34"/>
        <v>4.01</v>
      </c>
      <c r="AJ31" s="36">
        <v>616</v>
      </c>
      <c r="AK31" s="46">
        <f t="shared" si="35"/>
        <v>4.17</v>
      </c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</row>
    <row r="32" spans="1:133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</row>
    <row r="33" spans="1:139" s="74" customFormat="1" ht="15" customHeight="1">
      <c r="A33" s="7" t="s">
        <v>15</v>
      </c>
      <c r="B33" s="18" t="s">
        <v>30</v>
      </c>
      <c r="C33" s="20"/>
      <c r="D33" s="20"/>
      <c r="E33" s="20"/>
      <c r="F33" s="20"/>
      <c r="G33" s="42"/>
      <c r="H33" s="18" t="s">
        <v>86</v>
      </c>
      <c r="I33" s="20"/>
      <c r="J33" s="20"/>
      <c r="K33" s="20"/>
      <c r="L33" s="20"/>
      <c r="M33" s="42"/>
      <c r="N33" s="12" t="s">
        <v>53</v>
      </c>
      <c r="O33" s="20"/>
      <c r="P33" s="20"/>
      <c r="Q33" s="20"/>
      <c r="R33" s="20"/>
      <c r="S33" s="37"/>
      <c r="T33" s="18" t="s">
        <v>88</v>
      </c>
      <c r="U33" s="20"/>
      <c r="V33" s="20"/>
      <c r="W33" s="20"/>
      <c r="X33" s="20"/>
      <c r="Y33" s="42"/>
      <c r="Z33" s="18" t="s">
        <v>91</v>
      </c>
      <c r="AA33" s="20"/>
      <c r="AB33" s="20"/>
      <c r="AC33" s="20"/>
      <c r="AD33" s="20"/>
      <c r="AE33" s="42"/>
      <c r="AF33" s="68" t="s">
        <v>6</v>
      </c>
      <c r="AG33" s="69"/>
      <c r="AH33" s="69"/>
      <c r="AI33" s="69"/>
      <c r="AJ33" s="69"/>
      <c r="AK33" s="70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</row>
    <row r="34" spans="1:139">
      <c r="A34" s="8"/>
      <c r="B34" s="13" t="s">
        <v>33</v>
      </c>
      <c r="C34" s="21" t="s">
        <v>40</v>
      </c>
      <c r="D34" s="25" t="s">
        <v>42</v>
      </c>
      <c r="E34" s="29" t="s">
        <v>46</v>
      </c>
      <c r="F34" s="33" t="s">
        <v>51</v>
      </c>
      <c r="G34" s="38" t="s">
        <v>46</v>
      </c>
      <c r="H34" s="19" t="s">
        <v>33</v>
      </c>
      <c r="I34" s="21" t="s">
        <v>40</v>
      </c>
      <c r="J34" s="25" t="s">
        <v>42</v>
      </c>
      <c r="K34" s="29" t="s">
        <v>46</v>
      </c>
      <c r="L34" s="33" t="s">
        <v>51</v>
      </c>
      <c r="M34" s="43" t="s">
        <v>46</v>
      </c>
      <c r="N34" s="13" t="s">
        <v>33</v>
      </c>
      <c r="O34" s="21" t="s">
        <v>40</v>
      </c>
      <c r="P34" s="25" t="s">
        <v>42</v>
      </c>
      <c r="Q34" s="29" t="s">
        <v>46</v>
      </c>
      <c r="R34" s="33" t="s">
        <v>51</v>
      </c>
      <c r="S34" s="38" t="s">
        <v>46</v>
      </c>
      <c r="T34" s="19" t="s">
        <v>33</v>
      </c>
      <c r="U34" s="21" t="s">
        <v>40</v>
      </c>
      <c r="V34" s="25" t="s">
        <v>42</v>
      </c>
      <c r="W34" s="29" t="s">
        <v>46</v>
      </c>
      <c r="X34" s="33" t="s">
        <v>51</v>
      </c>
      <c r="Y34" s="43" t="s">
        <v>46</v>
      </c>
      <c r="Z34" s="19" t="s">
        <v>33</v>
      </c>
      <c r="AA34" s="21" t="s">
        <v>40</v>
      </c>
      <c r="AB34" s="25" t="s">
        <v>42</v>
      </c>
      <c r="AC34" s="29" t="s">
        <v>46</v>
      </c>
      <c r="AD34" s="33" t="s">
        <v>51</v>
      </c>
      <c r="AE34" s="43" t="s">
        <v>46</v>
      </c>
      <c r="AF34" s="48" t="s">
        <v>33</v>
      </c>
      <c r="AG34" s="53" t="s">
        <v>40</v>
      </c>
      <c r="AH34" s="25" t="s">
        <v>42</v>
      </c>
      <c r="AI34" s="54" t="s">
        <v>46</v>
      </c>
      <c r="AJ34" s="33" t="s">
        <v>51</v>
      </c>
      <c r="AK34" s="56" t="s">
        <v>46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</row>
    <row r="35" spans="1:139">
      <c r="A35" s="9" t="s">
        <v>104</v>
      </c>
      <c r="B35" s="14">
        <v>820</v>
      </c>
      <c r="C35" s="22">
        <v>882</v>
      </c>
      <c r="D35" s="26">
        <f t="shared" ref="D35:D46" si="36">B35+C35</f>
        <v>1702</v>
      </c>
      <c r="E35" s="30">
        <f t="shared" ref="E35:E46" si="37">IF(D35=0,"",ROUND(D35/$AH50*100,2))</f>
        <v>3.45</v>
      </c>
      <c r="F35" s="34">
        <v>451</v>
      </c>
      <c r="G35" s="39">
        <f t="shared" ref="G35:G46" si="38">IF(F35="","",ROUND(F35/$AJ50*100,2))</f>
        <v>3.09</v>
      </c>
      <c r="H35" s="49">
        <v>1036</v>
      </c>
      <c r="I35" s="22">
        <v>1115</v>
      </c>
      <c r="J35" s="26">
        <f t="shared" ref="J35:J46" si="39">H35+I35</f>
        <v>2151</v>
      </c>
      <c r="K35" s="30">
        <f t="shared" ref="K35:K46" si="40">IF(J35=0,"",ROUND(J35/$AH50*100,2))</f>
        <v>4.3600000000000003</v>
      </c>
      <c r="L35" s="34">
        <v>571</v>
      </c>
      <c r="M35" s="44">
        <f t="shared" ref="M35:M46" si="41">IF(L35="","",ROUND(L35/$AJ50*100,2))</f>
        <v>3.91</v>
      </c>
      <c r="N35" s="14">
        <v>686</v>
      </c>
      <c r="O35" s="22">
        <v>787</v>
      </c>
      <c r="P35" s="26">
        <f t="shared" ref="P35:P46" si="42">N35+O35</f>
        <v>1473</v>
      </c>
      <c r="Q35" s="30">
        <f t="shared" ref="Q35:Q46" si="43">IF(P35=0,"",ROUND(P35/$AH50*100,2))</f>
        <v>2.98</v>
      </c>
      <c r="R35" s="34">
        <v>379</v>
      </c>
      <c r="S35" s="39">
        <f t="shared" ref="S35:S46" si="44">IF(R35="","",ROUND(R35/$AJ50*100,2))</f>
        <v>2.6</v>
      </c>
      <c r="T35" s="49">
        <v>706</v>
      </c>
      <c r="U35" s="22">
        <v>765</v>
      </c>
      <c r="V35" s="26">
        <f t="shared" ref="V35:V46" si="45">T35+U35</f>
        <v>1471</v>
      </c>
      <c r="W35" s="30">
        <f t="shared" ref="W35:W46" si="46">IF(V35=0,"",ROUND(V35/$AH50*100,2))</f>
        <v>2.98</v>
      </c>
      <c r="X35" s="34">
        <v>377</v>
      </c>
      <c r="Y35" s="44">
        <f t="shared" ref="Y35:Y46" si="47">IF(X35="","",ROUND(X35/$AJ50*100,2))</f>
        <v>2.58</v>
      </c>
      <c r="Z35" s="49">
        <v>264</v>
      </c>
      <c r="AA35" s="22">
        <v>316</v>
      </c>
      <c r="AB35" s="26">
        <f t="shared" ref="AB35:AB46" si="48">Z35+AA35</f>
        <v>580</v>
      </c>
      <c r="AC35" s="30">
        <f t="shared" ref="AC35:AC46" si="49">IF(AB35=0,"",ROUND(AB35/$AH50*100,2))</f>
        <v>1.17</v>
      </c>
      <c r="AD35" s="34">
        <v>193</v>
      </c>
      <c r="AE35" s="44">
        <f t="shared" ref="AE35:AE46" si="50">IF(AD35="","",ROUND(AD35/$AJ50*100,2))</f>
        <v>1.32</v>
      </c>
      <c r="AF35" s="49">
        <f t="shared" ref="AF35:AG46" si="51">B5+H5+N5+T5+Z5+AF5+B20+H20+N20+T20+Z20+AF20+B35+H35+N35+T35+Z35</f>
        <v>20561</v>
      </c>
      <c r="AG35" s="22">
        <f t="shared" si="51"/>
        <v>21820</v>
      </c>
      <c r="AH35" s="27">
        <f t="shared" ref="AH35:AH46" si="52">AF35+AG35</f>
        <v>42381</v>
      </c>
      <c r="AI35" s="30">
        <f t="shared" ref="AI35:AK46" si="53">E5+K5+Q5+W5+AC5+AI5+E20+K20+Q20+W20+AC20+AI20+E35+K35+Q35+W35+AC35</f>
        <v>85.830000000000027</v>
      </c>
      <c r="AJ35" s="34">
        <f t="shared" si="53"/>
        <v>12551</v>
      </c>
      <c r="AK35" s="44">
        <f t="shared" si="53"/>
        <v>86.009999999999977</v>
      </c>
    </row>
    <row r="36" spans="1:139">
      <c r="A36" s="10" t="s">
        <v>63</v>
      </c>
      <c r="B36" s="15">
        <v>822</v>
      </c>
      <c r="C36" s="23">
        <v>878</v>
      </c>
      <c r="D36" s="27">
        <f t="shared" si="36"/>
        <v>1700</v>
      </c>
      <c r="E36" s="31">
        <f t="shared" si="37"/>
        <v>3.44</v>
      </c>
      <c r="F36" s="35">
        <v>450</v>
      </c>
      <c r="G36" s="40">
        <f t="shared" si="38"/>
        <v>3.08</v>
      </c>
      <c r="H36" s="50">
        <v>1039</v>
      </c>
      <c r="I36" s="23">
        <v>1116</v>
      </c>
      <c r="J36" s="27">
        <f t="shared" si="39"/>
        <v>2155</v>
      </c>
      <c r="K36" s="31">
        <f t="shared" si="40"/>
        <v>4.3600000000000003</v>
      </c>
      <c r="L36" s="35">
        <v>573</v>
      </c>
      <c r="M36" s="45">
        <f t="shared" si="41"/>
        <v>3.92</v>
      </c>
      <c r="N36" s="15">
        <v>688</v>
      </c>
      <c r="O36" s="23">
        <v>793</v>
      </c>
      <c r="P36" s="27">
        <f t="shared" si="42"/>
        <v>1481</v>
      </c>
      <c r="Q36" s="31">
        <f t="shared" si="43"/>
        <v>3</v>
      </c>
      <c r="R36" s="35">
        <v>383</v>
      </c>
      <c r="S36" s="40">
        <f t="shared" si="44"/>
        <v>2.62</v>
      </c>
      <c r="T36" s="50">
        <v>703</v>
      </c>
      <c r="U36" s="23">
        <v>760</v>
      </c>
      <c r="V36" s="27">
        <f t="shared" si="45"/>
        <v>1463</v>
      </c>
      <c r="W36" s="31">
        <f t="shared" si="46"/>
        <v>2.96</v>
      </c>
      <c r="X36" s="35">
        <v>376</v>
      </c>
      <c r="Y36" s="45">
        <f t="shared" si="47"/>
        <v>2.57</v>
      </c>
      <c r="Z36" s="50">
        <v>266</v>
      </c>
      <c r="AA36" s="23">
        <v>316</v>
      </c>
      <c r="AB36" s="27">
        <f t="shared" si="48"/>
        <v>582</v>
      </c>
      <c r="AC36" s="31">
        <f t="shared" si="49"/>
        <v>1.18</v>
      </c>
      <c r="AD36" s="35">
        <v>193</v>
      </c>
      <c r="AE36" s="45">
        <f t="shared" si="50"/>
        <v>1.32</v>
      </c>
      <c r="AF36" s="50">
        <f t="shared" si="51"/>
        <v>20586</v>
      </c>
      <c r="AG36" s="23">
        <f t="shared" si="51"/>
        <v>21814</v>
      </c>
      <c r="AH36" s="27">
        <f t="shared" si="52"/>
        <v>42400</v>
      </c>
      <c r="AI36" s="31">
        <f t="shared" si="53"/>
        <v>85.81</v>
      </c>
      <c r="AJ36" s="35">
        <f t="shared" si="53"/>
        <v>12583</v>
      </c>
      <c r="AK36" s="45">
        <f t="shared" si="53"/>
        <v>86.04</v>
      </c>
    </row>
    <row r="37" spans="1:139">
      <c r="A37" s="10" t="s">
        <v>28</v>
      </c>
      <c r="B37" s="15">
        <v>821</v>
      </c>
      <c r="C37" s="23">
        <v>873</v>
      </c>
      <c r="D37" s="27">
        <f t="shared" si="36"/>
        <v>1694</v>
      </c>
      <c r="E37" s="31">
        <f t="shared" si="37"/>
        <v>3.43</v>
      </c>
      <c r="F37" s="35">
        <v>448</v>
      </c>
      <c r="G37" s="40">
        <f t="shared" si="38"/>
        <v>3.06</v>
      </c>
      <c r="H37" s="50">
        <v>1039</v>
      </c>
      <c r="I37" s="23">
        <v>1116</v>
      </c>
      <c r="J37" s="27">
        <f t="shared" si="39"/>
        <v>2155</v>
      </c>
      <c r="K37" s="31">
        <f t="shared" si="40"/>
        <v>4.3600000000000003</v>
      </c>
      <c r="L37" s="35">
        <v>573</v>
      </c>
      <c r="M37" s="45">
        <f t="shared" si="41"/>
        <v>3.92</v>
      </c>
      <c r="N37" s="15">
        <v>685</v>
      </c>
      <c r="O37" s="23">
        <v>793</v>
      </c>
      <c r="P37" s="27">
        <f t="shared" si="42"/>
        <v>1478</v>
      </c>
      <c r="Q37" s="31">
        <f t="shared" si="43"/>
        <v>2.99</v>
      </c>
      <c r="R37" s="35">
        <v>382</v>
      </c>
      <c r="S37" s="40">
        <f t="shared" si="44"/>
        <v>2.61</v>
      </c>
      <c r="T37" s="50">
        <v>703</v>
      </c>
      <c r="U37" s="23">
        <v>760</v>
      </c>
      <c r="V37" s="27">
        <f t="shared" si="45"/>
        <v>1463</v>
      </c>
      <c r="W37" s="31">
        <f t="shared" si="46"/>
        <v>2.96</v>
      </c>
      <c r="X37" s="35">
        <v>376</v>
      </c>
      <c r="Y37" s="45">
        <f t="shared" si="47"/>
        <v>2.57</v>
      </c>
      <c r="Z37" s="50">
        <v>268</v>
      </c>
      <c r="AA37" s="23">
        <v>315</v>
      </c>
      <c r="AB37" s="27">
        <f t="shared" si="48"/>
        <v>583</v>
      </c>
      <c r="AC37" s="31">
        <f t="shared" si="49"/>
        <v>1.18</v>
      </c>
      <c r="AD37" s="35">
        <v>193</v>
      </c>
      <c r="AE37" s="45">
        <f t="shared" si="50"/>
        <v>1.32</v>
      </c>
      <c r="AF37" s="50">
        <f t="shared" si="51"/>
        <v>20588</v>
      </c>
      <c r="AG37" s="23">
        <f t="shared" si="51"/>
        <v>21811</v>
      </c>
      <c r="AH37" s="27">
        <f t="shared" si="52"/>
        <v>42399</v>
      </c>
      <c r="AI37" s="31">
        <f t="shared" si="53"/>
        <v>85.82</v>
      </c>
      <c r="AJ37" s="35">
        <f t="shared" si="53"/>
        <v>12598</v>
      </c>
      <c r="AK37" s="45">
        <f t="shared" si="53"/>
        <v>86.1</v>
      </c>
    </row>
    <row r="38" spans="1:139">
      <c r="A38" s="10" t="s">
        <v>68</v>
      </c>
      <c r="B38" s="15">
        <v>823</v>
      </c>
      <c r="C38" s="23">
        <v>872</v>
      </c>
      <c r="D38" s="27">
        <f t="shared" si="36"/>
        <v>1695</v>
      </c>
      <c r="E38" s="31">
        <f t="shared" si="37"/>
        <v>3.43</v>
      </c>
      <c r="F38" s="35">
        <v>449</v>
      </c>
      <c r="G38" s="40">
        <f t="shared" si="38"/>
        <v>3.06</v>
      </c>
      <c r="H38" s="50">
        <v>1038</v>
      </c>
      <c r="I38" s="23">
        <v>1114</v>
      </c>
      <c r="J38" s="27">
        <f t="shared" si="39"/>
        <v>2152</v>
      </c>
      <c r="K38" s="31">
        <f t="shared" si="40"/>
        <v>4.3600000000000003</v>
      </c>
      <c r="L38" s="35">
        <v>572</v>
      </c>
      <c r="M38" s="45">
        <f t="shared" si="41"/>
        <v>3.9</v>
      </c>
      <c r="N38" s="15">
        <v>685</v>
      </c>
      <c r="O38" s="23">
        <v>790</v>
      </c>
      <c r="P38" s="27">
        <f t="shared" si="42"/>
        <v>1475</v>
      </c>
      <c r="Q38" s="31">
        <f t="shared" si="43"/>
        <v>2.99</v>
      </c>
      <c r="R38" s="35">
        <v>382</v>
      </c>
      <c r="S38" s="40">
        <f t="shared" si="44"/>
        <v>2.61</v>
      </c>
      <c r="T38" s="50">
        <v>707</v>
      </c>
      <c r="U38" s="23">
        <v>762</v>
      </c>
      <c r="V38" s="27">
        <f t="shared" si="45"/>
        <v>1469</v>
      </c>
      <c r="W38" s="31">
        <f t="shared" si="46"/>
        <v>2.97</v>
      </c>
      <c r="X38" s="35">
        <v>378</v>
      </c>
      <c r="Y38" s="45">
        <f t="shared" si="47"/>
        <v>2.58</v>
      </c>
      <c r="Z38" s="50">
        <v>269</v>
      </c>
      <c r="AA38" s="23">
        <v>315</v>
      </c>
      <c r="AB38" s="27">
        <f t="shared" si="48"/>
        <v>584</v>
      </c>
      <c r="AC38" s="31">
        <f t="shared" si="49"/>
        <v>1.18</v>
      </c>
      <c r="AD38" s="35">
        <v>194</v>
      </c>
      <c r="AE38" s="45">
        <f t="shared" si="50"/>
        <v>1.32</v>
      </c>
      <c r="AF38" s="50">
        <f t="shared" si="51"/>
        <v>20594</v>
      </c>
      <c r="AG38" s="23">
        <f t="shared" si="51"/>
        <v>21815</v>
      </c>
      <c r="AH38" s="27">
        <f t="shared" si="52"/>
        <v>42409</v>
      </c>
      <c r="AI38" s="31">
        <f t="shared" si="53"/>
        <v>85.84</v>
      </c>
      <c r="AJ38" s="35">
        <f t="shared" si="53"/>
        <v>12612</v>
      </c>
      <c r="AK38" s="45">
        <f t="shared" si="53"/>
        <v>86.1</v>
      </c>
    </row>
    <row r="39" spans="1:139">
      <c r="A39" s="10" t="s">
        <v>70</v>
      </c>
      <c r="B39" s="15">
        <v>819</v>
      </c>
      <c r="C39" s="23">
        <v>870</v>
      </c>
      <c r="D39" s="27">
        <f t="shared" si="36"/>
        <v>1689</v>
      </c>
      <c r="E39" s="31">
        <f t="shared" si="37"/>
        <v>3.42</v>
      </c>
      <c r="F39" s="35">
        <v>448</v>
      </c>
      <c r="G39" s="40">
        <f t="shared" si="38"/>
        <v>3.05</v>
      </c>
      <c r="H39" s="50">
        <v>1036</v>
      </c>
      <c r="I39" s="23">
        <v>1110</v>
      </c>
      <c r="J39" s="27">
        <f t="shared" si="39"/>
        <v>2146</v>
      </c>
      <c r="K39" s="31">
        <f t="shared" si="40"/>
        <v>4.34</v>
      </c>
      <c r="L39" s="35">
        <v>572</v>
      </c>
      <c r="M39" s="45">
        <f t="shared" si="41"/>
        <v>3.9</v>
      </c>
      <c r="N39" s="15">
        <v>684</v>
      </c>
      <c r="O39" s="23">
        <v>789</v>
      </c>
      <c r="P39" s="27">
        <f t="shared" si="42"/>
        <v>1473</v>
      </c>
      <c r="Q39" s="31">
        <f t="shared" si="43"/>
        <v>2.98</v>
      </c>
      <c r="R39" s="35">
        <v>381</v>
      </c>
      <c r="S39" s="40">
        <f t="shared" si="44"/>
        <v>2.6</v>
      </c>
      <c r="T39" s="50">
        <v>706</v>
      </c>
      <c r="U39" s="23">
        <v>759</v>
      </c>
      <c r="V39" s="27">
        <f t="shared" si="45"/>
        <v>1465</v>
      </c>
      <c r="W39" s="31">
        <f t="shared" si="46"/>
        <v>2.96</v>
      </c>
      <c r="X39" s="35">
        <v>379</v>
      </c>
      <c r="Y39" s="45">
        <f t="shared" si="47"/>
        <v>2.58</v>
      </c>
      <c r="Z39" s="50">
        <v>270</v>
      </c>
      <c r="AA39" s="23">
        <v>315</v>
      </c>
      <c r="AB39" s="27">
        <f t="shared" si="48"/>
        <v>585</v>
      </c>
      <c r="AC39" s="31">
        <f t="shared" si="49"/>
        <v>1.18</v>
      </c>
      <c r="AD39" s="35">
        <v>193</v>
      </c>
      <c r="AE39" s="45">
        <f t="shared" si="50"/>
        <v>1.32</v>
      </c>
      <c r="AF39" s="50">
        <f t="shared" si="51"/>
        <v>20625</v>
      </c>
      <c r="AG39" s="23">
        <f t="shared" si="51"/>
        <v>21815</v>
      </c>
      <c r="AH39" s="27">
        <f t="shared" si="52"/>
        <v>42440</v>
      </c>
      <c r="AI39" s="31">
        <f t="shared" si="53"/>
        <v>85.86</v>
      </c>
      <c r="AJ39" s="35">
        <f t="shared" si="53"/>
        <v>12639</v>
      </c>
      <c r="AK39" s="45">
        <f t="shared" si="53"/>
        <v>86.139999999999986</v>
      </c>
    </row>
    <row r="40" spans="1:139">
      <c r="A40" s="10" t="s">
        <v>35</v>
      </c>
      <c r="B40" s="15">
        <v>820</v>
      </c>
      <c r="C40" s="23">
        <v>877</v>
      </c>
      <c r="D40" s="27">
        <f t="shared" si="36"/>
        <v>1697</v>
      </c>
      <c r="E40" s="31">
        <f t="shared" si="37"/>
        <v>3.43</v>
      </c>
      <c r="F40" s="35">
        <v>449</v>
      </c>
      <c r="G40" s="40">
        <f t="shared" si="38"/>
        <v>3.05</v>
      </c>
      <c r="H40" s="50">
        <v>1034</v>
      </c>
      <c r="I40" s="23">
        <v>1109</v>
      </c>
      <c r="J40" s="27">
        <f t="shared" si="39"/>
        <v>2143</v>
      </c>
      <c r="K40" s="31">
        <f t="shared" si="40"/>
        <v>4.33</v>
      </c>
      <c r="L40" s="35">
        <v>570</v>
      </c>
      <c r="M40" s="45">
        <f t="shared" si="41"/>
        <v>3.88</v>
      </c>
      <c r="N40" s="15">
        <v>684</v>
      </c>
      <c r="O40" s="23">
        <v>790</v>
      </c>
      <c r="P40" s="27">
        <f t="shared" si="42"/>
        <v>1474</v>
      </c>
      <c r="Q40" s="31">
        <f t="shared" si="43"/>
        <v>2.98</v>
      </c>
      <c r="R40" s="35">
        <v>381</v>
      </c>
      <c r="S40" s="40">
        <f t="shared" si="44"/>
        <v>2.59</v>
      </c>
      <c r="T40" s="50">
        <v>706</v>
      </c>
      <c r="U40" s="23">
        <v>757</v>
      </c>
      <c r="V40" s="27">
        <f t="shared" si="45"/>
        <v>1463</v>
      </c>
      <c r="W40" s="31">
        <f t="shared" si="46"/>
        <v>2.96</v>
      </c>
      <c r="X40" s="35">
        <v>380</v>
      </c>
      <c r="Y40" s="45">
        <f t="shared" si="47"/>
        <v>2.59</v>
      </c>
      <c r="Z40" s="50">
        <v>271</v>
      </c>
      <c r="AA40" s="23">
        <v>315</v>
      </c>
      <c r="AB40" s="27">
        <f t="shared" si="48"/>
        <v>586</v>
      </c>
      <c r="AC40" s="31">
        <f t="shared" si="49"/>
        <v>1.18</v>
      </c>
      <c r="AD40" s="35">
        <v>195</v>
      </c>
      <c r="AE40" s="45">
        <f t="shared" si="50"/>
        <v>1.33</v>
      </c>
      <c r="AF40" s="50">
        <f t="shared" si="51"/>
        <v>20650</v>
      </c>
      <c r="AG40" s="23">
        <f t="shared" si="51"/>
        <v>21825</v>
      </c>
      <c r="AH40" s="27">
        <f t="shared" si="52"/>
        <v>42475</v>
      </c>
      <c r="AI40" s="31">
        <f t="shared" si="53"/>
        <v>85.86</v>
      </c>
      <c r="AJ40" s="35">
        <f t="shared" si="53"/>
        <v>12663</v>
      </c>
      <c r="AK40" s="45">
        <f t="shared" si="53"/>
        <v>86.149999999999977</v>
      </c>
    </row>
    <row r="41" spans="1:139">
      <c r="A41" s="10" t="s">
        <v>74</v>
      </c>
      <c r="B41" s="15">
        <v>820</v>
      </c>
      <c r="C41" s="23">
        <v>878</v>
      </c>
      <c r="D41" s="27">
        <f t="shared" si="36"/>
        <v>1698</v>
      </c>
      <c r="E41" s="31">
        <f t="shared" si="37"/>
        <v>3.43</v>
      </c>
      <c r="F41" s="35">
        <v>449</v>
      </c>
      <c r="G41" s="40">
        <f t="shared" si="38"/>
        <v>3.05</v>
      </c>
      <c r="H41" s="50">
        <v>1034</v>
      </c>
      <c r="I41" s="23">
        <v>1109</v>
      </c>
      <c r="J41" s="27">
        <f t="shared" si="39"/>
        <v>2143</v>
      </c>
      <c r="K41" s="31">
        <f t="shared" si="40"/>
        <v>4.33</v>
      </c>
      <c r="L41" s="35">
        <v>572</v>
      </c>
      <c r="M41" s="45">
        <f t="shared" si="41"/>
        <v>3.88</v>
      </c>
      <c r="N41" s="15">
        <v>687</v>
      </c>
      <c r="O41" s="23">
        <v>791</v>
      </c>
      <c r="P41" s="27">
        <f t="shared" si="42"/>
        <v>1478</v>
      </c>
      <c r="Q41" s="31">
        <f t="shared" si="43"/>
        <v>2.99</v>
      </c>
      <c r="R41" s="35">
        <v>381</v>
      </c>
      <c r="S41" s="40">
        <f t="shared" si="44"/>
        <v>2.59</v>
      </c>
      <c r="T41" s="50">
        <v>708</v>
      </c>
      <c r="U41" s="23">
        <v>759</v>
      </c>
      <c r="V41" s="27">
        <f t="shared" si="45"/>
        <v>1467</v>
      </c>
      <c r="W41" s="31">
        <f t="shared" si="46"/>
        <v>2.96</v>
      </c>
      <c r="X41" s="35">
        <v>382</v>
      </c>
      <c r="Y41" s="45">
        <f t="shared" si="47"/>
        <v>2.59</v>
      </c>
      <c r="Z41" s="50">
        <v>271</v>
      </c>
      <c r="AA41" s="23">
        <v>317</v>
      </c>
      <c r="AB41" s="27">
        <f t="shared" si="48"/>
        <v>588</v>
      </c>
      <c r="AC41" s="31">
        <f t="shared" si="49"/>
        <v>1.19</v>
      </c>
      <c r="AD41" s="35">
        <v>195</v>
      </c>
      <c r="AE41" s="45">
        <f t="shared" si="50"/>
        <v>1.32</v>
      </c>
      <c r="AF41" s="50">
        <f t="shared" si="51"/>
        <v>20674</v>
      </c>
      <c r="AG41" s="23">
        <f t="shared" si="51"/>
        <v>21843</v>
      </c>
      <c r="AH41" s="27">
        <f t="shared" si="52"/>
        <v>42517</v>
      </c>
      <c r="AI41" s="31">
        <f t="shared" si="53"/>
        <v>85.879999999999981</v>
      </c>
      <c r="AJ41" s="35">
        <f t="shared" si="53"/>
        <v>12697</v>
      </c>
      <c r="AK41" s="45">
        <f t="shared" si="53"/>
        <v>86.159999999999982</v>
      </c>
    </row>
    <row r="42" spans="1:139">
      <c r="A42" s="10" t="s">
        <v>67</v>
      </c>
      <c r="B42" s="15">
        <v>826</v>
      </c>
      <c r="C42" s="23">
        <v>878</v>
      </c>
      <c r="D42" s="27">
        <f t="shared" si="36"/>
        <v>1704</v>
      </c>
      <c r="E42" s="31">
        <f t="shared" si="37"/>
        <v>3.44</v>
      </c>
      <c r="F42" s="35">
        <v>452</v>
      </c>
      <c r="G42" s="40">
        <f t="shared" si="38"/>
        <v>3.06</v>
      </c>
      <c r="H42" s="50">
        <v>1033</v>
      </c>
      <c r="I42" s="23">
        <v>1112</v>
      </c>
      <c r="J42" s="27">
        <f t="shared" si="39"/>
        <v>2145</v>
      </c>
      <c r="K42" s="31">
        <f t="shared" si="40"/>
        <v>4.33</v>
      </c>
      <c r="L42" s="35">
        <v>573</v>
      </c>
      <c r="M42" s="45">
        <f t="shared" si="41"/>
        <v>3.88</v>
      </c>
      <c r="N42" s="15">
        <v>689</v>
      </c>
      <c r="O42" s="23">
        <v>792</v>
      </c>
      <c r="P42" s="27">
        <f t="shared" si="42"/>
        <v>1481</v>
      </c>
      <c r="Q42" s="31">
        <f t="shared" si="43"/>
        <v>2.99</v>
      </c>
      <c r="R42" s="35">
        <v>382</v>
      </c>
      <c r="S42" s="40">
        <f t="shared" si="44"/>
        <v>2.59</v>
      </c>
      <c r="T42" s="50">
        <v>706</v>
      </c>
      <c r="U42" s="23">
        <v>754</v>
      </c>
      <c r="V42" s="27">
        <f t="shared" si="45"/>
        <v>1460</v>
      </c>
      <c r="W42" s="31">
        <f t="shared" si="46"/>
        <v>2.95</v>
      </c>
      <c r="X42" s="35">
        <v>382</v>
      </c>
      <c r="Y42" s="45">
        <f t="shared" si="47"/>
        <v>2.59</v>
      </c>
      <c r="Z42" s="50">
        <v>272</v>
      </c>
      <c r="AA42" s="23">
        <v>316</v>
      </c>
      <c r="AB42" s="27">
        <f t="shared" si="48"/>
        <v>588</v>
      </c>
      <c r="AC42" s="31">
        <f t="shared" si="49"/>
        <v>1.19</v>
      </c>
      <c r="AD42" s="35">
        <v>195</v>
      </c>
      <c r="AE42" s="45">
        <f t="shared" si="50"/>
        <v>1.32</v>
      </c>
      <c r="AF42" s="50">
        <f t="shared" si="51"/>
        <v>20692</v>
      </c>
      <c r="AG42" s="23">
        <f t="shared" si="51"/>
        <v>21865</v>
      </c>
      <c r="AH42" s="27">
        <f t="shared" si="52"/>
        <v>42557</v>
      </c>
      <c r="AI42" s="31">
        <f t="shared" si="53"/>
        <v>85.91</v>
      </c>
      <c r="AJ42" s="35">
        <f t="shared" si="53"/>
        <v>12719</v>
      </c>
      <c r="AK42" s="45">
        <f t="shared" si="53"/>
        <v>86.21</v>
      </c>
    </row>
    <row r="43" spans="1:139">
      <c r="A43" s="10" t="s">
        <v>77</v>
      </c>
      <c r="B43" s="15">
        <v>829</v>
      </c>
      <c r="C43" s="23">
        <v>880</v>
      </c>
      <c r="D43" s="27">
        <f t="shared" si="36"/>
        <v>1709</v>
      </c>
      <c r="E43" s="31">
        <f t="shared" si="37"/>
        <v>3.45</v>
      </c>
      <c r="F43" s="35">
        <v>454</v>
      </c>
      <c r="G43" s="40">
        <f t="shared" si="38"/>
        <v>3.07</v>
      </c>
      <c r="H43" s="50">
        <v>1036</v>
      </c>
      <c r="I43" s="23">
        <v>1111</v>
      </c>
      <c r="J43" s="27">
        <f t="shared" si="39"/>
        <v>2147</v>
      </c>
      <c r="K43" s="31">
        <f t="shared" si="40"/>
        <v>4.33</v>
      </c>
      <c r="L43" s="35">
        <v>573</v>
      </c>
      <c r="M43" s="45">
        <f t="shared" si="41"/>
        <v>3.88</v>
      </c>
      <c r="N43" s="15">
        <v>686</v>
      </c>
      <c r="O43" s="23">
        <v>790</v>
      </c>
      <c r="P43" s="27">
        <f t="shared" si="42"/>
        <v>1476</v>
      </c>
      <c r="Q43" s="31">
        <f t="shared" si="43"/>
        <v>2.98</v>
      </c>
      <c r="R43" s="35">
        <v>380</v>
      </c>
      <c r="S43" s="40">
        <f t="shared" si="44"/>
        <v>2.57</v>
      </c>
      <c r="T43" s="50">
        <v>704</v>
      </c>
      <c r="U43" s="23">
        <v>754</v>
      </c>
      <c r="V43" s="27">
        <f t="shared" si="45"/>
        <v>1458</v>
      </c>
      <c r="W43" s="31">
        <f t="shared" si="46"/>
        <v>2.94</v>
      </c>
      <c r="X43" s="35">
        <v>382</v>
      </c>
      <c r="Y43" s="45">
        <f t="shared" si="47"/>
        <v>2.59</v>
      </c>
      <c r="Z43" s="50">
        <v>276</v>
      </c>
      <c r="AA43" s="23">
        <v>314</v>
      </c>
      <c r="AB43" s="27">
        <f t="shared" si="48"/>
        <v>590</v>
      </c>
      <c r="AC43" s="31">
        <f t="shared" si="49"/>
        <v>1.19</v>
      </c>
      <c r="AD43" s="35">
        <v>197</v>
      </c>
      <c r="AE43" s="45">
        <f t="shared" si="50"/>
        <v>1.33</v>
      </c>
      <c r="AF43" s="50">
        <f t="shared" si="51"/>
        <v>20703</v>
      </c>
      <c r="AG43" s="23">
        <f t="shared" si="51"/>
        <v>21869</v>
      </c>
      <c r="AH43" s="27">
        <f t="shared" si="52"/>
        <v>42572</v>
      </c>
      <c r="AI43" s="31">
        <f t="shared" si="53"/>
        <v>85.92</v>
      </c>
      <c r="AJ43" s="35">
        <f t="shared" si="53"/>
        <v>12729</v>
      </c>
      <c r="AK43" s="45">
        <f t="shared" si="53"/>
        <v>86.179999999999978</v>
      </c>
    </row>
    <row r="44" spans="1:139">
      <c r="A44" s="10" t="s">
        <v>76</v>
      </c>
      <c r="B44" s="15">
        <v>830</v>
      </c>
      <c r="C44" s="23">
        <v>881</v>
      </c>
      <c r="D44" s="27">
        <f t="shared" si="36"/>
        <v>1711</v>
      </c>
      <c r="E44" s="31">
        <f t="shared" si="37"/>
        <v>3.45</v>
      </c>
      <c r="F44" s="35">
        <v>454</v>
      </c>
      <c r="G44" s="40">
        <f t="shared" si="38"/>
        <v>3.07</v>
      </c>
      <c r="H44" s="50">
        <v>1035</v>
      </c>
      <c r="I44" s="23">
        <v>1110</v>
      </c>
      <c r="J44" s="27">
        <f t="shared" si="39"/>
        <v>2145</v>
      </c>
      <c r="K44" s="31">
        <f t="shared" si="40"/>
        <v>4.33</v>
      </c>
      <c r="L44" s="35">
        <v>574</v>
      </c>
      <c r="M44" s="45">
        <f t="shared" si="41"/>
        <v>3.89</v>
      </c>
      <c r="N44" s="15">
        <v>689</v>
      </c>
      <c r="O44" s="23">
        <v>790</v>
      </c>
      <c r="P44" s="27">
        <f t="shared" si="42"/>
        <v>1479</v>
      </c>
      <c r="Q44" s="31">
        <f t="shared" si="43"/>
        <v>2.99</v>
      </c>
      <c r="R44" s="35">
        <v>382</v>
      </c>
      <c r="S44" s="40">
        <f t="shared" si="44"/>
        <v>2.59</v>
      </c>
      <c r="T44" s="50">
        <v>704</v>
      </c>
      <c r="U44" s="23">
        <v>754</v>
      </c>
      <c r="V44" s="27">
        <f t="shared" si="45"/>
        <v>1458</v>
      </c>
      <c r="W44" s="31">
        <f t="shared" si="46"/>
        <v>2.94</v>
      </c>
      <c r="X44" s="35">
        <v>383</v>
      </c>
      <c r="Y44" s="45">
        <f t="shared" si="47"/>
        <v>2.59</v>
      </c>
      <c r="Z44" s="50">
        <v>277</v>
      </c>
      <c r="AA44" s="23">
        <v>313</v>
      </c>
      <c r="AB44" s="27">
        <f t="shared" si="48"/>
        <v>590</v>
      </c>
      <c r="AC44" s="31">
        <f t="shared" si="49"/>
        <v>1.19</v>
      </c>
      <c r="AD44" s="35">
        <v>198</v>
      </c>
      <c r="AE44" s="45">
        <f t="shared" si="50"/>
        <v>1.34</v>
      </c>
      <c r="AF44" s="50">
        <f t="shared" si="51"/>
        <v>20698</v>
      </c>
      <c r="AG44" s="23">
        <f t="shared" si="51"/>
        <v>21867</v>
      </c>
      <c r="AH44" s="27">
        <f t="shared" si="52"/>
        <v>42565</v>
      </c>
      <c r="AI44" s="31">
        <f t="shared" si="53"/>
        <v>85.9</v>
      </c>
      <c r="AJ44" s="35">
        <f t="shared" si="53"/>
        <v>12733</v>
      </c>
      <c r="AK44" s="45">
        <f t="shared" si="53"/>
        <v>86.220000000000013</v>
      </c>
    </row>
    <row r="45" spans="1:139">
      <c r="A45" s="10" t="s">
        <v>80</v>
      </c>
      <c r="B45" s="15">
        <v>835</v>
      </c>
      <c r="C45" s="23">
        <v>883</v>
      </c>
      <c r="D45" s="27">
        <f t="shared" si="36"/>
        <v>1718</v>
      </c>
      <c r="E45" s="31">
        <f t="shared" si="37"/>
        <v>3.47</v>
      </c>
      <c r="F45" s="35">
        <v>458</v>
      </c>
      <c r="G45" s="40">
        <f t="shared" si="38"/>
        <v>3.1</v>
      </c>
      <c r="H45" s="50">
        <v>1034</v>
      </c>
      <c r="I45" s="23">
        <v>1107</v>
      </c>
      <c r="J45" s="27">
        <f t="shared" si="39"/>
        <v>2141</v>
      </c>
      <c r="K45" s="31">
        <f t="shared" si="40"/>
        <v>4.33</v>
      </c>
      <c r="L45" s="35">
        <v>574</v>
      </c>
      <c r="M45" s="45">
        <f t="shared" si="41"/>
        <v>3.88</v>
      </c>
      <c r="N45" s="15">
        <v>689</v>
      </c>
      <c r="O45" s="23">
        <v>789</v>
      </c>
      <c r="P45" s="27">
        <f t="shared" si="42"/>
        <v>1478</v>
      </c>
      <c r="Q45" s="31">
        <f t="shared" si="43"/>
        <v>2.99</v>
      </c>
      <c r="R45" s="35">
        <v>381</v>
      </c>
      <c r="S45" s="40">
        <f t="shared" si="44"/>
        <v>2.58</v>
      </c>
      <c r="T45" s="50">
        <v>704</v>
      </c>
      <c r="U45" s="23">
        <v>754</v>
      </c>
      <c r="V45" s="27">
        <f t="shared" si="45"/>
        <v>1458</v>
      </c>
      <c r="W45" s="31">
        <f t="shared" si="46"/>
        <v>2.95</v>
      </c>
      <c r="X45" s="35">
        <v>385</v>
      </c>
      <c r="Y45" s="45">
        <f t="shared" si="47"/>
        <v>2.61</v>
      </c>
      <c r="Z45" s="50">
        <v>277</v>
      </c>
      <c r="AA45" s="23">
        <v>312</v>
      </c>
      <c r="AB45" s="27">
        <f t="shared" si="48"/>
        <v>589</v>
      </c>
      <c r="AC45" s="31">
        <f t="shared" si="49"/>
        <v>1.19</v>
      </c>
      <c r="AD45" s="35">
        <v>197</v>
      </c>
      <c r="AE45" s="45">
        <f t="shared" si="50"/>
        <v>1.33</v>
      </c>
      <c r="AF45" s="50">
        <f t="shared" si="51"/>
        <v>20681</v>
      </c>
      <c r="AG45" s="23">
        <f t="shared" si="51"/>
        <v>21848</v>
      </c>
      <c r="AH45" s="27">
        <f t="shared" si="52"/>
        <v>42529</v>
      </c>
      <c r="AI45" s="31">
        <f t="shared" si="53"/>
        <v>85.92</v>
      </c>
      <c r="AJ45" s="35">
        <f t="shared" si="53"/>
        <v>12734</v>
      </c>
      <c r="AK45" s="45">
        <f t="shared" si="53"/>
        <v>86.18</v>
      </c>
    </row>
    <row r="46" spans="1:139">
      <c r="A46" s="11" t="s">
        <v>73</v>
      </c>
      <c r="B46" s="16">
        <v>836</v>
      </c>
      <c r="C46" s="24">
        <v>878</v>
      </c>
      <c r="D46" s="28">
        <f t="shared" si="36"/>
        <v>1714</v>
      </c>
      <c r="E46" s="32">
        <f t="shared" si="37"/>
        <v>3.47</v>
      </c>
      <c r="F46" s="36">
        <v>457</v>
      </c>
      <c r="G46" s="41">
        <f t="shared" si="38"/>
        <v>3.09</v>
      </c>
      <c r="H46" s="51">
        <v>1032</v>
      </c>
      <c r="I46" s="24">
        <v>1101</v>
      </c>
      <c r="J46" s="28">
        <f t="shared" si="39"/>
        <v>2133</v>
      </c>
      <c r="K46" s="32">
        <f t="shared" si="40"/>
        <v>4.32</v>
      </c>
      <c r="L46" s="36">
        <v>575</v>
      </c>
      <c r="M46" s="46">
        <f t="shared" si="41"/>
        <v>3.89</v>
      </c>
      <c r="N46" s="16">
        <v>687</v>
      </c>
      <c r="O46" s="24">
        <v>785</v>
      </c>
      <c r="P46" s="28">
        <f t="shared" si="42"/>
        <v>1472</v>
      </c>
      <c r="Q46" s="32">
        <f t="shared" si="43"/>
        <v>2.98</v>
      </c>
      <c r="R46" s="36">
        <v>382</v>
      </c>
      <c r="S46" s="41">
        <f t="shared" si="44"/>
        <v>2.58</v>
      </c>
      <c r="T46" s="51">
        <v>703</v>
      </c>
      <c r="U46" s="24">
        <v>758</v>
      </c>
      <c r="V46" s="28">
        <f t="shared" si="45"/>
        <v>1461</v>
      </c>
      <c r="W46" s="32">
        <f t="shared" si="46"/>
        <v>2.96</v>
      </c>
      <c r="X46" s="36">
        <v>386</v>
      </c>
      <c r="Y46" s="46">
        <f t="shared" si="47"/>
        <v>2.61</v>
      </c>
      <c r="Z46" s="51">
        <v>274</v>
      </c>
      <c r="AA46" s="24">
        <v>309</v>
      </c>
      <c r="AB46" s="28">
        <f t="shared" si="48"/>
        <v>583</v>
      </c>
      <c r="AC46" s="32">
        <f t="shared" si="49"/>
        <v>1.18</v>
      </c>
      <c r="AD46" s="36">
        <v>196</v>
      </c>
      <c r="AE46" s="46">
        <f t="shared" si="50"/>
        <v>1.33</v>
      </c>
      <c r="AF46" s="51">
        <f t="shared" si="51"/>
        <v>20630</v>
      </c>
      <c r="AG46" s="24">
        <f t="shared" si="51"/>
        <v>21810</v>
      </c>
      <c r="AH46" s="28">
        <f t="shared" si="52"/>
        <v>42440</v>
      </c>
      <c r="AI46" s="32">
        <f t="shared" si="53"/>
        <v>85.920000000000016</v>
      </c>
      <c r="AJ46" s="36">
        <f t="shared" si="53"/>
        <v>12743</v>
      </c>
      <c r="AK46" s="46">
        <f t="shared" si="53"/>
        <v>86.19</v>
      </c>
    </row>
    <row r="48" spans="1:139" s="74" customFormat="1" ht="15" customHeight="1">
      <c r="A48" s="7" t="s">
        <v>15</v>
      </c>
      <c r="B48" s="18" t="s">
        <v>38</v>
      </c>
      <c r="C48" s="20"/>
      <c r="D48" s="20"/>
      <c r="E48" s="20"/>
      <c r="F48" s="20"/>
      <c r="G48" s="42"/>
      <c r="H48" s="12" t="s">
        <v>48</v>
      </c>
      <c r="I48" s="20"/>
      <c r="J48" s="20"/>
      <c r="K48" s="20"/>
      <c r="L48" s="20"/>
      <c r="M48" s="37"/>
      <c r="N48" s="18" t="s">
        <v>93</v>
      </c>
      <c r="O48" s="20"/>
      <c r="P48" s="20"/>
      <c r="Q48" s="20"/>
      <c r="R48" s="20"/>
      <c r="S48" s="42"/>
      <c r="T48" s="18" t="s">
        <v>97</v>
      </c>
      <c r="U48" s="20"/>
      <c r="V48" s="20"/>
      <c r="W48" s="20"/>
      <c r="X48" s="20"/>
      <c r="Y48" s="42"/>
      <c r="Z48" s="68" t="s">
        <v>59</v>
      </c>
      <c r="AA48" s="69"/>
      <c r="AB48" s="69"/>
      <c r="AC48" s="69"/>
      <c r="AD48" s="69"/>
      <c r="AE48" s="70"/>
      <c r="AF48" s="57" t="s">
        <v>99</v>
      </c>
      <c r="AG48" s="59"/>
      <c r="AH48" s="59"/>
      <c r="AI48" s="59"/>
      <c r="AJ48" s="59"/>
      <c r="AK48" s="64"/>
    </row>
    <row r="49" spans="1:37">
      <c r="A49" s="8"/>
      <c r="B49" s="78" t="s">
        <v>33</v>
      </c>
      <c r="C49" s="21" t="s">
        <v>40</v>
      </c>
      <c r="D49" s="25" t="s">
        <v>42</v>
      </c>
      <c r="E49" s="29" t="s">
        <v>46</v>
      </c>
      <c r="F49" s="33" t="s">
        <v>51</v>
      </c>
      <c r="G49" s="43" t="s">
        <v>46</v>
      </c>
      <c r="H49" s="13" t="s">
        <v>33</v>
      </c>
      <c r="I49" s="21" t="s">
        <v>40</v>
      </c>
      <c r="J49" s="25" t="s">
        <v>42</v>
      </c>
      <c r="K49" s="29" t="s">
        <v>46</v>
      </c>
      <c r="L49" s="33" t="s">
        <v>51</v>
      </c>
      <c r="M49" s="38" t="s">
        <v>46</v>
      </c>
      <c r="N49" s="19" t="s">
        <v>33</v>
      </c>
      <c r="O49" s="21" t="s">
        <v>40</v>
      </c>
      <c r="P49" s="25" t="s">
        <v>42</v>
      </c>
      <c r="Q49" s="29" t="s">
        <v>46</v>
      </c>
      <c r="R49" s="33" t="s">
        <v>51</v>
      </c>
      <c r="S49" s="43" t="s">
        <v>46</v>
      </c>
      <c r="T49" s="19" t="s">
        <v>33</v>
      </c>
      <c r="U49" s="21" t="s">
        <v>40</v>
      </c>
      <c r="V49" s="25" t="s">
        <v>42</v>
      </c>
      <c r="W49" s="29" t="s">
        <v>46</v>
      </c>
      <c r="X49" s="33" t="s">
        <v>51</v>
      </c>
      <c r="Y49" s="43" t="s">
        <v>46</v>
      </c>
      <c r="Z49" s="48" t="s">
        <v>33</v>
      </c>
      <c r="AA49" s="53" t="s">
        <v>40</v>
      </c>
      <c r="AB49" s="25" t="s">
        <v>42</v>
      </c>
      <c r="AC49" s="54" t="s">
        <v>46</v>
      </c>
      <c r="AD49" s="33" t="s">
        <v>51</v>
      </c>
      <c r="AE49" s="56" t="s">
        <v>46</v>
      </c>
      <c r="AF49" s="58" t="s">
        <v>33</v>
      </c>
      <c r="AG49" s="60" t="s">
        <v>40</v>
      </c>
      <c r="AH49" s="25" t="s">
        <v>42</v>
      </c>
      <c r="AI49" s="61" t="s">
        <v>46</v>
      </c>
      <c r="AJ49" s="33" t="s">
        <v>51</v>
      </c>
      <c r="AK49" s="65" t="s">
        <v>46</v>
      </c>
    </row>
    <row r="50" spans="1:37">
      <c r="A50" s="9" t="s">
        <v>104</v>
      </c>
      <c r="B50" s="79">
        <v>1185</v>
      </c>
      <c r="C50" s="22">
        <v>1284</v>
      </c>
      <c r="D50" s="26">
        <f t="shared" ref="D50:D61" si="54">B50+C50</f>
        <v>2469</v>
      </c>
      <c r="E50" s="30">
        <f t="shared" ref="E50:E61" si="55">IF(D50=0,"",ROUND(D50/$AH50*100,2))</f>
        <v>5</v>
      </c>
      <c r="F50" s="34">
        <v>750</v>
      </c>
      <c r="G50" s="44">
        <f t="shared" ref="G50:G61" si="56">IF(F50="","",ROUND(F50/$AJ50*100,2))</f>
        <v>5.14</v>
      </c>
      <c r="H50" s="14">
        <v>1131</v>
      </c>
      <c r="I50" s="22">
        <v>1192</v>
      </c>
      <c r="J50" s="26">
        <f t="shared" ref="J50:J61" si="57">H50+I50</f>
        <v>2323</v>
      </c>
      <c r="K50" s="30">
        <f t="shared" ref="K50:K61" si="58">IF(J50=0,"",ROUND(J50/$AH50*100,2))</f>
        <v>4.7</v>
      </c>
      <c r="L50" s="34">
        <v>694</v>
      </c>
      <c r="M50" s="39">
        <f t="shared" ref="M50:M61" si="59">IF(L50="","",ROUND(L50/$AJ50*100,2))</f>
        <v>4.76</v>
      </c>
      <c r="N50" s="49">
        <v>462</v>
      </c>
      <c r="O50" s="22">
        <v>531</v>
      </c>
      <c r="P50" s="26">
        <f t="shared" ref="P50:P61" si="60">N50+O50</f>
        <v>993</v>
      </c>
      <c r="Q50" s="30">
        <f t="shared" ref="Q50:Q61" si="61">IF(P50=0,"",ROUND(P50/$AH50*100,2))</f>
        <v>2.0099999999999998</v>
      </c>
      <c r="R50" s="34">
        <v>273</v>
      </c>
      <c r="S50" s="44">
        <f t="shared" ref="S50:S61" si="62">IF(R50="","",ROUND(R50/$AJ50*100,2))</f>
        <v>1.87</v>
      </c>
      <c r="T50" s="49">
        <v>591</v>
      </c>
      <c r="U50" s="22">
        <v>626</v>
      </c>
      <c r="V50" s="26">
        <f t="shared" ref="V50:V61" si="63">T50+U50</f>
        <v>1217</v>
      </c>
      <c r="W50" s="30">
        <f t="shared" ref="W50:W61" si="64">IF(V50=0,"",ROUND(V50/$AH50*100,2))</f>
        <v>2.46</v>
      </c>
      <c r="X50" s="34">
        <v>321</v>
      </c>
      <c r="Y50" s="44">
        <f t="shared" ref="Y50:Y61" si="65">IF(X50="","",ROUND(X50/$AJ50*100,2))</f>
        <v>2.2000000000000002</v>
      </c>
      <c r="Z50" s="49">
        <f t="shared" ref="Z50:AA61" si="66">B50+H50+N50+T50</f>
        <v>3369</v>
      </c>
      <c r="AA50" s="22">
        <f t="shared" si="66"/>
        <v>3633</v>
      </c>
      <c r="AB50" s="26">
        <f t="shared" ref="AB50:AB61" si="67">Z50+AA50</f>
        <v>7002</v>
      </c>
      <c r="AC50" s="30">
        <f t="shared" ref="AC50:AE61" si="68">E50+K50+Q50+W50</f>
        <v>14.169999999999998</v>
      </c>
      <c r="AD50" s="34">
        <f t="shared" si="68"/>
        <v>2038</v>
      </c>
      <c r="AE50" s="44">
        <f t="shared" si="68"/>
        <v>13.97</v>
      </c>
      <c r="AF50" s="49">
        <f t="shared" ref="AF50:AG61" si="69">B5+H5+N5+T5+Z5+AF5+B20+H20+N20+T20+Z20+AF20+B35+H35+N35+T35+Z35+B50+H50+N50+T50</f>
        <v>23930</v>
      </c>
      <c r="AG50" s="22">
        <f t="shared" si="69"/>
        <v>25453</v>
      </c>
      <c r="AH50" s="26">
        <f t="shared" ref="AH50:AH61" si="70">AF50+AG50</f>
        <v>49383</v>
      </c>
      <c r="AI50" s="31">
        <f t="shared" ref="AI50:AK61" si="71">E5+K5+Q5+W5+AC5+AI5+E20+K20+Q20+W20+AC20+AI20+E35+K35+Q35+W35+AC35+E50+K50+Q50+W50</f>
        <v>100.00000000000003</v>
      </c>
      <c r="AJ50" s="34">
        <f t="shared" si="71"/>
        <v>14589</v>
      </c>
      <c r="AK50" s="44">
        <f t="shared" si="71"/>
        <v>99.97999999999999</v>
      </c>
    </row>
    <row r="51" spans="1:37">
      <c r="A51" s="10" t="s">
        <v>63</v>
      </c>
      <c r="B51" s="80">
        <v>1186</v>
      </c>
      <c r="C51" s="23">
        <v>1286</v>
      </c>
      <c r="D51" s="27">
        <f t="shared" si="54"/>
        <v>2472</v>
      </c>
      <c r="E51" s="31">
        <f t="shared" si="55"/>
        <v>5</v>
      </c>
      <c r="F51" s="35">
        <v>750</v>
      </c>
      <c r="G51" s="45">
        <f t="shared" si="56"/>
        <v>5.13</v>
      </c>
      <c r="H51" s="15">
        <v>1132</v>
      </c>
      <c r="I51" s="23">
        <v>1195</v>
      </c>
      <c r="J51" s="27">
        <f t="shared" si="57"/>
        <v>2327</v>
      </c>
      <c r="K51" s="31">
        <f t="shared" si="58"/>
        <v>4.71</v>
      </c>
      <c r="L51" s="35">
        <v>693</v>
      </c>
      <c r="M51" s="40">
        <f t="shared" si="59"/>
        <v>4.74</v>
      </c>
      <c r="N51" s="50">
        <v>463</v>
      </c>
      <c r="O51" s="23">
        <v>529</v>
      </c>
      <c r="P51" s="27">
        <f t="shared" si="60"/>
        <v>992</v>
      </c>
      <c r="Q51" s="31">
        <f t="shared" si="61"/>
        <v>2.0099999999999998</v>
      </c>
      <c r="R51" s="35">
        <v>274</v>
      </c>
      <c r="S51" s="45">
        <f t="shared" si="62"/>
        <v>1.87</v>
      </c>
      <c r="T51" s="50">
        <v>590</v>
      </c>
      <c r="U51" s="23">
        <v>626</v>
      </c>
      <c r="V51" s="27">
        <f t="shared" si="63"/>
        <v>1216</v>
      </c>
      <c r="W51" s="31">
        <f t="shared" si="64"/>
        <v>2.46</v>
      </c>
      <c r="X51" s="35">
        <v>321</v>
      </c>
      <c r="Y51" s="45">
        <f t="shared" si="65"/>
        <v>2.2000000000000002</v>
      </c>
      <c r="Z51" s="50">
        <f t="shared" si="66"/>
        <v>3371</v>
      </c>
      <c r="AA51" s="23">
        <f t="shared" si="66"/>
        <v>3636</v>
      </c>
      <c r="AB51" s="27">
        <f t="shared" si="67"/>
        <v>7007</v>
      </c>
      <c r="AC51" s="31">
        <f t="shared" si="68"/>
        <v>14.18</v>
      </c>
      <c r="AD51" s="35">
        <f t="shared" si="68"/>
        <v>2038</v>
      </c>
      <c r="AE51" s="45">
        <f t="shared" si="68"/>
        <v>13.940000000000001</v>
      </c>
      <c r="AF51" s="50">
        <f t="shared" si="69"/>
        <v>23957</v>
      </c>
      <c r="AG51" s="23">
        <f t="shared" si="69"/>
        <v>25450</v>
      </c>
      <c r="AH51" s="27">
        <f t="shared" si="70"/>
        <v>49407</v>
      </c>
      <c r="AI51" s="31">
        <f t="shared" si="71"/>
        <v>99.99</v>
      </c>
      <c r="AJ51" s="35">
        <f t="shared" si="71"/>
        <v>14621</v>
      </c>
      <c r="AK51" s="45">
        <f t="shared" si="71"/>
        <v>99.98</v>
      </c>
    </row>
    <row r="52" spans="1:37">
      <c r="A52" s="10" t="s">
        <v>28</v>
      </c>
      <c r="B52" s="80">
        <v>1183</v>
      </c>
      <c r="C52" s="23">
        <v>1283</v>
      </c>
      <c r="D52" s="27">
        <f t="shared" si="54"/>
        <v>2466</v>
      </c>
      <c r="E52" s="31">
        <f t="shared" si="55"/>
        <v>4.99</v>
      </c>
      <c r="F52" s="35">
        <v>749</v>
      </c>
      <c r="G52" s="45">
        <f t="shared" si="56"/>
        <v>5.12</v>
      </c>
      <c r="H52" s="15">
        <v>1129</v>
      </c>
      <c r="I52" s="23">
        <v>1193</v>
      </c>
      <c r="J52" s="27">
        <f t="shared" si="57"/>
        <v>2322</v>
      </c>
      <c r="K52" s="31">
        <f t="shared" si="58"/>
        <v>4.7</v>
      </c>
      <c r="L52" s="35">
        <v>690</v>
      </c>
      <c r="M52" s="40">
        <f t="shared" si="59"/>
        <v>4.72</v>
      </c>
      <c r="N52" s="50">
        <v>458</v>
      </c>
      <c r="O52" s="23">
        <v>527</v>
      </c>
      <c r="P52" s="27">
        <f t="shared" si="60"/>
        <v>985</v>
      </c>
      <c r="Q52" s="31">
        <f t="shared" si="61"/>
        <v>1.99</v>
      </c>
      <c r="R52" s="35">
        <v>273</v>
      </c>
      <c r="S52" s="45">
        <f t="shared" si="62"/>
        <v>1.87</v>
      </c>
      <c r="T52" s="50">
        <v>591</v>
      </c>
      <c r="U52" s="23">
        <v>626</v>
      </c>
      <c r="V52" s="27">
        <f t="shared" si="63"/>
        <v>1217</v>
      </c>
      <c r="W52" s="31">
        <f t="shared" si="64"/>
        <v>2.46</v>
      </c>
      <c r="X52" s="35">
        <v>321</v>
      </c>
      <c r="Y52" s="45">
        <f t="shared" si="65"/>
        <v>2.19</v>
      </c>
      <c r="Z52" s="50">
        <f t="shared" si="66"/>
        <v>3361</v>
      </c>
      <c r="AA52" s="23">
        <f t="shared" si="66"/>
        <v>3629</v>
      </c>
      <c r="AB52" s="27">
        <f t="shared" si="67"/>
        <v>6990</v>
      </c>
      <c r="AC52" s="31">
        <f t="shared" si="68"/>
        <v>14.14</v>
      </c>
      <c r="AD52" s="35">
        <f t="shared" si="68"/>
        <v>2033</v>
      </c>
      <c r="AE52" s="45">
        <f t="shared" si="68"/>
        <v>13.9</v>
      </c>
      <c r="AF52" s="50">
        <f t="shared" si="69"/>
        <v>23949</v>
      </c>
      <c r="AG52" s="23">
        <f t="shared" si="69"/>
        <v>25440</v>
      </c>
      <c r="AH52" s="27">
        <f t="shared" si="70"/>
        <v>49389</v>
      </c>
      <c r="AI52" s="31">
        <f t="shared" si="71"/>
        <v>99.95999999999998</v>
      </c>
      <c r="AJ52" s="35">
        <f t="shared" si="71"/>
        <v>14631</v>
      </c>
      <c r="AK52" s="45">
        <f t="shared" si="71"/>
        <v>100</v>
      </c>
    </row>
    <row r="53" spans="1:37">
      <c r="A53" s="10" t="s">
        <v>68</v>
      </c>
      <c r="B53" s="80">
        <v>1185</v>
      </c>
      <c r="C53" s="23">
        <v>1289</v>
      </c>
      <c r="D53" s="27">
        <f t="shared" si="54"/>
        <v>2474</v>
      </c>
      <c r="E53" s="31">
        <f t="shared" si="55"/>
        <v>5.01</v>
      </c>
      <c r="F53" s="35">
        <v>752</v>
      </c>
      <c r="G53" s="45">
        <f t="shared" si="56"/>
        <v>5.13</v>
      </c>
      <c r="H53" s="15">
        <v>1128</v>
      </c>
      <c r="I53" s="23">
        <v>1183</v>
      </c>
      <c r="J53" s="27">
        <f t="shared" si="57"/>
        <v>2311</v>
      </c>
      <c r="K53" s="31">
        <f t="shared" si="58"/>
        <v>4.68</v>
      </c>
      <c r="L53" s="35">
        <v>689</v>
      </c>
      <c r="M53" s="40">
        <f t="shared" si="59"/>
        <v>4.7</v>
      </c>
      <c r="N53" s="50">
        <v>461</v>
      </c>
      <c r="O53" s="23">
        <v>532</v>
      </c>
      <c r="P53" s="27">
        <f t="shared" si="60"/>
        <v>993</v>
      </c>
      <c r="Q53" s="31">
        <f t="shared" si="61"/>
        <v>2.0099999999999998</v>
      </c>
      <c r="R53" s="35">
        <v>275</v>
      </c>
      <c r="S53" s="45">
        <f t="shared" si="62"/>
        <v>1.88</v>
      </c>
      <c r="T53" s="50">
        <v>593</v>
      </c>
      <c r="U53" s="23">
        <v>625</v>
      </c>
      <c r="V53" s="27">
        <f t="shared" si="63"/>
        <v>1218</v>
      </c>
      <c r="W53" s="31">
        <f t="shared" si="64"/>
        <v>2.4700000000000002</v>
      </c>
      <c r="X53" s="35">
        <v>322</v>
      </c>
      <c r="Y53" s="45">
        <f t="shared" si="65"/>
        <v>2.2000000000000002</v>
      </c>
      <c r="Z53" s="50">
        <f t="shared" si="66"/>
        <v>3367</v>
      </c>
      <c r="AA53" s="23">
        <f t="shared" si="66"/>
        <v>3629</v>
      </c>
      <c r="AB53" s="27">
        <f t="shared" si="67"/>
        <v>6996</v>
      </c>
      <c r="AC53" s="31">
        <f t="shared" si="68"/>
        <v>14.17</v>
      </c>
      <c r="AD53" s="35">
        <f t="shared" si="68"/>
        <v>2038</v>
      </c>
      <c r="AE53" s="45">
        <f t="shared" si="68"/>
        <v>13.91</v>
      </c>
      <c r="AF53" s="50">
        <f t="shared" si="69"/>
        <v>23961</v>
      </c>
      <c r="AG53" s="23">
        <f t="shared" si="69"/>
        <v>25444</v>
      </c>
      <c r="AH53" s="27">
        <f t="shared" si="70"/>
        <v>49405</v>
      </c>
      <c r="AI53" s="31">
        <f t="shared" si="71"/>
        <v>100.01</v>
      </c>
      <c r="AJ53" s="35">
        <f t="shared" si="71"/>
        <v>14650</v>
      </c>
      <c r="AK53" s="45">
        <f t="shared" si="71"/>
        <v>100.01</v>
      </c>
    </row>
    <row r="54" spans="1:37">
      <c r="A54" s="10" t="s">
        <v>70</v>
      </c>
      <c r="B54" s="80">
        <v>1186</v>
      </c>
      <c r="C54" s="23">
        <v>1289</v>
      </c>
      <c r="D54" s="27">
        <f t="shared" si="54"/>
        <v>2475</v>
      </c>
      <c r="E54" s="31">
        <f t="shared" si="55"/>
        <v>5.01</v>
      </c>
      <c r="F54" s="35">
        <v>752</v>
      </c>
      <c r="G54" s="45">
        <f t="shared" si="56"/>
        <v>5.13</v>
      </c>
      <c r="H54" s="15">
        <v>1126</v>
      </c>
      <c r="I54" s="23">
        <v>1182</v>
      </c>
      <c r="J54" s="27">
        <f t="shared" si="57"/>
        <v>2308</v>
      </c>
      <c r="K54" s="31">
        <f t="shared" si="58"/>
        <v>4.67</v>
      </c>
      <c r="L54" s="35">
        <v>687</v>
      </c>
      <c r="M54" s="40">
        <f t="shared" si="59"/>
        <v>4.68</v>
      </c>
      <c r="N54" s="50">
        <v>457</v>
      </c>
      <c r="O54" s="23">
        <v>529</v>
      </c>
      <c r="P54" s="27">
        <f t="shared" si="60"/>
        <v>986</v>
      </c>
      <c r="Q54" s="31">
        <f t="shared" si="61"/>
        <v>1.99</v>
      </c>
      <c r="R54" s="35">
        <v>273</v>
      </c>
      <c r="S54" s="45">
        <f t="shared" si="62"/>
        <v>1.86</v>
      </c>
      <c r="T54" s="50">
        <v>595</v>
      </c>
      <c r="U54" s="23">
        <v>625</v>
      </c>
      <c r="V54" s="27">
        <f t="shared" si="63"/>
        <v>1220</v>
      </c>
      <c r="W54" s="31">
        <f t="shared" si="64"/>
        <v>2.4700000000000002</v>
      </c>
      <c r="X54" s="35">
        <v>322</v>
      </c>
      <c r="Y54" s="45">
        <f t="shared" si="65"/>
        <v>2.19</v>
      </c>
      <c r="Z54" s="50">
        <f t="shared" si="66"/>
        <v>3364</v>
      </c>
      <c r="AA54" s="23">
        <f t="shared" si="66"/>
        <v>3625</v>
      </c>
      <c r="AB54" s="27">
        <f t="shared" si="67"/>
        <v>6989</v>
      </c>
      <c r="AC54" s="31">
        <f t="shared" si="68"/>
        <v>14.14</v>
      </c>
      <c r="AD54" s="35">
        <f t="shared" si="68"/>
        <v>2034</v>
      </c>
      <c r="AE54" s="45">
        <f t="shared" si="68"/>
        <v>13.859999999999998</v>
      </c>
      <c r="AF54" s="50">
        <f t="shared" si="69"/>
        <v>23989</v>
      </c>
      <c r="AG54" s="23">
        <f t="shared" si="69"/>
        <v>25440</v>
      </c>
      <c r="AH54" s="27">
        <f t="shared" si="70"/>
        <v>49429</v>
      </c>
      <c r="AI54" s="31">
        <f t="shared" si="71"/>
        <v>100</v>
      </c>
      <c r="AJ54" s="35">
        <f t="shared" si="71"/>
        <v>14673</v>
      </c>
      <c r="AK54" s="45">
        <f t="shared" si="71"/>
        <v>99.999999999999986</v>
      </c>
    </row>
    <row r="55" spans="1:37">
      <c r="A55" s="10" t="s">
        <v>35</v>
      </c>
      <c r="B55" s="80">
        <v>1189</v>
      </c>
      <c r="C55" s="23">
        <v>1288</v>
      </c>
      <c r="D55" s="27">
        <f t="shared" si="54"/>
        <v>2477</v>
      </c>
      <c r="E55" s="31">
        <f t="shared" si="55"/>
        <v>5.01</v>
      </c>
      <c r="F55" s="35">
        <v>753</v>
      </c>
      <c r="G55" s="45">
        <f t="shared" si="56"/>
        <v>5.12</v>
      </c>
      <c r="H55" s="15">
        <v>1124</v>
      </c>
      <c r="I55" s="23">
        <v>1183</v>
      </c>
      <c r="J55" s="27">
        <f t="shared" si="57"/>
        <v>2307</v>
      </c>
      <c r="K55" s="31">
        <f t="shared" si="58"/>
        <v>4.66</v>
      </c>
      <c r="L55" s="35">
        <v>689</v>
      </c>
      <c r="M55" s="40">
        <f t="shared" si="59"/>
        <v>4.6900000000000004</v>
      </c>
      <c r="N55" s="50">
        <v>457</v>
      </c>
      <c r="O55" s="23">
        <v>527</v>
      </c>
      <c r="P55" s="27">
        <f t="shared" si="60"/>
        <v>984</v>
      </c>
      <c r="Q55" s="31">
        <f t="shared" si="61"/>
        <v>1.99</v>
      </c>
      <c r="R55" s="35">
        <v>273</v>
      </c>
      <c r="S55" s="45">
        <f t="shared" si="62"/>
        <v>1.86</v>
      </c>
      <c r="T55" s="50">
        <v>593</v>
      </c>
      <c r="U55" s="23">
        <v>626</v>
      </c>
      <c r="V55" s="27">
        <f t="shared" si="63"/>
        <v>1219</v>
      </c>
      <c r="W55" s="31">
        <f t="shared" si="64"/>
        <v>2.46</v>
      </c>
      <c r="X55" s="35">
        <v>322</v>
      </c>
      <c r="Y55" s="45">
        <f t="shared" si="65"/>
        <v>2.19</v>
      </c>
      <c r="Z55" s="50">
        <f t="shared" si="66"/>
        <v>3363</v>
      </c>
      <c r="AA55" s="23">
        <f t="shared" si="66"/>
        <v>3624</v>
      </c>
      <c r="AB55" s="27">
        <f t="shared" si="67"/>
        <v>6987</v>
      </c>
      <c r="AC55" s="31">
        <f t="shared" si="68"/>
        <v>14.12</v>
      </c>
      <c r="AD55" s="35">
        <f t="shared" si="68"/>
        <v>2037</v>
      </c>
      <c r="AE55" s="45">
        <f t="shared" si="68"/>
        <v>13.86</v>
      </c>
      <c r="AF55" s="50">
        <f t="shared" si="69"/>
        <v>24013</v>
      </c>
      <c r="AG55" s="23">
        <f t="shared" si="69"/>
        <v>25449</v>
      </c>
      <c r="AH55" s="27">
        <f t="shared" si="70"/>
        <v>49462</v>
      </c>
      <c r="AI55" s="31">
        <f t="shared" si="71"/>
        <v>99.97999999999999</v>
      </c>
      <c r="AJ55" s="35">
        <f t="shared" si="71"/>
        <v>14700</v>
      </c>
      <c r="AK55" s="45">
        <f t="shared" si="71"/>
        <v>100.00999999999998</v>
      </c>
    </row>
    <row r="56" spans="1:37">
      <c r="A56" s="10" t="s">
        <v>74</v>
      </c>
      <c r="B56" s="80">
        <v>1195</v>
      </c>
      <c r="C56" s="23">
        <v>1290</v>
      </c>
      <c r="D56" s="27">
        <f t="shared" si="54"/>
        <v>2485</v>
      </c>
      <c r="E56" s="31">
        <f t="shared" si="55"/>
        <v>5.0199999999999996</v>
      </c>
      <c r="F56" s="35">
        <v>755</v>
      </c>
      <c r="G56" s="45">
        <f t="shared" si="56"/>
        <v>5.12</v>
      </c>
      <c r="H56" s="15">
        <v>1124</v>
      </c>
      <c r="I56" s="23">
        <v>1183</v>
      </c>
      <c r="J56" s="27">
        <f t="shared" si="57"/>
        <v>2307</v>
      </c>
      <c r="K56" s="31">
        <f t="shared" si="58"/>
        <v>4.66</v>
      </c>
      <c r="L56" s="35">
        <v>688</v>
      </c>
      <c r="M56" s="40">
        <f t="shared" si="59"/>
        <v>4.67</v>
      </c>
      <c r="N56" s="50">
        <v>453</v>
      </c>
      <c r="O56" s="23">
        <v>529</v>
      </c>
      <c r="P56" s="27">
        <f t="shared" si="60"/>
        <v>982</v>
      </c>
      <c r="Q56" s="31">
        <f t="shared" si="61"/>
        <v>1.98</v>
      </c>
      <c r="R56" s="35">
        <v>274</v>
      </c>
      <c r="S56" s="45">
        <f t="shared" si="62"/>
        <v>1.86</v>
      </c>
      <c r="T56" s="50">
        <v>592</v>
      </c>
      <c r="U56" s="23">
        <v>627</v>
      </c>
      <c r="V56" s="27">
        <f t="shared" si="63"/>
        <v>1219</v>
      </c>
      <c r="W56" s="31">
        <f t="shared" si="64"/>
        <v>2.46</v>
      </c>
      <c r="X56" s="35">
        <v>322</v>
      </c>
      <c r="Y56" s="45">
        <f t="shared" si="65"/>
        <v>2.19</v>
      </c>
      <c r="Z56" s="50">
        <f t="shared" si="66"/>
        <v>3364</v>
      </c>
      <c r="AA56" s="23">
        <f t="shared" si="66"/>
        <v>3629</v>
      </c>
      <c r="AB56" s="27">
        <f t="shared" si="67"/>
        <v>6993</v>
      </c>
      <c r="AC56" s="31">
        <f t="shared" si="68"/>
        <v>14.12</v>
      </c>
      <c r="AD56" s="35">
        <f t="shared" si="68"/>
        <v>2039</v>
      </c>
      <c r="AE56" s="45">
        <f t="shared" si="68"/>
        <v>13.839999999999998</v>
      </c>
      <c r="AF56" s="50">
        <f t="shared" si="69"/>
        <v>24038</v>
      </c>
      <c r="AG56" s="23">
        <f t="shared" si="69"/>
        <v>25472</v>
      </c>
      <c r="AH56" s="27">
        <f t="shared" si="70"/>
        <v>49510</v>
      </c>
      <c r="AI56" s="31">
        <f t="shared" si="71"/>
        <v>99.999999999999972</v>
      </c>
      <c r="AJ56" s="35">
        <f t="shared" si="71"/>
        <v>14736</v>
      </c>
      <c r="AK56" s="45">
        <f t="shared" si="71"/>
        <v>99.999999999999986</v>
      </c>
    </row>
    <row r="57" spans="1:37">
      <c r="A57" s="10" t="s">
        <v>67</v>
      </c>
      <c r="B57" s="80">
        <v>1193</v>
      </c>
      <c r="C57" s="23">
        <v>1286</v>
      </c>
      <c r="D57" s="27">
        <f t="shared" si="54"/>
        <v>2479</v>
      </c>
      <c r="E57" s="31">
        <f t="shared" si="55"/>
        <v>5</v>
      </c>
      <c r="F57" s="35">
        <v>754</v>
      </c>
      <c r="G57" s="45">
        <f t="shared" si="56"/>
        <v>5.1100000000000003</v>
      </c>
      <c r="H57" s="15">
        <v>1125</v>
      </c>
      <c r="I57" s="23">
        <v>1184</v>
      </c>
      <c r="J57" s="27">
        <f t="shared" si="57"/>
        <v>2309</v>
      </c>
      <c r="K57" s="31">
        <f t="shared" si="58"/>
        <v>4.66</v>
      </c>
      <c r="L57" s="35">
        <v>688</v>
      </c>
      <c r="M57" s="40">
        <f t="shared" si="59"/>
        <v>4.66</v>
      </c>
      <c r="N57" s="50">
        <v>455</v>
      </c>
      <c r="O57" s="23">
        <v>528</v>
      </c>
      <c r="P57" s="27">
        <f t="shared" si="60"/>
        <v>983</v>
      </c>
      <c r="Q57" s="31">
        <f t="shared" si="61"/>
        <v>1.98</v>
      </c>
      <c r="R57" s="35">
        <v>274</v>
      </c>
      <c r="S57" s="45">
        <f t="shared" si="62"/>
        <v>1.86</v>
      </c>
      <c r="T57" s="50">
        <v>589</v>
      </c>
      <c r="U57" s="23">
        <v>625</v>
      </c>
      <c r="V57" s="27">
        <f t="shared" si="63"/>
        <v>1214</v>
      </c>
      <c r="W57" s="31">
        <f t="shared" si="64"/>
        <v>2.4500000000000002</v>
      </c>
      <c r="X57" s="35">
        <v>322</v>
      </c>
      <c r="Y57" s="45">
        <f t="shared" si="65"/>
        <v>2.1800000000000002</v>
      </c>
      <c r="Z57" s="50">
        <f t="shared" si="66"/>
        <v>3362</v>
      </c>
      <c r="AA57" s="23">
        <f t="shared" si="66"/>
        <v>3623</v>
      </c>
      <c r="AB57" s="27">
        <f t="shared" si="67"/>
        <v>6985</v>
      </c>
      <c r="AC57" s="31">
        <f t="shared" si="68"/>
        <v>14.09</v>
      </c>
      <c r="AD57" s="35">
        <f t="shared" si="68"/>
        <v>2038</v>
      </c>
      <c r="AE57" s="45">
        <f t="shared" si="68"/>
        <v>13.809999999999999</v>
      </c>
      <c r="AF57" s="50">
        <f t="shared" si="69"/>
        <v>24054</v>
      </c>
      <c r="AG57" s="23">
        <f t="shared" si="69"/>
        <v>25488</v>
      </c>
      <c r="AH57" s="27">
        <f t="shared" si="70"/>
        <v>49542</v>
      </c>
      <c r="AI57" s="31">
        <f t="shared" si="71"/>
        <v>100</v>
      </c>
      <c r="AJ57" s="35">
        <f t="shared" si="71"/>
        <v>14757</v>
      </c>
      <c r="AK57" s="45">
        <f t="shared" si="71"/>
        <v>100.02000000000001</v>
      </c>
    </row>
    <row r="58" spans="1:37">
      <c r="A58" s="10" t="s">
        <v>77</v>
      </c>
      <c r="B58" s="80">
        <v>1190</v>
      </c>
      <c r="C58" s="23">
        <v>1285</v>
      </c>
      <c r="D58" s="27">
        <f t="shared" si="54"/>
        <v>2475</v>
      </c>
      <c r="E58" s="31">
        <f t="shared" si="55"/>
        <v>5</v>
      </c>
      <c r="F58" s="35">
        <v>756</v>
      </c>
      <c r="G58" s="45">
        <f t="shared" si="56"/>
        <v>5.12</v>
      </c>
      <c r="H58" s="15">
        <v>1126</v>
      </c>
      <c r="I58" s="23">
        <v>1181</v>
      </c>
      <c r="J58" s="27">
        <f t="shared" si="57"/>
        <v>2307</v>
      </c>
      <c r="K58" s="31">
        <f t="shared" si="58"/>
        <v>4.66</v>
      </c>
      <c r="L58" s="35">
        <v>686</v>
      </c>
      <c r="M58" s="40">
        <f t="shared" si="59"/>
        <v>4.6500000000000004</v>
      </c>
      <c r="N58" s="50">
        <v>450</v>
      </c>
      <c r="O58" s="23">
        <v>530</v>
      </c>
      <c r="P58" s="27">
        <f t="shared" si="60"/>
        <v>980</v>
      </c>
      <c r="Q58" s="31">
        <f t="shared" si="61"/>
        <v>1.98</v>
      </c>
      <c r="R58" s="35">
        <v>274</v>
      </c>
      <c r="S58" s="45">
        <f t="shared" si="62"/>
        <v>1.86</v>
      </c>
      <c r="T58" s="50">
        <v>588</v>
      </c>
      <c r="U58" s="23">
        <v>623</v>
      </c>
      <c r="V58" s="27">
        <f t="shared" si="63"/>
        <v>1211</v>
      </c>
      <c r="W58" s="31">
        <f t="shared" si="64"/>
        <v>2.44</v>
      </c>
      <c r="X58" s="35">
        <v>322</v>
      </c>
      <c r="Y58" s="45">
        <f t="shared" si="65"/>
        <v>2.1800000000000002</v>
      </c>
      <c r="Z58" s="50">
        <f t="shared" si="66"/>
        <v>3354</v>
      </c>
      <c r="AA58" s="23">
        <f t="shared" si="66"/>
        <v>3619</v>
      </c>
      <c r="AB58" s="27">
        <f t="shared" si="67"/>
        <v>6973</v>
      </c>
      <c r="AC58" s="31">
        <f t="shared" si="68"/>
        <v>14.08</v>
      </c>
      <c r="AD58" s="35">
        <f t="shared" si="68"/>
        <v>2038</v>
      </c>
      <c r="AE58" s="45">
        <f t="shared" si="68"/>
        <v>13.809999999999999</v>
      </c>
      <c r="AF58" s="50">
        <f t="shared" si="69"/>
        <v>24057</v>
      </c>
      <c r="AG58" s="23">
        <f t="shared" si="69"/>
        <v>25488</v>
      </c>
      <c r="AH58" s="27">
        <f t="shared" si="70"/>
        <v>49545</v>
      </c>
      <c r="AI58" s="31">
        <f t="shared" si="71"/>
        <v>100</v>
      </c>
      <c r="AJ58" s="35">
        <f t="shared" si="71"/>
        <v>14767</v>
      </c>
      <c r="AK58" s="45">
        <f t="shared" si="71"/>
        <v>99.99</v>
      </c>
    </row>
    <row r="59" spans="1:37">
      <c r="A59" s="10" t="s">
        <v>76</v>
      </c>
      <c r="B59" s="80">
        <v>1194</v>
      </c>
      <c r="C59" s="23">
        <v>1284</v>
      </c>
      <c r="D59" s="27">
        <f t="shared" si="54"/>
        <v>2478</v>
      </c>
      <c r="E59" s="31">
        <f t="shared" si="55"/>
        <v>5</v>
      </c>
      <c r="F59" s="35">
        <v>754</v>
      </c>
      <c r="G59" s="45">
        <f t="shared" si="56"/>
        <v>5.0999999999999996</v>
      </c>
      <c r="H59" s="15">
        <v>1128</v>
      </c>
      <c r="I59" s="23">
        <v>1184</v>
      </c>
      <c r="J59" s="27">
        <f t="shared" si="57"/>
        <v>2312</v>
      </c>
      <c r="K59" s="31">
        <f t="shared" si="58"/>
        <v>4.67</v>
      </c>
      <c r="L59" s="35">
        <v>689</v>
      </c>
      <c r="M59" s="40">
        <f t="shared" si="59"/>
        <v>4.66</v>
      </c>
      <c r="N59" s="50">
        <v>452</v>
      </c>
      <c r="O59" s="23">
        <v>527</v>
      </c>
      <c r="P59" s="27">
        <f t="shared" si="60"/>
        <v>979</v>
      </c>
      <c r="Q59" s="31">
        <f t="shared" si="61"/>
        <v>1.98</v>
      </c>
      <c r="R59" s="35">
        <v>273</v>
      </c>
      <c r="S59" s="45">
        <f t="shared" si="62"/>
        <v>1.85</v>
      </c>
      <c r="T59" s="50">
        <v>588</v>
      </c>
      <c r="U59" s="23">
        <v>620</v>
      </c>
      <c r="V59" s="27">
        <f t="shared" si="63"/>
        <v>1208</v>
      </c>
      <c r="W59" s="31">
        <f t="shared" si="64"/>
        <v>2.44</v>
      </c>
      <c r="X59" s="35">
        <v>322</v>
      </c>
      <c r="Y59" s="45">
        <f t="shared" si="65"/>
        <v>2.1800000000000002</v>
      </c>
      <c r="Z59" s="50">
        <f t="shared" si="66"/>
        <v>3362</v>
      </c>
      <c r="AA59" s="23">
        <f t="shared" si="66"/>
        <v>3615</v>
      </c>
      <c r="AB59" s="27">
        <f t="shared" si="67"/>
        <v>6977</v>
      </c>
      <c r="AC59" s="31">
        <f t="shared" si="68"/>
        <v>14.09</v>
      </c>
      <c r="AD59" s="35">
        <f t="shared" si="68"/>
        <v>2038</v>
      </c>
      <c r="AE59" s="45">
        <f t="shared" si="68"/>
        <v>13.79</v>
      </c>
      <c r="AF59" s="50">
        <f t="shared" si="69"/>
        <v>24060</v>
      </c>
      <c r="AG59" s="23">
        <f t="shared" si="69"/>
        <v>25482</v>
      </c>
      <c r="AH59" s="27">
        <f t="shared" si="70"/>
        <v>49542</v>
      </c>
      <c r="AI59" s="31">
        <f t="shared" si="71"/>
        <v>99.99</v>
      </c>
      <c r="AJ59" s="35">
        <f t="shared" si="71"/>
        <v>14771</v>
      </c>
      <c r="AK59" s="45">
        <f t="shared" si="71"/>
        <v>100.01</v>
      </c>
    </row>
    <row r="60" spans="1:37">
      <c r="A60" s="10" t="s">
        <v>80</v>
      </c>
      <c r="B60" s="80">
        <v>1192</v>
      </c>
      <c r="C60" s="23">
        <v>1281</v>
      </c>
      <c r="D60" s="27">
        <f t="shared" si="54"/>
        <v>2473</v>
      </c>
      <c r="E60" s="31">
        <f t="shared" si="55"/>
        <v>5</v>
      </c>
      <c r="F60" s="35">
        <v>754</v>
      </c>
      <c r="G60" s="45">
        <f t="shared" si="56"/>
        <v>5.0999999999999996</v>
      </c>
      <c r="H60" s="15">
        <v>1129</v>
      </c>
      <c r="I60" s="23">
        <v>1187</v>
      </c>
      <c r="J60" s="27">
        <f t="shared" si="57"/>
        <v>2316</v>
      </c>
      <c r="K60" s="31">
        <f t="shared" si="58"/>
        <v>4.68</v>
      </c>
      <c r="L60" s="35">
        <v>692</v>
      </c>
      <c r="M60" s="40">
        <f t="shared" si="59"/>
        <v>4.68</v>
      </c>
      <c r="N60" s="50">
        <v>451</v>
      </c>
      <c r="O60" s="23">
        <v>525</v>
      </c>
      <c r="P60" s="27">
        <f t="shared" si="60"/>
        <v>976</v>
      </c>
      <c r="Q60" s="31">
        <f t="shared" si="61"/>
        <v>1.97</v>
      </c>
      <c r="R60" s="35">
        <v>273</v>
      </c>
      <c r="S60" s="45">
        <f t="shared" si="62"/>
        <v>1.85</v>
      </c>
      <c r="T60" s="50">
        <v>585</v>
      </c>
      <c r="U60" s="23">
        <v>619</v>
      </c>
      <c r="V60" s="27">
        <f t="shared" si="63"/>
        <v>1204</v>
      </c>
      <c r="W60" s="31">
        <f t="shared" si="64"/>
        <v>2.4300000000000002</v>
      </c>
      <c r="X60" s="35">
        <v>322</v>
      </c>
      <c r="Y60" s="45">
        <f t="shared" si="65"/>
        <v>2.1800000000000002</v>
      </c>
      <c r="Z60" s="50">
        <f t="shared" si="66"/>
        <v>3357</v>
      </c>
      <c r="AA60" s="23">
        <f t="shared" si="66"/>
        <v>3612</v>
      </c>
      <c r="AB60" s="27">
        <f t="shared" si="67"/>
        <v>6969</v>
      </c>
      <c r="AC60" s="31">
        <f t="shared" si="68"/>
        <v>14.08</v>
      </c>
      <c r="AD60" s="35">
        <f t="shared" si="68"/>
        <v>2041</v>
      </c>
      <c r="AE60" s="45">
        <f t="shared" si="68"/>
        <v>13.809999999999999</v>
      </c>
      <c r="AF60" s="50">
        <f t="shared" si="69"/>
        <v>24038</v>
      </c>
      <c r="AG60" s="23">
        <f t="shared" si="69"/>
        <v>25460</v>
      </c>
      <c r="AH60" s="27">
        <f t="shared" si="70"/>
        <v>49498</v>
      </c>
      <c r="AI60" s="31">
        <f t="shared" si="71"/>
        <v>100</v>
      </c>
      <c r="AJ60" s="35">
        <f t="shared" si="71"/>
        <v>14775</v>
      </c>
      <c r="AK60" s="45">
        <f t="shared" si="71"/>
        <v>99.989999999999981</v>
      </c>
    </row>
    <row r="61" spans="1:37">
      <c r="A61" s="11" t="s">
        <v>73</v>
      </c>
      <c r="B61" s="81">
        <v>1189</v>
      </c>
      <c r="C61" s="24">
        <v>1280</v>
      </c>
      <c r="D61" s="28">
        <f t="shared" si="54"/>
        <v>2469</v>
      </c>
      <c r="E61" s="32">
        <f t="shared" si="55"/>
        <v>5</v>
      </c>
      <c r="F61" s="36">
        <v>754</v>
      </c>
      <c r="G61" s="46">
        <f t="shared" si="56"/>
        <v>5.0999999999999996</v>
      </c>
      <c r="H61" s="16">
        <v>1128</v>
      </c>
      <c r="I61" s="24">
        <v>1184</v>
      </c>
      <c r="J61" s="28">
        <f t="shared" si="57"/>
        <v>2312</v>
      </c>
      <c r="K61" s="32">
        <f t="shared" si="58"/>
        <v>4.68</v>
      </c>
      <c r="L61" s="36">
        <v>693</v>
      </c>
      <c r="M61" s="41">
        <f t="shared" si="59"/>
        <v>4.6900000000000004</v>
      </c>
      <c r="N61" s="51">
        <v>450</v>
      </c>
      <c r="O61" s="24">
        <v>520</v>
      </c>
      <c r="P61" s="28">
        <f t="shared" si="60"/>
        <v>970</v>
      </c>
      <c r="Q61" s="32">
        <f t="shared" si="61"/>
        <v>1.96</v>
      </c>
      <c r="R61" s="36">
        <v>271</v>
      </c>
      <c r="S61" s="46">
        <f t="shared" si="62"/>
        <v>1.83</v>
      </c>
      <c r="T61" s="51">
        <v>583</v>
      </c>
      <c r="U61" s="24">
        <v>618</v>
      </c>
      <c r="V61" s="28">
        <f t="shared" si="63"/>
        <v>1201</v>
      </c>
      <c r="W61" s="32">
        <f t="shared" si="64"/>
        <v>2.4300000000000002</v>
      </c>
      <c r="X61" s="36">
        <v>322</v>
      </c>
      <c r="Y61" s="46">
        <f t="shared" si="65"/>
        <v>2.1800000000000002</v>
      </c>
      <c r="Z61" s="51">
        <f t="shared" si="66"/>
        <v>3350</v>
      </c>
      <c r="AA61" s="24">
        <f t="shared" si="66"/>
        <v>3602</v>
      </c>
      <c r="AB61" s="28">
        <f t="shared" si="67"/>
        <v>6952</v>
      </c>
      <c r="AC61" s="32">
        <f t="shared" si="68"/>
        <v>14.07</v>
      </c>
      <c r="AD61" s="36">
        <f t="shared" si="68"/>
        <v>2040</v>
      </c>
      <c r="AE61" s="46">
        <f t="shared" si="68"/>
        <v>13.8</v>
      </c>
      <c r="AF61" s="51">
        <f t="shared" si="69"/>
        <v>23980</v>
      </c>
      <c r="AG61" s="24">
        <f t="shared" si="69"/>
        <v>25412</v>
      </c>
      <c r="AH61" s="28">
        <f t="shared" si="70"/>
        <v>49392</v>
      </c>
      <c r="AI61" s="32">
        <f t="shared" si="71"/>
        <v>99.990000000000023</v>
      </c>
      <c r="AJ61" s="36">
        <f t="shared" si="71"/>
        <v>14783</v>
      </c>
      <c r="AK61" s="46">
        <f t="shared" si="71"/>
        <v>99.99</v>
      </c>
    </row>
    <row r="62" spans="1:37" ht="20.100000000000001" customHeight="1">
      <c r="AJ62" s="63" t="s">
        <v>95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30"/>
  <pageMargins left="0.78700000000000003" right="0.78700000000000003" top="0.98399999999999999" bottom="0.98399999999999999" header="0.51200000000000001" footer="0.51200000000000001"/>
  <pageSetup paperSize="9" scale="61" fitToWidth="1" fitToHeight="1" orientation="landscape" usePrinterDefaults="1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I62"/>
  <sheetViews>
    <sheetView showGridLines="0" view="pageBreakPreview" topLeftCell="A66" zoomScaleSheetLayoutView="100" workbookViewId="0">
      <selection activeCell="N67" sqref="N67"/>
    </sheetView>
  </sheetViews>
  <sheetFormatPr defaultRowHeight="12"/>
  <cols>
    <col min="1" max="1" width="9" style="1" bestFit="1" customWidth="1"/>
    <col min="2" max="127" width="5.625" style="1" customWidth="1"/>
    <col min="128" max="132" width="6.625" style="1" customWidth="1"/>
    <col min="133" max="133" width="7.25" style="1" customWidth="1"/>
    <col min="134" max="16384" width="9" style="1" bestFit="1" customWidth="1"/>
  </cols>
  <sheetData>
    <row r="1" spans="1:133" s="71" customFormat="1" ht="17.25">
      <c r="A1" s="75" t="s">
        <v>1</v>
      </c>
    </row>
    <row r="2" spans="1:133">
      <c r="AJ2" s="62" t="s">
        <v>11</v>
      </c>
      <c r="AK2" s="62"/>
    </row>
    <row r="3" spans="1:133" s="72" customFormat="1" ht="15" customHeight="1">
      <c r="A3" s="7" t="s">
        <v>15</v>
      </c>
      <c r="B3" s="12" t="s">
        <v>19</v>
      </c>
      <c r="C3" s="20"/>
      <c r="D3" s="20"/>
      <c r="E3" s="20"/>
      <c r="F3" s="20"/>
      <c r="G3" s="37"/>
      <c r="H3" s="18" t="s">
        <v>22</v>
      </c>
      <c r="I3" s="20"/>
      <c r="J3" s="20"/>
      <c r="K3" s="20"/>
      <c r="L3" s="20"/>
      <c r="M3" s="42"/>
      <c r="N3" s="12" t="s">
        <v>3</v>
      </c>
      <c r="O3" s="20"/>
      <c r="P3" s="20"/>
      <c r="Q3" s="20"/>
      <c r="R3" s="20"/>
      <c r="S3" s="37"/>
      <c r="T3" s="18" t="s">
        <v>8</v>
      </c>
      <c r="U3" s="20"/>
      <c r="V3" s="20"/>
      <c r="W3" s="20"/>
      <c r="X3" s="20"/>
      <c r="Y3" s="42"/>
      <c r="Z3" s="12" t="s">
        <v>13</v>
      </c>
      <c r="AA3" s="20"/>
      <c r="AB3" s="20"/>
      <c r="AC3" s="20"/>
      <c r="AD3" s="20"/>
      <c r="AE3" s="37"/>
      <c r="AF3" s="18" t="s">
        <v>24</v>
      </c>
      <c r="AG3" s="20"/>
      <c r="AH3" s="20"/>
      <c r="AI3" s="20"/>
      <c r="AJ3" s="20"/>
      <c r="AK3" s="42"/>
      <c r="AS3" s="72" t="s">
        <v>26</v>
      </c>
    </row>
    <row r="4" spans="1:133" s="73" customFormat="1">
      <c r="A4" s="8"/>
      <c r="B4" s="13" t="s">
        <v>33</v>
      </c>
      <c r="C4" s="21" t="s">
        <v>40</v>
      </c>
      <c r="D4" s="25" t="s">
        <v>42</v>
      </c>
      <c r="E4" s="29" t="s">
        <v>46</v>
      </c>
      <c r="F4" s="33" t="s">
        <v>51</v>
      </c>
      <c r="G4" s="38" t="s">
        <v>46</v>
      </c>
      <c r="H4" s="19" t="s">
        <v>33</v>
      </c>
      <c r="I4" s="21" t="s">
        <v>40</v>
      </c>
      <c r="J4" s="25" t="s">
        <v>42</v>
      </c>
      <c r="K4" s="29" t="s">
        <v>46</v>
      </c>
      <c r="L4" s="33" t="s">
        <v>51</v>
      </c>
      <c r="M4" s="43" t="s">
        <v>46</v>
      </c>
      <c r="N4" s="13" t="s">
        <v>33</v>
      </c>
      <c r="O4" s="21" t="s">
        <v>40</v>
      </c>
      <c r="P4" s="25" t="s">
        <v>42</v>
      </c>
      <c r="Q4" s="29" t="s">
        <v>46</v>
      </c>
      <c r="R4" s="33" t="s">
        <v>51</v>
      </c>
      <c r="S4" s="38" t="s">
        <v>46</v>
      </c>
      <c r="T4" s="19" t="s">
        <v>33</v>
      </c>
      <c r="U4" s="21" t="s">
        <v>40</v>
      </c>
      <c r="V4" s="25" t="s">
        <v>42</v>
      </c>
      <c r="W4" s="29" t="s">
        <v>46</v>
      </c>
      <c r="X4" s="33" t="s">
        <v>51</v>
      </c>
      <c r="Y4" s="43" t="s">
        <v>46</v>
      </c>
      <c r="Z4" s="13" t="s">
        <v>33</v>
      </c>
      <c r="AA4" s="21" t="s">
        <v>40</v>
      </c>
      <c r="AB4" s="25" t="s">
        <v>42</v>
      </c>
      <c r="AC4" s="29" t="s">
        <v>46</v>
      </c>
      <c r="AD4" s="33" t="s">
        <v>51</v>
      </c>
      <c r="AE4" s="38" t="s">
        <v>46</v>
      </c>
      <c r="AF4" s="19" t="s">
        <v>33</v>
      </c>
      <c r="AG4" s="21" t="s">
        <v>40</v>
      </c>
      <c r="AH4" s="25" t="s">
        <v>42</v>
      </c>
      <c r="AI4" s="29" t="s">
        <v>46</v>
      </c>
      <c r="AJ4" s="33" t="s">
        <v>51</v>
      </c>
      <c r="AK4" s="43" t="s">
        <v>46</v>
      </c>
      <c r="AS4" s="73" t="s">
        <v>21</v>
      </c>
    </row>
    <row r="5" spans="1:133" s="73" customFormat="1">
      <c r="A5" s="9" t="s">
        <v>90</v>
      </c>
      <c r="B5" s="14">
        <v>3757</v>
      </c>
      <c r="C5" s="22">
        <v>4040</v>
      </c>
      <c r="D5" s="26">
        <f t="shared" ref="D5:D16" si="0">B5+C5</f>
        <v>7797</v>
      </c>
      <c r="E5" s="30">
        <f t="shared" ref="E5:E16" si="1">IF(D5=0,"",ROUND(D5/$AH50*100,2))</f>
        <v>15.85</v>
      </c>
      <c r="F5" s="34">
        <v>2643</v>
      </c>
      <c r="G5" s="39">
        <f t="shared" ref="G5:G16" si="2">IF(F5="","",ROUND(F5/$AJ50*100,2))</f>
        <v>18.46</v>
      </c>
      <c r="H5" s="49">
        <v>1175</v>
      </c>
      <c r="I5" s="22">
        <v>1248</v>
      </c>
      <c r="J5" s="26">
        <f t="shared" ref="J5:J16" si="3">H5+I5</f>
        <v>2423</v>
      </c>
      <c r="K5" s="30">
        <f t="shared" ref="K5:K16" si="4">IF(J5=0,"",ROUND(J5/$AH50*100,2))</f>
        <v>4.92</v>
      </c>
      <c r="L5" s="34">
        <v>730</v>
      </c>
      <c r="M5" s="44">
        <f t="shared" ref="M5:M16" si="5">IF(L5="","",ROUND(L5/$AJ50*100,2))</f>
        <v>5.0999999999999996</v>
      </c>
      <c r="N5" s="14">
        <v>838</v>
      </c>
      <c r="O5" s="22">
        <v>932</v>
      </c>
      <c r="P5" s="26">
        <f t="shared" ref="P5:P16" si="6">N5+O5</f>
        <v>1770</v>
      </c>
      <c r="Q5" s="30">
        <f t="shared" ref="Q5:Q16" si="7">IF(P5=0,"",ROUND(P5/$AH50*100,2))</f>
        <v>3.6</v>
      </c>
      <c r="R5" s="34">
        <v>449</v>
      </c>
      <c r="S5" s="39">
        <f t="shared" ref="S5:S16" si="8">IF(R5="","",ROUND(R5/$AJ50*100,2))</f>
        <v>3.14</v>
      </c>
      <c r="T5" s="49">
        <v>977</v>
      </c>
      <c r="U5" s="22">
        <v>1012</v>
      </c>
      <c r="V5" s="26">
        <f t="shared" ref="V5:V16" si="9">T5+U5</f>
        <v>1989</v>
      </c>
      <c r="W5" s="30">
        <f t="shared" ref="W5:W16" si="10">IF(V5=0,"",ROUND(V5/$AH50*100,2))</f>
        <v>4.04</v>
      </c>
      <c r="X5" s="34">
        <v>531</v>
      </c>
      <c r="Y5" s="44">
        <f t="shared" ref="Y5:Y16" si="11">IF(X5="","",ROUND(X5/$AJ50*100,2))</f>
        <v>3.71</v>
      </c>
      <c r="Z5" s="14">
        <v>922</v>
      </c>
      <c r="AA5" s="22">
        <v>971</v>
      </c>
      <c r="AB5" s="26">
        <f t="shared" ref="AB5:AB16" si="12">Z5+AA5</f>
        <v>1893</v>
      </c>
      <c r="AC5" s="30">
        <f t="shared" ref="AC5:AC16" si="13">IF(AB5=0,"",ROUND(AB5/$AH50*100,2))</f>
        <v>3.85</v>
      </c>
      <c r="AD5" s="34">
        <v>502</v>
      </c>
      <c r="AE5" s="39">
        <f t="shared" ref="AE5:AE16" si="14">IF(AD5="","",ROUND(AD5/$AJ50*100,2))</f>
        <v>3.51</v>
      </c>
      <c r="AF5" s="49">
        <v>1468</v>
      </c>
      <c r="AG5" s="22">
        <v>1593</v>
      </c>
      <c r="AH5" s="26">
        <f t="shared" ref="AH5:AH16" si="15">AF5+AG5</f>
        <v>3061</v>
      </c>
      <c r="AI5" s="30">
        <f t="shared" ref="AI5:AI16" si="16">IF(AH5=0,"",ROUND(AH5/$AH50*100,2))</f>
        <v>6.22</v>
      </c>
      <c r="AJ5" s="34">
        <v>828</v>
      </c>
      <c r="AK5" s="44">
        <f t="shared" ref="AK5:AK16" si="17">IF(AJ5="","",ROUND(AJ5/$AJ50*100,2))</f>
        <v>5.78</v>
      </c>
      <c r="AS5" s="73">
        <v>5</v>
      </c>
    </row>
    <row r="6" spans="1:133" s="73" customFormat="1">
      <c r="A6" s="10" t="s">
        <v>63</v>
      </c>
      <c r="B6" s="15">
        <v>3773</v>
      </c>
      <c r="C6" s="23">
        <v>4052</v>
      </c>
      <c r="D6" s="27">
        <f t="shared" si="0"/>
        <v>7825</v>
      </c>
      <c r="E6" s="31">
        <f t="shared" si="1"/>
        <v>15.89</v>
      </c>
      <c r="F6" s="35">
        <v>2651</v>
      </c>
      <c r="G6" s="40">
        <f t="shared" si="2"/>
        <v>18.5</v>
      </c>
      <c r="H6" s="50">
        <v>1179</v>
      </c>
      <c r="I6" s="23">
        <v>1250</v>
      </c>
      <c r="J6" s="27">
        <f t="shared" si="3"/>
        <v>2429</v>
      </c>
      <c r="K6" s="31">
        <f t="shared" si="4"/>
        <v>4.93</v>
      </c>
      <c r="L6" s="35">
        <v>732</v>
      </c>
      <c r="M6" s="45">
        <f t="shared" si="5"/>
        <v>5.1100000000000003</v>
      </c>
      <c r="N6" s="15">
        <v>835</v>
      </c>
      <c r="O6" s="23">
        <v>931</v>
      </c>
      <c r="P6" s="27">
        <f t="shared" si="6"/>
        <v>1766</v>
      </c>
      <c r="Q6" s="31">
        <f t="shared" si="7"/>
        <v>3.59</v>
      </c>
      <c r="R6" s="35">
        <v>449</v>
      </c>
      <c r="S6" s="40">
        <f t="shared" si="8"/>
        <v>3.13</v>
      </c>
      <c r="T6" s="50">
        <v>976</v>
      </c>
      <c r="U6" s="23">
        <v>1015</v>
      </c>
      <c r="V6" s="27">
        <f t="shared" si="9"/>
        <v>1991</v>
      </c>
      <c r="W6" s="31">
        <f t="shared" si="10"/>
        <v>4.04</v>
      </c>
      <c r="X6" s="35">
        <v>531</v>
      </c>
      <c r="Y6" s="45">
        <f t="shared" si="11"/>
        <v>3.71</v>
      </c>
      <c r="Z6" s="15">
        <v>922</v>
      </c>
      <c r="AA6" s="23">
        <v>974</v>
      </c>
      <c r="AB6" s="27">
        <f t="shared" si="12"/>
        <v>1896</v>
      </c>
      <c r="AC6" s="31">
        <f t="shared" si="13"/>
        <v>3.85</v>
      </c>
      <c r="AD6" s="35">
        <v>502</v>
      </c>
      <c r="AE6" s="40">
        <f t="shared" si="14"/>
        <v>3.5</v>
      </c>
      <c r="AF6" s="50">
        <v>1468</v>
      </c>
      <c r="AG6" s="23">
        <v>1591</v>
      </c>
      <c r="AH6" s="27">
        <f t="shared" si="15"/>
        <v>3059</v>
      </c>
      <c r="AI6" s="31">
        <f t="shared" si="16"/>
        <v>6.21</v>
      </c>
      <c r="AJ6" s="35">
        <v>830</v>
      </c>
      <c r="AK6" s="45">
        <f t="shared" si="17"/>
        <v>5.79</v>
      </c>
      <c r="AS6" s="73">
        <v>6</v>
      </c>
    </row>
    <row r="7" spans="1:133" s="73" customFormat="1">
      <c r="A7" s="10" t="s">
        <v>28</v>
      </c>
      <c r="B7" s="15">
        <v>3773</v>
      </c>
      <c r="C7" s="23">
        <v>4051</v>
      </c>
      <c r="D7" s="27">
        <f t="shared" si="0"/>
        <v>7824</v>
      </c>
      <c r="E7" s="31">
        <f t="shared" si="1"/>
        <v>15.89</v>
      </c>
      <c r="F7" s="35">
        <v>2653</v>
      </c>
      <c r="G7" s="40">
        <f t="shared" si="2"/>
        <v>18.5</v>
      </c>
      <c r="H7" s="50">
        <v>1179</v>
      </c>
      <c r="I7" s="23">
        <v>1252</v>
      </c>
      <c r="J7" s="27">
        <f t="shared" si="3"/>
        <v>2431</v>
      </c>
      <c r="K7" s="31">
        <f t="shared" si="4"/>
        <v>4.9400000000000004</v>
      </c>
      <c r="L7" s="35">
        <v>733</v>
      </c>
      <c r="M7" s="45">
        <f t="shared" si="5"/>
        <v>5.1100000000000003</v>
      </c>
      <c r="N7" s="15">
        <v>834</v>
      </c>
      <c r="O7" s="23">
        <v>932</v>
      </c>
      <c r="P7" s="27">
        <f t="shared" si="6"/>
        <v>1766</v>
      </c>
      <c r="Q7" s="31">
        <f t="shared" si="7"/>
        <v>3.59</v>
      </c>
      <c r="R7" s="35">
        <v>449</v>
      </c>
      <c r="S7" s="40">
        <f t="shared" si="8"/>
        <v>3.13</v>
      </c>
      <c r="T7" s="50">
        <v>975</v>
      </c>
      <c r="U7" s="23">
        <v>1012</v>
      </c>
      <c r="V7" s="27">
        <f t="shared" si="9"/>
        <v>1987</v>
      </c>
      <c r="W7" s="31">
        <f t="shared" si="10"/>
        <v>4.04</v>
      </c>
      <c r="X7" s="35">
        <v>531</v>
      </c>
      <c r="Y7" s="45">
        <f t="shared" si="11"/>
        <v>3.7</v>
      </c>
      <c r="Z7" s="15">
        <v>919</v>
      </c>
      <c r="AA7" s="23">
        <v>979</v>
      </c>
      <c r="AB7" s="27">
        <f t="shared" si="12"/>
        <v>1898</v>
      </c>
      <c r="AC7" s="31">
        <f t="shared" si="13"/>
        <v>3.86</v>
      </c>
      <c r="AD7" s="35">
        <v>501</v>
      </c>
      <c r="AE7" s="40">
        <f t="shared" si="14"/>
        <v>3.49</v>
      </c>
      <c r="AF7" s="50">
        <v>1474</v>
      </c>
      <c r="AG7" s="23">
        <v>1596</v>
      </c>
      <c r="AH7" s="27">
        <f t="shared" si="15"/>
        <v>3070</v>
      </c>
      <c r="AI7" s="31">
        <f t="shared" si="16"/>
        <v>6.24</v>
      </c>
      <c r="AJ7" s="35">
        <v>833</v>
      </c>
      <c r="AK7" s="45">
        <f t="shared" si="17"/>
        <v>5.81</v>
      </c>
      <c r="AS7" s="73">
        <v>7</v>
      </c>
    </row>
    <row r="8" spans="1:133" s="73" customFormat="1">
      <c r="A8" s="10" t="s">
        <v>68</v>
      </c>
      <c r="B8" s="15">
        <v>3777</v>
      </c>
      <c r="C8" s="23">
        <v>4062</v>
      </c>
      <c r="D8" s="27">
        <f t="shared" si="0"/>
        <v>7839</v>
      </c>
      <c r="E8" s="31">
        <f t="shared" si="1"/>
        <v>15.9</v>
      </c>
      <c r="F8" s="35">
        <v>2653</v>
      </c>
      <c r="G8" s="40">
        <f t="shared" si="2"/>
        <v>18.48</v>
      </c>
      <c r="H8" s="50">
        <v>1188</v>
      </c>
      <c r="I8" s="23">
        <v>1256</v>
      </c>
      <c r="J8" s="27">
        <f t="shared" si="3"/>
        <v>2444</v>
      </c>
      <c r="K8" s="31">
        <f t="shared" si="4"/>
        <v>4.96</v>
      </c>
      <c r="L8" s="35">
        <v>737</v>
      </c>
      <c r="M8" s="45">
        <f t="shared" si="5"/>
        <v>5.13</v>
      </c>
      <c r="N8" s="15">
        <v>837</v>
      </c>
      <c r="O8" s="23">
        <v>937</v>
      </c>
      <c r="P8" s="27">
        <f t="shared" si="6"/>
        <v>1774</v>
      </c>
      <c r="Q8" s="31">
        <f t="shared" si="7"/>
        <v>3.6</v>
      </c>
      <c r="R8" s="35">
        <v>451</v>
      </c>
      <c r="S8" s="40">
        <f t="shared" si="8"/>
        <v>3.14</v>
      </c>
      <c r="T8" s="50">
        <v>985</v>
      </c>
      <c r="U8" s="23">
        <v>1019</v>
      </c>
      <c r="V8" s="27">
        <f t="shared" si="9"/>
        <v>2004</v>
      </c>
      <c r="W8" s="31">
        <f t="shared" si="10"/>
        <v>4.07</v>
      </c>
      <c r="X8" s="35">
        <v>534</v>
      </c>
      <c r="Y8" s="45">
        <f t="shared" si="11"/>
        <v>3.72</v>
      </c>
      <c r="Z8" s="15">
        <v>919</v>
      </c>
      <c r="AA8" s="23">
        <v>975</v>
      </c>
      <c r="AB8" s="27">
        <f t="shared" si="12"/>
        <v>1894</v>
      </c>
      <c r="AC8" s="31">
        <f t="shared" si="13"/>
        <v>3.84</v>
      </c>
      <c r="AD8" s="35">
        <v>501</v>
      </c>
      <c r="AE8" s="40">
        <f t="shared" si="14"/>
        <v>3.49</v>
      </c>
      <c r="AF8" s="50">
        <v>1470</v>
      </c>
      <c r="AG8" s="23">
        <v>1595</v>
      </c>
      <c r="AH8" s="27">
        <f t="shared" si="15"/>
        <v>3065</v>
      </c>
      <c r="AI8" s="31">
        <f t="shared" si="16"/>
        <v>6.22</v>
      </c>
      <c r="AJ8" s="35">
        <v>831</v>
      </c>
      <c r="AK8" s="45">
        <f t="shared" si="17"/>
        <v>5.79</v>
      </c>
      <c r="AS8" s="73">
        <v>8</v>
      </c>
    </row>
    <row r="9" spans="1:133" s="73" customFormat="1">
      <c r="A9" s="10" t="s">
        <v>70</v>
      </c>
      <c r="B9" s="15">
        <v>3787</v>
      </c>
      <c r="C9" s="23">
        <v>4075</v>
      </c>
      <c r="D9" s="27">
        <f t="shared" si="0"/>
        <v>7862</v>
      </c>
      <c r="E9" s="31">
        <f t="shared" si="1"/>
        <v>15.93</v>
      </c>
      <c r="F9" s="35">
        <v>2670</v>
      </c>
      <c r="G9" s="40">
        <f t="shared" si="2"/>
        <v>18.54</v>
      </c>
      <c r="H9" s="50">
        <v>1186</v>
      </c>
      <c r="I9" s="23">
        <v>1257</v>
      </c>
      <c r="J9" s="27">
        <f t="shared" si="3"/>
        <v>2443</v>
      </c>
      <c r="K9" s="31">
        <f t="shared" si="4"/>
        <v>4.95</v>
      </c>
      <c r="L9" s="35">
        <v>738</v>
      </c>
      <c r="M9" s="45">
        <f t="shared" si="5"/>
        <v>5.13</v>
      </c>
      <c r="N9" s="15">
        <v>836</v>
      </c>
      <c r="O9" s="23">
        <v>938</v>
      </c>
      <c r="P9" s="27">
        <f t="shared" si="6"/>
        <v>1774</v>
      </c>
      <c r="Q9" s="31">
        <f t="shared" si="7"/>
        <v>3.59</v>
      </c>
      <c r="R9" s="35">
        <v>451</v>
      </c>
      <c r="S9" s="40">
        <f t="shared" si="8"/>
        <v>3.13</v>
      </c>
      <c r="T9" s="50">
        <v>989</v>
      </c>
      <c r="U9" s="23">
        <v>1023</v>
      </c>
      <c r="V9" s="27">
        <f t="shared" si="9"/>
        <v>2012</v>
      </c>
      <c r="W9" s="31">
        <f t="shared" si="10"/>
        <v>4.08</v>
      </c>
      <c r="X9" s="35">
        <v>536</v>
      </c>
      <c r="Y9" s="45">
        <f t="shared" si="11"/>
        <v>3.72</v>
      </c>
      <c r="Z9" s="15">
        <v>918</v>
      </c>
      <c r="AA9" s="23">
        <v>974</v>
      </c>
      <c r="AB9" s="27">
        <f t="shared" si="12"/>
        <v>1892</v>
      </c>
      <c r="AC9" s="31">
        <f t="shared" si="13"/>
        <v>3.83</v>
      </c>
      <c r="AD9" s="35">
        <v>503</v>
      </c>
      <c r="AE9" s="40">
        <f t="shared" si="14"/>
        <v>3.49</v>
      </c>
      <c r="AF9" s="50">
        <v>1471</v>
      </c>
      <c r="AG9" s="23">
        <v>1601</v>
      </c>
      <c r="AH9" s="27">
        <f t="shared" si="15"/>
        <v>3072</v>
      </c>
      <c r="AI9" s="31">
        <f t="shared" si="16"/>
        <v>6.22</v>
      </c>
      <c r="AJ9" s="35">
        <v>834</v>
      </c>
      <c r="AK9" s="45">
        <f t="shared" si="17"/>
        <v>5.79</v>
      </c>
      <c r="AS9" s="73">
        <v>9</v>
      </c>
    </row>
    <row r="10" spans="1:133" s="73" customFormat="1">
      <c r="A10" s="10" t="s">
        <v>35</v>
      </c>
      <c r="B10" s="15">
        <v>3792</v>
      </c>
      <c r="C10" s="23">
        <v>4076</v>
      </c>
      <c r="D10" s="27">
        <f t="shared" si="0"/>
        <v>7868</v>
      </c>
      <c r="E10" s="31">
        <f t="shared" si="1"/>
        <v>15.93</v>
      </c>
      <c r="F10" s="35">
        <v>2672</v>
      </c>
      <c r="G10" s="40">
        <f t="shared" si="2"/>
        <v>18.510000000000002</v>
      </c>
      <c r="H10" s="50">
        <v>1195</v>
      </c>
      <c r="I10" s="23">
        <v>1261</v>
      </c>
      <c r="J10" s="27">
        <f t="shared" si="3"/>
        <v>2456</v>
      </c>
      <c r="K10" s="31">
        <f t="shared" si="4"/>
        <v>4.97</v>
      </c>
      <c r="L10" s="35">
        <v>744</v>
      </c>
      <c r="M10" s="45">
        <f t="shared" si="5"/>
        <v>5.16</v>
      </c>
      <c r="N10" s="15">
        <v>832</v>
      </c>
      <c r="O10" s="23">
        <v>939</v>
      </c>
      <c r="P10" s="27">
        <f t="shared" si="6"/>
        <v>1771</v>
      </c>
      <c r="Q10" s="31">
        <f t="shared" si="7"/>
        <v>3.59</v>
      </c>
      <c r="R10" s="35">
        <v>452</v>
      </c>
      <c r="S10" s="40">
        <f t="shared" si="8"/>
        <v>3.13</v>
      </c>
      <c r="T10" s="50">
        <v>989</v>
      </c>
      <c r="U10" s="23">
        <v>1025</v>
      </c>
      <c r="V10" s="27">
        <f t="shared" si="9"/>
        <v>2014</v>
      </c>
      <c r="W10" s="31">
        <f t="shared" si="10"/>
        <v>4.08</v>
      </c>
      <c r="X10" s="35">
        <v>537</v>
      </c>
      <c r="Y10" s="45">
        <f t="shared" si="11"/>
        <v>3.72</v>
      </c>
      <c r="Z10" s="15">
        <v>920</v>
      </c>
      <c r="AA10" s="23">
        <v>974</v>
      </c>
      <c r="AB10" s="27">
        <f t="shared" si="12"/>
        <v>1894</v>
      </c>
      <c r="AC10" s="31">
        <f t="shared" si="13"/>
        <v>3.84</v>
      </c>
      <c r="AD10" s="35">
        <v>505</v>
      </c>
      <c r="AE10" s="40">
        <f t="shared" si="14"/>
        <v>3.5</v>
      </c>
      <c r="AF10" s="50">
        <v>1473</v>
      </c>
      <c r="AG10" s="23">
        <v>1597</v>
      </c>
      <c r="AH10" s="27">
        <f t="shared" si="15"/>
        <v>3070</v>
      </c>
      <c r="AI10" s="31">
        <f t="shared" si="16"/>
        <v>6.22</v>
      </c>
      <c r="AJ10" s="35">
        <v>835</v>
      </c>
      <c r="AK10" s="45">
        <f t="shared" si="17"/>
        <v>5.79</v>
      </c>
      <c r="AS10" s="73">
        <v>10</v>
      </c>
    </row>
    <row r="11" spans="1:133" s="73" customFormat="1">
      <c r="A11" s="10" t="s">
        <v>74</v>
      </c>
      <c r="B11" s="15">
        <v>3810</v>
      </c>
      <c r="C11" s="23">
        <v>4081</v>
      </c>
      <c r="D11" s="27">
        <f t="shared" si="0"/>
        <v>7891</v>
      </c>
      <c r="E11" s="31">
        <f t="shared" si="1"/>
        <v>15.97</v>
      </c>
      <c r="F11" s="35">
        <v>2694</v>
      </c>
      <c r="G11" s="40">
        <f t="shared" si="2"/>
        <v>18.61</v>
      </c>
      <c r="H11" s="50">
        <v>1200</v>
      </c>
      <c r="I11" s="23">
        <v>1261</v>
      </c>
      <c r="J11" s="27">
        <f t="shared" si="3"/>
        <v>2461</v>
      </c>
      <c r="K11" s="31">
        <f t="shared" si="4"/>
        <v>4.9800000000000004</v>
      </c>
      <c r="L11" s="35">
        <v>748</v>
      </c>
      <c r="M11" s="45">
        <f t="shared" si="5"/>
        <v>5.17</v>
      </c>
      <c r="N11" s="15">
        <v>833</v>
      </c>
      <c r="O11" s="23">
        <v>943</v>
      </c>
      <c r="P11" s="27">
        <f t="shared" si="6"/>
        <v>1776</v>
      </c>
      <c r="Q11" s="31">
        <f t="shared" si="7"/>
        <v>3.59</v>
      </c>
      <c r="R11" s="35">
        <v>454</v>
      </c>
      <c r="S11" s="40">
        <f t="shared" si="8"/>
        <v>3.14</v>
      </c>
      <c r="T11" s="50">
        <v>991</v>
      </c>
      <c r="U11" s="23">
        <v>1030</v>
      </c>
      <c r="V11" s="27">
        <f t="shared" si="9"/>
        <v>2021</v>
      </c>
      <c r="W11" s="31">
        <f t="shared" si="10"/>
        <v>4.09</v>
      </c>
      <c r="X11" s="35">
        <v>540</v>
      </c>
      <c r="Y11" s="45">
        <f t="shared" si="11"/>
        <v>3.73</v>
      </c>
      <c r="Z11" s="15">
        <v>922</v>
      </c>
      <c r="AA11" s="23">
        <v>973</v>
      </c>
      <c r="AB11" s="27">
        <f t="shared" si="12"/>
        <v>1895</v>
      </c>
      <c r="AC11" s="31">
        <f t="shared" si="13"/>
        <v>3.83</v>
      </c>
      <c r="AD11" s="35">
        <v>506</v>
      </c>
      <c r="AE11" s="40">
        <f t="shared" si="14"/>
        <v>3.5</v>
      </c>
      <c r="AF11" s="50">
        <v>1477</v>
      </c>
      <c r="AG11" s="23">
        <v>1602</v>
      </c>
      <c r="AH11" s="27">
        <f t="shared" si="15"/>
        <v>3079</v>
      </c>
      <c r="AI11" s="31">
        <f t="shared" si="16"/>
        <v>6.23</v>
      </c>
      <c r="AJ11" s="35">
        <v>839</v>
      </c>
      <c r="AK11" s="45">
        <f t="shared" si="17"/>
        <v>5.8</v>
      </c>
      <c r="AS11" s="73">
        <v>11</v>
      </c>
    </row>
    <row r="12" spans="1:133" s="73" customFormat="1">
      <c r="A12" s="10" t="s">
        <v>67</v>
      </c>
      <c r="B12" s="15">
        <v>3799</v>
      </c>
      <c r="C12" s="23">
        <v>4084</v>
      </c>
      <c r="D12" s="27">
        <f t="shared" si="0"/>
        <v>7883</v>
      </c>
      <c r="E12" s="31">
        <f t="shared" si="1"/>
        <v>15.95</v>
      </c>
      <c r="F12" s="35">
        <v>2691</v>
      </c>
      <c r="G12" s="40">
        <f t="shared" si="2"/>
        <v>18.559999999999999</v>
      </c>
      <c r="H12" s="50">
        <v>1197</v>
      </c>
      <c r="I12" s="23">
        <v>1256</v>
      </c>
      <c r="J12" s="27">
        <f t="shared" si="3"/>
        <v>2453</v>
      </c>
      <c r="K12" s="31">
        <f t="shared" si="4"/>
        <v>4.96</v>
      </c>
      <c r="L12" s="35">
        <v>746</v>
      </c>
      <c r="M12" s="45">
        <f t="shared" si="5"/>
        <v>5.15</v>
      </c>
      <c r="N12" s="15">
        <v>834</v>
      </c>
      <c r="O12" s="23">
        <v>943</v>
      </c>
      <c r="P12" s="27">
        <f t="shared" si="6"/>
        <v>1777</v>
      </c>
      <c r="Q12" s="31">
        <f t="shared" si="7"/>
        <v>3.59</v>
      </c>
      <c r="R12" s="35">
        <v>453</v>
      </c>
      <c r="S12" s="40">
        <f t="shared" si="8"/>
        <v>3.12</v>
      </c>
      <c r="T12" s="50">
        <v>999</v>
      </c>
      <c r="U12" s="23">
        <v>1036</v>
      </c>
      <c r="V12" s="27">
        <f t="shared" si="9"/>
        <v>2035</v>
      </c>
      <c r="W12" s="31">
        <f t="shared" si="10"/>
        <v>4.12</v>
      </c>
      <c r="X12" s="35">
        <v>546</v>
      </c>
      <c r="Y12" s="45">
        <f t="shared" si="11"/>
        <v>3.77</v>
      </c>
      <c r="Z12" s="15">
        <v>922</v>
      </c>
      <c r="AA12" s="23">
        <v>971</v>
      </c>
      <c r="AB12" s="27">
        <f t="shared" si="12"/>
        <v>1893</v>
      </c>
      <c r="AC12" s="31">
        <f t="shared" si="13"/>
        <v>3.83</v>
      </c>
      <c r="AD12" s="35">
        <v>506</v>
      </c>
      <c r="AE12" s="40">
        <f t="shared" si="14"/>
        <v>3.49</v>
      </c>
      <c r="AF12" s="50">
        <v>1481</v>
      </c>
      <c r="AG12" s="23">
        <v>1602</v>
      </c>
      <c r="AH12" s="27">
        <f t="shared" si="15"/>
        <v>3083</v>
      </c>
      <c r="AI12" s="31">
        <f t="shared" si="16"/>
        <v>6.24</v>
      </c>
      <c r="AJ12" s="35">
        <v>841</v>
      </c>
      <c r="AK12" s="45">
        <f t="shared" si="17"/>
        <v>5.8</v>
      </c>
      <c r="AS12" s="73">
        <v>12</v>
      </c>
    </row>
    <row r="13" spans="1:133" s="73" customFormat="1">
      <c r="A13" s="10" t="s">
        <v>77</v>
      </c>
      <c r="B13" s="15">
        <v>3783</v>
      </c>
      <c r="C13" s="23">
        <v>4073</v>
      </c>
      <c r="D13" s="27">
        <f t="shared" si="0"/>
        <v>7856</v>
      </c>
      <c r="E13" s="31">
        <f t="shared" si="1"/>
        <v>15.9</v>
      </c>
      <c r="F13" s="35">
        <v>2685</v>
      </c>
      <c r="G13" s="40">
        <f t="shared" si="2"/>
        <v>18.52</v>
      </c>
      <c r="H13" s="50">
        <v>1193</v>
      </c>
      <c r="I13" s="23">
        <v>1259</v>
      </c>
      <c r="J13" s="27">
        <f t="shared" si="3"/>
        <v>2452</v>
      </c>
      <c r="K13" s="31">
        <f t="shared" si="4"/>
        <v>4.96</v>
      </c>
      <c r="L13" s="35">
        <v>748</v>
      </c>
      <c r="M13" s="45">
        <f t="shared" si="5"/>
        <v>5.16</v>
      </c>
      <c r="N13" s="15">
        <v>834</v>
      </c>
      <c r="O13" s="23">
        <v>943</v>
      </c>
      <c r="P13" s="27">
        <f t="shared" si="6"/>
        <v>1777</v>
      </c>
      <c r="Q13" s="31">
        <f t="shared" si="7"/>
        <v>3.6</v>
      </c>
      <c r="R13" s="35">
        <v>454</v>
      </c>
      <c r="S13" s="40">
        <f t="shared" si="8"/>
        <v>3.13</v>
      </c>
      <c r="T13" s="50">
        <v>997</v>
      </c>
      <c r="U13" s="23">
        <v>1038</v>
      </c>
      <c r="V13" s="27">
        <f t="shared" si="9"/>
        <v>2035</v>
      </c>
      <c r="W13" s="31">
        <f t="shared" si="10"/>
        <v>4.12</v>
      </c>
      <c r="X13" s="35">
        <v>546</v>
      </c>
      <c r="Y13" s="45">
        <f t="shared" si="11"/>
        <v>3.77</v>
      </c>
      <c r="Z13" s="15">
        <v>931</v>
      </c>
      <c r="AA13" s="23">
        <v>977</v>
      </c>
      <c r="AB13" s="27">
        <f t="shared" si="12"/>
        <v>1908</v>
      </c>
      <c r="AC13" s="31">
        <f t="shared" si="13"/>
        <v>3.86</v>
      </c>
      <c r="AD13" s="35">
        <v>510</v>
      </c>
      <c r="AE13" s="40">
        <f t="shared" si="14"/>
        <v>3.52</v>
      </c>
      <c r="AF13" s="50">
        <v>1480</v>
      </c>
      <c r="AG13" s="23">
        <v>1604</v>
      </c>
      <c r="AH13" s="27">
        <f t="shared" si="15"/>
        <v>3084</v>
      </c>
      <c r="AI13" s="31">
        <f t="shared" si="16"/>
        <v>6.24</v>
      </c>
      <c r="AJ13" s="35">
        <v>840</v>
      </c>
      <c r="AK13" s="45">
        <f t="shared" si="17"/>
        <v>5.79</v>
      </c>
      <c r="AS13" s="73" t="s">
        <v>0</v>
      </c>
    </row>
    <row r="14" spans="1:133" s="73" customFormat="1">
      <c r="A14" s="10" t="s">
        <v>85</v>
      </c>
      <c r="B14" s="15">
        <v>3795</v>
      </c>
      <c r="C14" s="23">
        <v>4067</v>
      </c>
      <c r="D14" s="27">
        <f t="shared" si="0"/>
        <v>7862</v>
      </c>
      <c r="E14" s="31">
        <f t="shared" si="1"/>
        <v>15.91</v>
      </c>
      <c r="F14" s="35">
        <v>2694</v>
      </c>
      <c r="G14" s="40">
        <f t="shared" si="2"/>
        <v>18.55</v>
      </c>
      <c r="H14" s="50">
        <v>1202</v>
      </c>
      <c r="I14" s="23">
        <v>1266</v>
      </c>
      <c r="J14" s="27">
        <f t="shared" si="3"/>
        <v>2468</v>
      </c>
      <c r="K14" s="31">
        <f t="shared" si="4"/>
        <v>4.99</v>
      </c>
      <c r="L14" s="35">
        <v>754</v>
      </c>
      <c r="M14" s="45">
        <f t="shared" si="5"/>
        <v>5.19</v>
      </c>
      <c r="N14" s="15">
        <v>833</v>
      </c>
      <c r="O14" s="23">
        <v>943</v>
      </c>
      <c r="P14" s="27">
        <f t="shared" si="6"/>
        <v>1776</v>
      </c>
      <c r="Q14" s="31">
        <f t="shared" si="7"/>
        <v>3.59</v>
      </c>
      <c r="R14" s="35">
        <v>454</v>
      </c>
      <c r="S14" s="40">
        <f t="shared" si="8"/>
        <v>3.13</v>
      </c>
      <c r="T14" s="50">
        <v>997</v>
      </c>
      <c r="U14" s="23">
        <v>1034</v>
      </c>
      <c r="V14" s="27">
        <f t="shared" si="9"/>
        <v>2031</v>
      </c>
      <c r="W14" s="31">
        <f t="shared" si="10"/>
        <v>4.1100000000000003</v>
      </c>
      <c r="X14" s="35">
        <v>544</v>
      </c>
      <c r="Y14" s="45">
        <f t="shared" si="11"/>
        <v>3.75</v>
      </c>
      <c r="Z14" s="15">
        <v>930</v>
      </c>
      <c r="AA14" s="23">
        <v>975</v>
      </c>
      <c r="AB14" s="27">
        <f t="shared" si="12"/>
        <v>1905</v>
      </c>
      <c r="AC14" s="31">
        <f t="shared" si="13"/>
        <v>3.85</v>
      </c>
      <c r="AD14" s="35">
        <v>511</v>
      </c>
      <c r="AE14" s="40">
        <f t="shared" si="14"/>
        <v>3.52</v>
      </c>
      <c r="AF14" s="50">
        <v>1481</v>
      </c>
      <c r="AG14" s="23">
        <v>1604</v>
      </c>
      <c r="AH14" s="27">
        <f t="shared" si="15"/>
        <v>3085</v>
      </c>
      <c r="AI14" s="31">
        <f t="shared" si="16"/>
        <v>6.24</v>
      </c>
      <c r="AJ14" s="35">
        <v>842</v>
      </c>
      <c r="AK14" s="45">
        <f t="shared" si="17"/>
        <v>5.8</v>
      </c>
      <c r="AS14" s="73">
        <v>2</v>
      </c>
    </row>
    <row r="15" spans="1:133" s="73" customFormat="1">
      <c r="A15" s="10" t="s">
        <v>80</v>
      </c>
      <c r="B15" s="15">
        <v>3798</v>
      </c>
      <c r="C15" s="23">
        <v>4070</v>
      </c>
      <c r="D15" s="27">
        <f t="shared" si="0"/>
        <v>7868</v>
      </c>
      <c r="E15" s="31">
        <f t="shared" si="1"/>
        <v>15.93</v>
      </c>
      <c r="F15" s="35">
        <v>2695</v>
      </c>
      <c r="G15" s="40">
        <f t="shared" si="2"/>
        <v>18.55</v>
      </c>
      <c r="H15" s="50">
        <v>1202</v>
      </c>
      <c r="I15" s="23">
        <v>1264</v>
      </c>
      <c r="J15" s="27">
        <f t="shared" si="3"/>
        <v>2466</v>
      </c>
      <c r="K15" s="31">
        <f t="shared" si="4"/>
        <v>4.99</v>
      </c>
      <c r="L15" s="35">
        <v>757</v>
      </c>
      <c r="M15" s="45">
        <f t="shared" si="5"/>
        <v>5.21</v>
      </c>
      <c r="N15" s="15">
        <v>831</v>
      </c>
      <c r="O15" s="23">
        <v>940</v>
      </c>
      <c r="P15" s="27">
        <f t="shared" si="6"/>
        <v>1771</v>
      </c>
      <c r="Q15" s="31">
        <f t="shared" si="7"/>
        <v>3.59</v>
      </c>
      <c r="R15" s="35">
        <v>454</v>
      </c>
      <c r="S15" s="40">
        <f t="shared" si="8"/>
        <v>3.13</v>
      </c>
      <c r="T15" s="50">
        <v>997</v>
      </c>
      <c r="U15" s="23">
        <v>1038</v>
      </c>
      <c r="V15" s="27">
        <f t="shared" si="9"/>
        <v>2035</v>
      </c>
      <c r="W15" s="31">
        <f t="shared" si="10"/>
        <v>4.12</v>
      </c>
      <c r="X15" s="35">
        <v>545</v>
      </c>
      <c r="Y15" s="45">
        <f t="shared" si="11"/>
        <v>3.75</v>
      </c>
      <c r="Z15" s="15">
        <v>929</v>
      </c>
      <c r="AA15" s="23">
        <v>977</v>
      </c>
      <c r="AB15" s="27">
        <f t="shared" si="12"/>
        <v>1906</v>
      </c>
      <c r="AC15" s="31">
        <f t="shared" si="13"/>
        <v>3.86</v>
      </c>
      <c r="AD15" s="35">
        <v>512</v>
      </c>
      <c r="AE15" s="40">
        <f t="shared" si="14"/>
        <v>3.52</v>
      </c>
      <c r="AF15" s="50">
        <v>1479</v>
      </c>
      <c r="AG15" s="23">
        <v>1598</v>
      </c>
      <c r="AH15" s="27">
        <f t="shared" si="15"/>
        <v>3077</v>
      </c>
      <c r="AI15" s="31">
        <f t="shared" si="16"/>
        <v>6.23</v>
      </c>
      <c r="AJ15" s="35">
        <v>842</v>
      </c>
      <c r="AK15" s="45">
        <f t="shared" si="17"/>
        <v>5.8</v>
      </c>
      <c r="AS15" s="73">
        <v>3</v>
      </c>
    </row>
    <row r="16" spans="1:133" s="73" customFormat="1">
      <c r="A16" s="11" t="s">
        <v>73</v>
      </c>
      <c r="B16" s="16">
        <v>3790</v>
      </c>
      <c r="C16" s="24">
        <v>4065</v>
      </c>
      <c r="D16" s="28">
        <f t="shared" si="0"/>
        <v>7855</v>
      </c>
      <c r="E16" s="32">
        <f t="shared" si="1"/>
        <v>15.92</v>
      </c>
      <c r="F16" s="36">
        <v>2697</v>
      </c>
      <c r="G16" s="41">
        <f t="shared" si="2"/>
        <v>18.55</v>
      </c>
      <c r="H16" s="51">
        <v>1201</v>
      </c>
      <c r="I16" s="24">
        <v>1264</v>
      </c>
      <c r="J16" s="28">
        <f t="shared" si="3"/>
        <v>2465</v>
      </c>
      <c r="K16" s="32">
        <f t="shared" si="4"/>
        <v>5</v>
      </c>
      <c r="L16" s="36">
        <v>754</v>
      </c>
      <c r="M16" s="46">
        <f t="shared" si="5"/>
        <v>5.18</v>
      </c>
      <c r="N16" s="16">
        <v>830</v>
      </c>
      <c r="O16" s="24">
        <v>939</v>
      </c>
      <c r="P16" s="28">
        <f t="shared" si="6"/>
        <v>1769</v>
      </c>
      <c r="Q16" s="32">
        <f t="shared" si="7"/>
        <v>3.59</v>
      </c>
      <c r="R16" s="36">
        <v>455</v>
      </c>
      <c r="S16" s="41">
        <f t="shared" si="8"/>
        <v>3.13</v>
      </c>
      <c r="T16" s="51">
        <v>1001</v>
      </c>
      <c r="U16" s="24">
        <v>1045</v>
      </c>
      <c r="V16" s="28">
        <f t="shared" si="9"/>
        <v>2046</v>
      </c>
      <c r="W16" s="32">
        <f t="shared" si="10"/>
        <v>4.1500000000000004</v>
      </c>
      <c r="X16" s="36">
        <v>551</v>
      </c>
      <c r="Y16" s="46">
        <f t="shared" si="11"/>
        <v>3.79</v>
      </c>
      <c r="Z16" s="16">
        <v>929</v>
      </c>
      <c r="AA16" s="24">
        <v>977</v>
      </c>
      <c r="AB16" s="28">
        <f t="shared" si="12"/>
        <v>1906</v>
      </c>
      <c r="AC16" s="32">
        <f t="shared" si="13"/>
        <v>3.86</v>
      </c>
      <c r="AD16" s="36">
        <v>519</v>
      </c>
      <c r="AE16" s="41">
        <f t="shared" si="14"/>
        <v>3.57</v>
      </c>
      <c r="AF16" s="51">
        <v>1470</v>
      </c>
      <c r="AG16" s="24">
        <v>1592</v>
      </c>
      <c r="AH16" s="28">
        <f t="shared" si="15"/>
        <v>3062</v>
      </c>
      <c r="AI16" s="32">
        <f t="shared" si="16"/>
        <v>6.21</v>
      </c>
      <c r="AJ16" s="36">
        <v>838</v>
      </c>
      <c r="AK16" s="46">
        <f t="shared" si="17"/>
        <v>5.76</v>
      </c>
    </row>
    <row r="17" spans="1:13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</row>
    <row r="18" spans="1:133" s="74" customFormat="1" ht="15" customHeight="1">
      <c r="A18" s="7" t="s">
        <v>15</v>
      </c>
      <c r="B18" s="12" t="s">
        <v>36</v>
      </c>
      <c r="C18" s="20"/>
      <c r="D18" s="20"/>
      <c r="E18" s="20"/>
      <c r="F18" s="20"/>
      <c r="G18" s="37"/>
      <c r="H18" s="18" t="s">
        <v>17</v>
      </c>
      <c r="I18" s="20"/>
      <c r="J18" s="20"/>
      <c r="K18" s="20"/>
      <c r="L18" s="20"/>
      <c r="M18" s="42"/>
      <c r="N18" s="12" t="s">
        <v>81</v>
      </c>
      <c r="O18" s="20"/>
      <c r="P18" s="20"/>
      <c r="Q18" s="20"/>
      <c r="R18" s="20"/>
      <c r="S18" s="37"/>
      <c r="T18" s="18" t="s">
        <v>83</v>
      </c>
      <c r="U18" s="20"/>
      <c r="V18" s="20"/>
      <c r="W18" s="20"/>
      <c r="X18" s="20"/>
      <c r="Y18" s="42"/>
      <c r="Z18" s="12" t="s">
        <v>56</v>
      </c>
      <c r="AA18" s="20"/>
      <c r="AB18" s="20"/>
      <c r="AC18" s="20"/>
      <c r="AD18" s="20"/>
      <c r="AE18" s="37"/>
      <c r="AF18" s="18" t="s">
        <v>71</v>
      </c>
      <c r="AG18" s="20"/>
      <c r="AH18" s="20"/>
      <c r="AI18" s="20"/>
      <c r="AJ18" s="20"/>
      <c r="AK18" s="42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</row>
    <row r="19" spans="1:133">
      <c r="A19" s="8"/>
      <c r="B19" s="13" t="s">
        <v>33</v>
      </c>
      <c r="C19" s="21" t="s">
        <v>40</v>
      </c>
      <c r="D19" s="25" t="s">
        <v>42</v>
      </c>
      <c r="E19" s="29" t="s">
        <v>46</v>
      </c>
      <c r="F19" s="33" t="s">
        <v>51</v>
      </c>
      <c r="G19" s="38" t="s">
        <v>46</v>
      </c>
      <c r="H19" s="19" t="s">
        <v>33</v>
      </c>
      <c r="I19" s="21" t="s">
        <v>40</v>
      </c>
      <c r="J19" s="25" t="s">
        <v>42</v>
      </c>
      <c r="K19" s="29" t="s">
        <v>46</v>
      </c>
      <c r="L19" s="33" t="s">
        <v>51</v>
      </c>
      <c r="M19" s="43" t="s">
        <v>46</v>
      </c>
      <c r="N19" s="13" t="s">
        <v>33</v>
      </c>
      <c r="O19" s="21" t="s">
        <v>40</v>
      </c>
      <c r="P19" s="25" t="s">
        <v>42</v>
      </c>
      <c r="Q19" s="29" t="s">
        <v>46</v>
      </c>
      <c r="R19" s="33" t="s">
        <v>51</v>
      </c>
      <c r="S19" s="38" t="s">
        <v>46</v>
      </c>
      <c r="T19" s="19" t="s">
        <v>33</v>
      </c>
      <c r="U19" s="21" t="s">
        <v>40</v>
      </c>
      <c r="V19" s="25" t="s">
        <v>42</v>
      </c>
      <c r="W19" s="29" t="s">
        <v>46</v>
      </c>
      <c r="X19" s="33" t="s">
        <v>51</v>
      </c>
      <c r="Y19" s="43" t="s">
        <v>46</v>
      </c>
      <c r="Z19" s="13" t="s">
        <v>33</v>
      </c>
      <c r="AA19" s="21" t="s">
        <v>40</v>
      </c>
      <c r="AB19" s="25" t="s">
        <v>42</v>
      </c>
      <c r="AC19" s="29" t="s">
        <v>46</v>
      </c>
      <c r="AD19" s="33" t="s">
        <v>51</v>
      </c>
      <c r="AE19" s="38" t="s">
        <v>46</v>
      </c>
      <c r="AF19" s="19" t="s">
        <v>33</v>
      </c>
      <c r="AG19" s="21" t="s">
        <v>40</v>
      </c>
      <c r="AH19" s="25" t="s">
        <v>42</v>
      </c>
      <c r="AI19" s="29" t="s">
        <v>46</v>
      </c>
      <c r="AJ19" s="33" t="s">
        <v>51</v>
      </c>
      <c r="AK19" s="43" t="s">
        <v>46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</row>
    <row r="20" spans="1:133">
      <c r="A20" s="9" t="s">
        <v>90</v>
      </c>
      <c r="B20" s="14">
        <v>425</v>
      </c>
      <c r="C20" s="22">
        <v>463</v>
      </c>
      <c r="D20" s="26">
        <f t="shared" ref="D20:D31" si="18">B20+C20</f>
        <v>888</v>
      </c>
      <c r="E20" s="30">
        <f t="shared" ref="E20:E31" si="19">IF(D20=0,"",ROUND(D20/$AH50*100,2))</f>
        <v>1.8</v>
      </c>
      <c r="F20" s="34">
        <v>209</v>
      </c>
      <c r="G20" s="39">
        <f t="shared" ref="G20:G31" si="20">IF(F20="","",ROUND(F20/$AJ50*100,2))</f>
        <v>1.46</v>
      </c>
      <c r="H20" s="49">
        <v>1896</v>
      </c>
      <c r="I20" s="22">
        <v>1965</v>
      </c>
      <c r="J20" s="26">
        <f t="shared" ref="J20:J31" si="21">H20+I20</f>
        <v>3861</v>
      </c>
      <c r="K20" s="30">
        <f t="shared" ref="K20:K31" si="22">IF(J20=0,"",ROUND(J20/$AH50*100,2))</f>
        <v>7.85</v>
      </c>
      <c r="L20" s="34">
        <v>1126</v>
      </c>
      <c r="M20" s="44">
        <f t="shared" ref="M20:M31" si="23">IF(L20="","",ROUND(L20/$AJ50*100,2))</f>
        <v>7.87</v>
      </c>
      <c r="N20" s="14">
        <v>777</v>
      </c>
      <c r="O20" s="22">
        <v>856</v>
      </c>
      <c r="P20" s="26">
        <f t="shared" ref="P20:P31" si="24">N20+O20</f>
        <v>1633</v>
      </c>
      <c r="Q20" s="30">
        <f t="shared" ref="Q20:Q31" si="25">IF(P20=0,"",ROUND(P20/$AH50*100,2))</f>
        <v>3.32</v>
      </c>
      <c r="R20" s="34">
        <v>407</v>
      </c>
      <c r="S20" s="39">
        <f t="shared" ref="S20:S31" si="26">IF(R20="","",ROUND(R20/$AJ50*100,2))</f>
        <v>2.84</v>
      </c>
      <c r="T20" s="49">
        <v>2302</v>
      </c>
      <c r="U20" s="22">
        <v>2290</v>
      </c>
      <c r="V20" s="26">
        <f t="shared" ref="V20:V31" si="27">T20+U20</f>
        <v>4592</v>
      </c>
      <c r="W20" s="30">
        <f t="shared" ref="W20:W31" si="28">IF(V20=0,"",ROUND(V20/$AH50*100,2))</f>
        <v>9.33</v>
      </c>
      <c r="X20" s="34">
        <v>1503</v>
      </c>
      <c r="Y20" s="44">
        <f t="shared" ref="Y20:Y31" si="29">IF(X20="","",ROUND(X20/$AJ50*100,2))</f>
        <v>10.5</v>
      </c>
      <c r="Z20" s="14">
        <v>1341</v>
      </c>
      <c r="AA20" s="22">
        <v>1400</v>
      </c>
      <c r="AB20" s="26">
        <f t="shared" ref="AB20:AB31" si="30">Z20+AA20</f>
        <v>2741</v>
      </c>
      <c r="AC20" s="30">
        <f t="shared" ref="AC20:AC31" si="31">IF(AB20=0,"",ROUND(AB20/$AH50*100,2))</f>
        <v>5.57</v>
      </c>
      <c r="AD20" s="34">
        <v>763</v>
      </c>
      <c r="AE20" s="39">
        <f t="shared" ref="AE20:AE31" si="32">IF(AD20="","",ROUND(AD20/$AJ50*100,2))</f>
        <v>5.33</v>
      </c>
      <c r="AF20" s="49">
        <v>965</v>
      </c>
      <c r="AG20" s="22">
        <v>1025</v>
      </c>
      <c r="AH20" s="26">
        <f t="shared" ref="AH20:AH31" si="33">AF20+AG20</f>
        <v>1990</v>
      </c>
      <c r="AI20" s="30">
        <f t="shared" ref="AI20:AI31" si="34">IF(AH20=0,"",ROUND(AH20/$AH50*100,2))</f>
        <v>4.04</v>
      </c>
      <c r="AJ20" s="34">
        <v>613</v>
      </c>
      <c r="AK20" s="44">
        <f t="shared" ref="AK20:AK31" si="35">IF(AJ20="","",ROUND(AJ20/$AJ50*100,2))</f>
        <v>4.28</v>
      </c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</row>
    <row r="21" spans="1:133">
      <c r="A21" s="10" t="s">
        <v>63</v>
      </c>
      <c r="B21" s="15">
        <v>424</v>
      </c>
      <c r="C21" s="23">
        <v>461</v>
      </c>
      <c r="D21" s="27">
        <f t="shared" si="18"/>
        <v>885</v>
      </c>
      <c r="E21" s="31">
        <f t="shared" si="19"/>
        <v>1.8</v>
      </c>
      <c r="F21" s="35">
        <v>208</v>
      </c>
      <c r="G21" s="40">
        <f t="shared" si="20"/>
        <v>1.45</v>
      </c>
      <c r="H21" s="50">
        <v>1895</v>
      </c>
      <c r="I21" s="23">
        <v>1957</v>
      </c>
      <c r="J21" s="27">
        <f t="shared" si="21"/>
        <v>3852</v>
      </c>
      <c r="K21" s="31">
        <f t="shared" si="22"/>
        <v>7.82</v>
      </c>
      <c r="L21" s="35">
        <v>1123</v>
      </c>
      <c r="M21" s="45">
        <f t="shared" si="23"/>
        <v>7.84</v>
      </c>
      <c r="N21" s="15">
        <v>777</v>
      </c>
      <c r="O21" s="23">
        <v>855</v>
      </c>
      <c r="P21" s="27">
        <f t="shared" si="24"/>
        <v>1632</v>
      </c>
      <c r="Q21" s="31">
        <f t="shared" si="25"/>
        <v>3.32</v>
      </c>
      <c r="R21" s="35">
        <v>407</v>
      </c>
      <c r="S21" s="40">
        <f t="shared" si="26"/>
        <v>2.84</v>
      </c>
      <c r="T21" s="50">
        <v>2312</v>
      </c>
      <c r="U21" s="23">
        <v>2301</v>
      </c>
      <c r="V21" s="27">
        <f t="shared" si="27"/>
        <v>4613</v>
      </c>
      <c r="W21" s="31">
        <f t="shared" si="28"/>
        <v>9.3699999999999992</v>
      </c>
      <c r="X21" s="35">
        <v>1507</v>
      </c>
      <c r="Y21" s="45">
        <f t="shared" si="29"/>
        <v>10.52</v>
      </c>
      <c r="Z21" s="15">
        <v>1344</v>
      </c>
      <c r="AA21" s="23">
        <v>1399</v>
      </c>
      <c r="AB21" s="27">
        <f t="shared" si="30"/>
        <v>2743</v>
      </c>
      <c r="AC21" s="31">
        <f t="shared" si="31"/>
        <v>5.57</v>
      </c>
      <c r="AD21" s="35">
        <v>762</v>
      </c>
      <c r="AE21" s="40">
        <f t="shared" si="32"/>
        <v>5.32</v>
      </c>
      <c r="AF21" s="50">
        <v>967</v>
      </c>
      <c r="AG21" s="23">
        <v>1023</v>
      </c>
      <c r="AH21" s="27">
        <f t="shared" si="33"/>
        <v>1990</v>
      </c>
      <c r="AI21" s="31">
        <f t="shared" si="34"/>
        <v>4.04</v>
      </c>
      <c r="AJ21" s="35">
        <v>613</v>
      </c>
      <c r="AK21" s="45">
        <f t="shared" si="35"/>
        <v>4.28</v>
      </c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</row>
    <row r="22" spans="1:133">
      <c r="A22" s="10" t="s">
        <v>28</v>
      </c>
      <c r="B22" s="15">
        <v>423</v>
      </c>
      <c r="C22" s="23">
        <v>460</v>
      </c>
      <c r="D22" s="27">
        <f t="shared" si="18"/>
        <v>883</v>
      </c>
      <c r="E22" s="31">
        <f t="shared" si="19"/>
        <v>1.79</v>
      </c>
      <c r="F22" s="35">
        <v>208</v>
      </c>
      <c r="G22" s="40">
        <f t="shared" si="20"/>
        <v>1.45</v>
      </c>
      <c r="H22" s="50">
        <v>1890</v>
      </c>
      <c r="I22" s="23">
        <v>1951</v>
      </c>
      <c r="J22" s="27">
        <f t="shared" si="21"/>
        <v>3841</v>
      </c>
      <c r="K22" s="31">
        <f t="shared" si="22"/>
        <v>7.8</v>
      </c>
      <c r="L22" s="35">
        <v>1116</v>
      </c>
      <c r="M22" s="45">
        <f t="shared" si="23"/>
        <v>7.78</v>
      </c>
      <c r="N22" s="15">
        <v>777</v>
      </c>
      <c r="O22" s="23">
        <v>853</v>
      </c>
      <c r="P22" s="27">
        <f t="shared" si="24"/>
        <v>1630</v>
      </c>
      <c r="Q22" s="31">
        <f t="shared" si="25"/>
        <v>3.31</v>
      </c>
      <c r="R22" s="35">
        <v>407</v>
      </c>
      <c r="S22" s="40">
        <f t="shared" si="26"/>
        <v>2.84</v>
      </c>
      <c r="T22" s="50">
        <v>2329</v>
      </c>
      <c r="U22" s="23">
        <v>2305</v>
      </c>
      <c r="V22" s="27">
        <f t="shared" si="27"/>
        <v>4634</v>
      </c>
      <c r="W22" s="31">
        <f t="shared" si="28"/>
        <v>9.41</v>
      </c>
      <c r="X22" s="35">
        <v>1525</v>
      </c>
      <c r="Y22" s="45">
        <f t="shared" si="29"/>
        <v>10.63</v>
      </c>
      <c r="Z22" s="15">
        <v>1344</v>
      </c>
      <c r="AA22" s="23">
        <v>1397</v>
      </c>
      <c r="AB22" s="27">
        <f t="shared" si="30"/>
        <v>2741</v>
      </c>
      <c r="AC22" s="31">
        <f t="shared" si="31"/>
        <v>5.57</v>
      </c>
      <c r="AD22" s="35">
        <v>762</v>
      </c>
      <c r="AE22" s="40">
        <f t="shared" si="32"/>
        <v>5.31</v>
      </c>
      <c r="AF22" s="50">
        <v>965</v>
      </c>
      <c r="AG22" s="23">
        <v>1022</v>
      </c>
      <c r="AH22" s="27">
        <f t="shared" si="33"/>
        <v>1987</v>
      </c>
      <c r="AI22" s="31">
        <f t="shared" si="34"/>
        <v>4.04</v>
      </c>
      <c r="AJ22" s="35">
        <v>612</v>
      </c>
      <c r="AK22" s="45">
        <f t="shared" si="35"/>
        <v>4.2699999999999996</v>
      </c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</row>
    <row r="23" spans="1:133">
      <c r="A23" s="10" t="s">
        <v>68</v>
      </c>
      <c r="B23" s="15">
        <v>423</v>
      </c>
      <c r="C23" s="23">
        <v>459</v>
      </c>
      <c r="D23" s="27">
        <f t="shared" si="18"/>
        <v>882</v>
      </c>
      <c r="E23" s="31">
        <f t="shared" si="19"/>
        <v>1.79</v>
      </c>
      <c r="F23" s="35">
        <v>207</v>
      </c>
      <c r="G23" s="40">
        <f t="shared" si="20"/>
        <v>1.44</v>
      </c>
      <c r="H23" s="50">
        <v>1897</v>
      </c>
      <c r="I23" s="23">
        <v>1960</v>
      </c>
      <c r="J23" s="27">
        <f t="shared" si="21"/>
        <v>3857</v>
      </c>
      <c r="K23" s="31">
        <f t="shared" si="22"/>
        <v>7.83</v>
      </c>
      <c r="L23" s="35">
        <v>1119</v>
      </c>
      <c r="M23" s="45">
        <f t="shared" si="23"/>
        <v>7.79</v>
      </c>
      <c r="N23" s="15">
        <v>778</v>
      </c>
      <c r="O23" s="23">
        <v>849</v>
      </c>
      <c r="P23" s="27">
        <f t="shared" si="24"/>
        <v>1627</v>
      </c>
      <c r="Q23" s="31">
        <f t="shared" si="25"/>
        <v>3.3</v>
      </c>
      <c r="R23" s="35">
        <v>408</v>
      </c>
      <c r="S23" s="40">
        <f t="shared" si="26"/>
        <v>2.84</v>
      </c>
      <c r="T23" s="50">
        <v>2329</v>
      </c>
      <c r="U23" s="23">
        <v>2295</v>
      </c>
      <c r="V23" s="27">
        <f t="shared" si="27"/>
        <v>4624</v>
      </c>
      <c r="W23" s="31">
        <f t="shared" si="28"/>
        <v>9.3800000000000008</v>
      </c>
      <c r="X23" s="35">
        <v>1525</v>
      </c>
      <c r="Y23" s="45">
        <f t="shared" si="29"/>
        <v>10.62</v>
      </c>
      <c r="Z23" s="15">
        <v>1347</v>
      </c>
      <c r="AA23" s="23">
        <v>1396</v>
      </c>
      <c r="AB23" s="27">
        <f t="shared" si="30"/>
        <v>2743</v>
      </c>
      <c r="AC23" s="31">
        <f t="shared" si="31"/>
        <v>5.57</v>
      </c>
      <c r="AD23" s="35">
        <v>764</v>
      </c>
      <c r="AE23" s="40">
        <f t="shared" si="32"/>
        <v>5.32</v>
      </c>
      <c r="AF23" s="50">
        <v>967</v>
      </c>
      <c r="AG23" s="23">
        <v>1023</v>
      </c>
      <c r="AH23" s="27">
        <f t="shared" si="33"/>
        <v>1990</v>
      </c>
      <c r="AI23" s="31">
        <f t="shared" si="34"/>
        <v>4.04</v>
      </c>
      <c r="AJ23" s="35">
        <v>613</v>
      </c>
      <c r="AK23" s="45">
        <f t="shared" si="35"/>
        <v>4.2699999999999996</v>
      </c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</row>
    <row r="24" spans="1:133">
      <c r="A24" s="10" t="s">
        <v>70</v>
      </c>
      <c r="B24" s="15">
        <v>423</v>
      </c>
      <c r="C24" s="23">
        <v>459</v>
      </c>
      <c r="D24" s="27">
        <f t="shared" si="18"/>
        <v>882</v>
      </c>
      <c r="E24" s="31">
        <f t="shared" si="19"/>
        <v>1.79</v>
      </c>
      <c r="F24" s="35">
        <v>208</v>
      </c>
      <c r="G24" s="40">
        <f t="shared" si="20"/>
        <v>1.44</v>
      </c>
      <c r="H24" s="50">
        <v>1902</v>
      </c>
      <c r="I24" s="23">
        <v>1956</v>
      </c>
      <c r="J24" s="27">
        <f t="shared" si="21"/>
        <v>3858</v>
      </c>
      <c r="K24" s="31">
        <f t="shared" si="22"/>
        <v>7.82</v>
      </c>
      <c r="L24" s="35">
        <v>1123</v>
      </c>
      <c r="M24" s="45">
        <f t="shared" si="23"/>
        <v>7.8</v>
      </c>
      <c r="N24" s="15">
        <v>779</v>
      </c>
      <c r="O24" s="23">
        <v>852</v>
      </c>
      <c r="P24" s="27">
        <f t="shared" si="24"/>
        <v>1631</v>
      </c>
      <c r="Q24" s="31">
        <f t="shared" si="25"/>
        <v>3.3</v>
      </c>
      <c r="R24" s="35">
        <v>409</v>
      </c>
      <c r="S24" s="40">
        <f t="shared" si="26"/>
        <v>2.84</v>
      </c>
      <c r="T24" s="50">
        <v>2330</v>
      </c>
      <c r="U24" s="23">
        <v>2302</v>
      </c>
      <c r="V24" s="27">
        <f t="shared" si="27"/>
        <v>4632</v>
      </c>
      <c r="W24" s="31">
        <f t="shared" si="28"/>
        <v>9.39</v>
      </c>
      <c r="X24" s="35">
        <v>1530</v>
      </c>
      <c r="Y24" s="45">
        <f t="shared" si="29"/>
        <v>10.63</v>
      </c>
      <c r="Z24" s="15">
        <v>1354</v>
      </c>
      <c r="AA24" s="23">
        <v>1395</v>
      </c>
      <c r="AB24" s="27">
        <f t="shared" si="30"/>
        <v>2749</v>
      </c>
      <c r="AC24" s="31">
        <f t="shared" si="31"/>
        <v>5.57</v>
      </c>
      <c r="AD24" s="35">
        <v>770</v>
      </c>
      <c r="AE24" s="40">
        <f t="shared" si="32"/>
        <v>5.35</v>
      </c>
      <c r="AF24" s="50">
        <v>967</v>
      </c>
      <c r="AG24" s="23">
        <v>1025</v>
      </c>
      <c r="AH24" s="27">
        <f t="shared" si="33"/>
        <v>1992</v>
      </c>
      <c r="AI24" s="31">
        <f t="shared" si="34"/>
        <v>4.04</v>
      </c>
      <c r="AJ24" s="35">
        <v>614</v>
      </c>
      <c r="AK24" s="45">
        <f t="shared" si="35"/>
        <v>4.26</v>
      </c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</row>
    <row r="25" spans="1:133">
      <c r="A25" s="10" t="s">
        <v>35</v>
      </c>
      <c r="B25" s="15">
        <v>422</v>
      </c>
      <c r="C25" s="23">
        <v>460</v>
      </c>
      <c r="D25" s="27">
        <f t="shared" si="18"/>
        <v>882</v>
      </c>
      <c r="E25" s="31">
        <f t="shared" si="19"/>
        <v>1.79</v>
      </c>
      <c r="F25" s="35">
        <v>208</v>
      </c>
      <c r="G25" s="40">
        <f t="shared" si="20"/>
        <v>1.44</v>
      </c>
      <c r="H25" s="50">
        <v>1907</v>
      </c>
      <c r="I25" s="23">
        <v>1966</v>
      </c>
      <c r="J25" s="27">
        <f t="shared" si="21"/>
        <v>3873</v>
      </c>
      <c r="K25" s="31">
        <f t="shared" si="22"/>
        <v>7.84</v>
      </c>
      <c r="L25" s="35">
        <v>1126</v>
      </c>
      <c r="M25" s="45">
        <f t="shared" si="23"/>
        <v>7.8</v>
      </c>
      <c r="N25" s="15">
        <v>777</v>
      </c>
      <c r="O25" s="23">
        <v>848</v>
      </c>
      <c r="P25" s="27">
        <f t="shared" si="24"/>
        <v>1625</v>
      </c>
      <c r="Q25" s="31">
        <f t="shared" si="25"/>
        <v>3.29</v>
      </c>
      <c r="R25" s="35">
        <v>408</v>
      </c>
      <c r="S25" s="40">
        <f t="shared" si="26"/>
        <v>2.83</v>
      </c>
      <c r="T25" s="50">
        <v>2340</v>
      </c>
      <c r="U25" s="23">
        <v>2315</v>
      </c>
      <c r="V25" s="27">
        <f t="shared" si="27"/>
        <v>4655</v>
      </c>
      <c r="W25" s="31">
        <f t="shared" si="28"/>
        <v>9.43</v>
      </c>
      <c r="X25" s="35">
        <v>1542</v>
      </c>
      <c r="Y25" s="45">
        <f t="shared" si="29"/>
        <v>10.68</v>
      </c>
      <c r="Z25" s="15">
        <v>1357</v>
      </c>
      <c r="AA25" s="23">
        <v>1395</v>
      </c>
      <c r="AB25" s="27">
        <f t="shared" si="30"/>
        <v>2752</v>
      </c>
      <c r="AC25" s="31">
        <f t="shared" si="31"/>
        <v>5.57</v>
      </c>
      <c r="AD25" s="35">
        <v>772</v>
      </c>
      <c r="AE25" s="40">
        <f t="shared" si="32"/>
        <v>5.35</v>
      </c>
      <c r="AF25" s="50">
        <v>967</v>
      </c>
      <c r="AG25" s="23">
        <v>1025</v>
      </c>
      <c r="AH25" s="27">
        <f t="shared" si="33"/>
        <v>1992</v>
      </c>
      <c r="AI25" s="31">
        <f t="shared" si="34"/>
        <v>4.03</v>
      </c>
      <c r="AJ25" s="35">
        <v>614</v>
      </c>
      <c r="AK25" s="45">
        <f t="shared" si="35"/>
        <v>4.25</v>
      </c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</row>
    <row r="26" spans="1:133">
      <c r="A26" s="10" t="s">
        <v>74</v>
      </c>
      <c r="B26" s="15">
        <v>422</v>
      </c>
      <c r="C26" s="23">
        <v>460</v>
      </c>
      <c r="D26" s="27">
        <f t="shared" si="18"/>
        <v>882</v>
      </c>
      <c r="E26" s="31">
        <f t="shared" si="19"/>
        <v>1.78</v>
      </c>
      <c r="F26" s="35">
        <v>208</v>
      </c>
      <c r="G26" s="40">
        <f t="shared" si="20"/>
        <v>1.44</v>
      </c>
      <c r="H26" s="50">
        <v>1906</v>
      </c>
      <c r="I26" s="23">
        <v>1970</v>
      </c>
      <c r="J26" s="27">
        <f t="shared" si="21"/>
        <v>3876</v>
      </c>
      <c r="K26" s="31">
        <f t="shared" si="22"/>
        <v>7.84</v>
      </c>
      <c r="L26" s="35">
        <v>1125</v>
      </c>
      <c r="M26" s="45">
        <f t="shared" si="23"/>
        <v>7.77</v>
      </c>
      <c r="N26" s="15">
        <v>777</v>
      </c>
      <c r="O26" s="23">
        <v>848</v>
      </c>
      <c r="P26" s="27">
        <f t="shared" si="24"/>
        <v>1625</v>
      </c>
      <c r="Q26" s="31">
        <f t="shared" si="25"/>
        <v>3.29</v>
      </c>
      <c r="R26" s="35">
        <v>410</v>
      </c>
      <c r="S26" s="40">
        <f t="shared" si="26"/>
        <v>2.83</v>
      </c>
      <c r="T26" s="50">
        <v>2342</v>
      </c>
      <c r="U26" s="23">
        <v>2318</v>
      </c>
      <c r="V26" s="27">
        <f t="shared" si="27"/>
        <v>4660</v>
      </c>
      <c r="W26" s="31">
        <f t="shared" si="28"/>
        <v>9.43</v>
      </c>
      <c r="X26" s="35">
        <v>1546</v>
      </c>
      <c r="Y26" s="45">
        <f t="shared" si="29"/>
        <v>10.68</v>
      </c>
      <c r="Z26" s="15">
        <v>1360</v>
      </c>
      <c r="AA26" s="23">
        <v>1396</v>
      </c>
      <c r="AB26" s="27">
        <f t="shared" si="30"/>
        <v>2756</v>
      </c>
      <c r="AC26" s="31">
        <f t="shared" si="31"/>
        <v>5.58</v>
      </c>
      <c r="AD26" s="35">
        <v>777</v>
      </c>
      <c r="AE26" s="40">
        <f t="shared" si="32"/>
        <v>5.37</v>
      </c>
      <c r="AF26" s="50">
        <v>963</v>
      </c>
      <c r="AG26" s="23">
        <v>1029</v>
      </c>
      <c r="AH26" s="27">
        <f t="shared" si="33"/>
        <v>1992</v>
      </c>
      <c r="AI26" s="31">
        <f t="shared" si="34"/>
        <v>4.03</v>
      </c>
      <c r="AJ26" s="35">
        <v>614</v>
      </c>
      <c r="AK26" s="45">
        <f t="shared" si="35"/>
        <v>4.24</v>
      </c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</row>
    <row r="27" spans="1:133">
      <c r="A27" s="10" t="s">
        <v>67</v>
      </c>
      <c r="B27" s="15">
        <v>423</v>
      </c>
      <c r="C27" s="23">
        <v>461</v>
      </c>
      <c r="D27" s="27">
        <f t="shared" si="18"/>
        <v>884</v>
      </c>
      <c r="E27" s="31">
        <f t="shared" si="19"/>
        <v>1.79</v>
      </c>
      <c r="F27" s="35">
        <v>209</v>
      </c>
      <c r="G27" s="40">
        <f t="shared" si="20"/>
        <v>1.44</v>
      </c>
      <c r="H27" s="50">
        <v>1909</v>
      </c>
      <c r="I27" s="23">
        <v>1979</v>
      </c>
      <c r="J27" s="27">
        <f t="shared" si="21"/>
        <v>3888</v>
      </c>
      <c r="K27" s="31">
        <f t="shared" si="22"/>
        <v>7.87</v>
      </c>
      <c r="L27" s="35">
        <v>1130</v>
      </c>
      <c r="M27" s="45">
        <f t="shared" si="23"/>
        <v>7.79</v>
      </c>
      <c r="N27" s="15">
        <v>777</v>
      </c>
      <c r="O27" s="23">
        <v>848</v>
      </c>
      <c r="P27" s="27">
        <f t="shared" si="24"/>
        <v>1625</v>
      </c>
      <c r="Q27" s="31">
        <f t="shared" si="25"/>
        <v>3.29</v>
      </c>
      <c r="R27" s="35">
        <v>411</v>
      </c>
      <c r="S27" s="40">
        <f t="shared" si="26"/>
        <v>2.83</v>
      </c>
      <c r="T27" s="50">
        <v>2345</v>
      </c>
      <c r="U27" s="23">
        <v>2321</v>
      </c>
      <c r="V27" s="27">
        <f t="shared" si="27"/>
        <v>4666</v>
      </c>
      <c r="W27" s="31">
        <f t="shared" si="28"/>
        <v>9.44</v>
      </c>
      <c r="X27" s="35">
        <v>1550</v>
      </c>
      <c r="Y27" s="45">
        <f t="shared" si="29"/>
        <v>10.69</v>
      </c>
      <c r="Z27" s="15">
        <v>1359</v>
      </c>
      <c r="AA27" s="23">
        <v>1394</v>
      </c>
      <c r="AB27" s="27">
        <f t="shared" si="30"/>
        <v>2753</v>
      </c>
      <c r="AC27" s="31">
        <f t="shared" si="31"/>
        <v>5.57</v>
      </c>
      <c r="AD27" s="35">
        <v>777</v>
      </c>
      <c r="AE27" s="40">
        <f t="shared" si="32"/>
        <v>5.36</v>
      </c>
      <c r="AF27" s="50">
        <v>963</v>
      </c>
      <c r="AG27" s="23">
        <v>1030</v>
      </c>
      <c r="AH27" s="27">
        <f t="shared" si="33"/>
        <v>1993</v>
      </c>
      <c r="AI27" s="31">
        <f t="shared" si="34"/>
        <v>4.03</v>
      </c>
      <c r="AJ27" s="35">
        <v>615</v>
      </c>
      <c r="AK27" s="45">
        <f t="shared" si="35"/>
        <v>4.24</v>
      </c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</row>
    <row r="28" spans="1:133">
      <c r="A28" s="10" t="s">
        <v>77</v>
      </c>
      <c r="B28" s="15">
        <v>421</v>
      </c>
      <c r="C28" s="23">
        <v>461</v>
      </c>
      <c r="D28" s="27">
        <f t="shared" si="18"/>
        <v>882</v>
      </c>
      <c r="E28" s="31">
        <f t="shared" si="19"/>
        <v>1.79</v>
      </c>
      <c r="F28" s="35">
        <v>208</v>
      </c>
      <c r="G28" s="40">
        <f t="shared" si="20"/>
        <v>1.43</v>
      </c>
      <c r="H28" s="50">
        <v>1903</v>
      </c>
      <c r="I28" s="23">
        <v>1979</v>
      </c>
      <c r="J28" s="27">
        <f t="shared" si="21"/>
        <v>3882</v>
      </c>
      <c r="K28" s="31">
        <f t="shared" si="22"/>
        <v>7.86</v>
      </c>
      <c r="L28" s="35">
        <v>1126</v>
      </c>
      <c r="M28" s="45">
        <f t="shared" si="23"/>
        <v>7.76</v>
      </c>
      <c r="N28" s="15">
        <v>775</v>
      </c>
      <c r="O28" s="23">
        <v>847</v>
      </c>
      <c r="P28" s="27">
        <f t="shared" si="24"/>
        <v>1622</v>
      </c>
      <c r="Q28" s="31">
        <f t="shared" si="25"/>
        <v>3.28</v>
      </c>
      <c r="R28" s="35">
        <v>411</v>
      </c>
      <c r="S28" s="40">
        <f t="shared" si="26"/>
        <v>2.83</v>
      </c>
      <c r="T28" s="50">
        <v>2355</v>
      </c>
      <c r="U28" s="23">
        <v>2328</v>
      </c>
      <c r="V28" s="27">
        <f t="shared" si="27"/>
        <v>4683</v>
      </c>
      <c r="W28" s="31">
        <f t="shared" si="28"/>
        <v>9.48</v>
      </c>
      <c r="X28" s="35">
        <v>1560</v>
      </c>
      <c r="Y28" s="45">
        <f t="shared" si="29"/>
        <v>10.76</v>
      </c>
      <c r="Z28" s="15">
        <v>1358</v>
      </c>
      <c r="AA28" s="23">
        <v>1389</v>
      </c>
      <c r="AB28" s="27">
        <f t="shared" si="30"/>
        <v>2747</v>
      </c>
      <c r="AC28" s="31">
        <f t="shared" si="31"/>
        <v>5.56</v>
      </c>
      <c r="AD28" s="35">
        <v>775</v>
      </c>
      <c r="AE28" s="40">
        <f t="shared" si="32"/>
        <v>5.34</v>
      </c>
      <c r="AF28" s="50">
        <v>967</v>
      </c>
      <c r="AG28" s="23">
        <v>1025</v>
      </c>
      <c r="AH28" s="27">
        <f t="shared" si="33"/>
        <v>1992</v>
      </c>
      <c r="AI28" s="31">
        <f t="shared" si="34"/>
        <v>4.03</v>
      </c>
      <c r="AJ28" s="35">
        <v>613</v>
      </c>
      <c r="AK28" s="45">
        <f t="shared" si="35"/>
        <v>4.2300000000000004</v>
      </c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</row>
    <row r="29" spans="1:133">
      <c r="A29" s="10" t="s">
        <v>85</v>
      </c>
      <c r="B29" s="15">
        <v>420</v>
      </c>
      <c r="C29" s="23">
        <v>460</v>
      </c>
      <c r="D29" s="27">
        <f t="shared" si="18"/>
        <v>880</v>
      </c>
      <c r="E29" s="31">
        <f t="shared" si="19"/>
        <v>1.78</v>
      </c>
      <c r="F29" s="35">
        <v>208</v>
      </c>
      <c r="G29" s="40">
        <f t="shared" si="20"/>
        <v>1.43</v>
      </c>
      <c r="H29" s="50">
        <v>1908</v>
      </c>
      <c r="I29" s="23">
        <v>1979</v>
      </c>
      <c r="J29" s="27">
        <f t="shared" si="21"/>
        <v>3887</v>
      </c>
      <c r="K29" s="31">
        <f t="shared" si="22"/>
        <v>7.87</v>
      </c>
      <c r="L29" s="35">
        <v>1129</v>
      </c>
      <c r="M29" s="45">
        <f t="shared" si="23"/>
        <v>7.77</v>
      </c>
      <c r="N29" s="15">
        <v>774</v>
      </c>
      <c r="O29" s="23">
        <v>847</v>
      </c>
      <c r="P29" s="27">
        <f t="shared" si="24"/>
        <v>1621</v>
      </c>
      <c r="Q29" s="31">
        <f t="shared" si="25"/>
        <v>3.28</v>
      </c>
      <c r="R29" s="35">
        <v>412</v>
      </c>
      <c r="S29" s="40">
        <f t="shared" si="26"/>
        <v>2.84</v>
      </c>
      <c r="T29" s="50">
        <v>2360</v>
      </c>
      <c r="U29" s="23">
        <v>2330</v>
      </c>
      <c r="V29" s="27">
        <f t="shared" si="27"/>
        <v>4690</v>
      </c>
      <c r="W29" s="31">
        <f t="shared" si="28"/>
        <v>9.49</v>
      </c>
      <c r="X29" s="35">
        <v>1570</v>
      </c>
      <c r="Y29" s="45">
        <f t="shared" si="29"/>
        <v>10.81</v>
      </c>
      <c r="Z29" s="15">
        <v>1357</v>
      </c>
      <c r="AA29" s="23">
        <v>1384</v>
      </c>
      <c r="AB29" s="27">
        <f t="shared" si="30"/>
        <v>2741</v>
      </c>
      <c r="AC29" s="31">
        <f t="shared" si="31"/>
        <v>5.55</v>
      </c>
      <c r="AD29" s="35">
        <v>777</v>
      </c>
      <c r="AE29" s="40">
        <f t="shared" si="32"/>
        <v>5.35</v>
      </c>
      <c r="AF29" s="50">
        <v>965</v>
      </c>
      <c r="AG29" s="23">
        <v>1023</v>
      </c>
      <c r="AH29" s="27">
        <f t="shared" si="33"/>
        <v>1988</v>
      </c>
      <c r="AI29" s="31">
        <f t="shared" si="34"/>
        <v>4.0199999999999996</v>
      </c>
      <c r="AJ29" s="35">
        <v>610</v>
      </c>
      <c r="AK29" s="45">
        <f t="shared" si="35"/>
        <v>4.2</v>
      </c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</row>
    <row r="30" spans="1:133">
      <c r="A30" s="10" t="s">
        <v>80</v>
      </c>
      <c r="B30" s="15">
        <v>419</v>
      </c>
      <c r="C30" s="23">
        <v>459</v>
      </c>
      <c r="D30" s="27">
        <f t="shared" si="18"/>
        <v>878</v>
      </c>
      <c r="E30" s="31">
        <f t="shared" si="19"/>
        <v>1.78</v>
      </c>
      <c r="F30" s="35">
        <v>207</v>
      </c>
      <c r="G30" s="40">
        <f t="shared" si="20"/>
        <v>1.43</v>
      </c>
      <c r="H30" s="50">
        <v>1903</v>
      </c>
      <c r="I30" s="23">
        <v>1973</v>
      </c>
      <c r="J30" s="27">
        <f t="shared" si="21"/>
        <v>3876</v>
      </c>
      <c r="K30" s="31">
        <f t="shared" si="22"/>
        <v>7.85</v>
      </c>
      <c r="L30" s="35">
        <v>1124</v>
      </c>
      <c r="M30" s="45">
        <f t="shared" si="23"/>
        <v>7.74</v>
      </c>
      <c r="N30" s="15">
        <v>775</v>
      </c>
      <c r="O30" s="23">
        <v>848</v>
      </c>
      <c r="P30" s="27">
        <f t="shared" si="24"/>
        <v>1623</v>
      </c>
      <c r="Q30" s="31">
        <f t="shared" si="25"/>
        <v>3.29</v>
      </c>
      <c r="R30" s="35">
        <v>412</v>
      </c>
      <c r="S30" s="40">
        <f t="shared" si="26"/>
        <v>2.84</v>
      </c>
      <c r="T30" s="50">
        <v>2371</v>
      </c>
      <c r="U30" s="23">
        <v>2334</v>
      </c>
      <c r="V30" s="27">
        <f t="shared" si="27"/>
        <v>4705</v>
      </c>
      <c r="W30" s="31">
        <f t="shared" si="28"/>
        <v>9.5299999999999994</v>
      </c>
      <c r="X30" s="35">
        <v>1571</v>
      </c>
      <c r="Y30" s="45">
        <f t="shared" si="29"/>
        <v>10.82</v>
      </c>
      <c r="Z30" s="15">
        <v>1358</v>
      </c>
      <c r="AA30" s="23">
        <v>1390</v>
      </c>
      <c r="AB30" s="27">
        <f t="shared" si="30"/>
        <v>2748</v>
      </c>
      <c r="AC30" s="31">
        <f t="shared" si="31"/>
        <v>5.56</v>
      </c>
      <c r="AD30" s="35">
        <v>779</v>
      </c>
      <c r="AE30" s="40">
        <f t="shared" si="32"/>
        <v>5.36</v>
      </c>
      <c r="AF30" s="50">
        <v>961</v>
      </c>
      <c r="AG30" s="23">
        <v>1024</v>
      </c>
      <c r="AH30" s="27">
        <f t="shared" si="33"/>
        <v>1985</v>
      </c>
      <c r="AI30" s="31">
        <f t="shared" si="34"/>
        <v>4.0199999999999996</v>
      </c>
      <c r="AJ30" s="35">
        <v>611</v>
      </c>
      <c r="AK30" s="45">
        <f t="shared" si="35"/>
        <v>4.21</v>
      </c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</row>
    <row r="31" spans="1:133">
      <c r="A31" s="11" t="s">
        <v>73</v>
      </c>
      <c r="B31" s="16">
        <v>415</v>
      </c>
      <c r="C31" s="24">
        <v>459</v>
      </c>
      <c r="D31" s="28">
        <f t="shared" si="18"/>
        <v>874</v>
      </c>
      <c r="E31" s="32">
        <f t="shared" si="19"/>
        <v>1.77</v>
      </c>
      <c r="F31" s="36">
        <v>207</v>
      </c>
      <c r="G31" s="41">
        <f t="shared" si="20"/>
        <v>1.42</v>
      </c>
      <c r="H31" s="51">
        <v>1911</v>
      </c>
      <c r="I31" s="24">
        <v>1970</v>
      </c>
      <c r="J31" s="28">
        <f t="shared" si="21"/>
        <v>3881</v>
      </c>
      <c r="K31" s="32">
        <f t="shared" si="22"/>
        <v>7.87</v>
      </c>
      <c r="L31" s="36">
        <v>1129</v>
      </c>
      <c r="M31" s="46">
        <f t="shared" si="23"/>
        <v>7.76</v>
      </c>
      <c r="N31" s="16">
        <v>777</v>
      </c>
      <c r="O31" s="24">
        <v>851</v>
      </c>
      <c r="P31" s="28">
        <f t="shared" si="24"/>
        <v>1628</v>
      </c>
      <c r="Q31" s="32">
        <f t="shared" si="25"/>
        <v>3.3</v>
      </c>
      <c r="R31" s="36">
        <v>413</v>
      </c>
      <c r="S31" s="41">
        <f t="shared" si="26"/>
        <v>2.84</v>
      </c>
      <c r="T31" s="51">
        <v>2365</v>
      </c>
      <c r="U31" s="24">
        <v>2338</v>
      </c>
      <c r="V31" s="28">
        <f t="shared" si="27"/>
        <v>4703</v>
      </c>
      <c r="W31" s="32">
        <f t="shared" si="28"/>
        <v>9.5299999999999994</v>
      </c>
      <c r="X31" s="36">
        <v>1572</v>
      </c>
      <c r="Y31" s="46">
        <f t="shared" si="29"/>
        <v>10.81</v>
      </c>
      <c r="Z31" s="16">
        <v>1362</v>
      </c>
      <c r="AA31" s="24">
        <v>1393</v>
      </c>
      <c r="AB31" s="28">
        <f t="shared" si="30"/>
        <v>2755</v>
      </c>
      <c r="AC31" s="32">
        <f t="shared" si="31"/>
        <v>5.59</v>
      </c>
      <c r="AD31" s="36">
        <v>787</v>
      </c>
      <c r="AE31" s="41">
        <f t="shared" si="32"/>
        <v>5.41</v>
      </c>
      <c r="AF31" s="51">
        <v>962</v>
      </c>
      <c r="AG31" s="24">
        <v>1020</v>
      </c>
      <c r="AH31" s="28">
        <f t="shared" si="33"/>
        <v>1982</v>
      </c>
      <c r="AI31" s="32">
        <f t="shared" si="34"/>
        <v>4.0199999999999996</v>
      </c>
      <c r="AJ31" s="36">
        <v>612</v>
      </c>
      <c r="AK31" s="46">
        <f t="shared" si="35"/>
        <v>4.21</v>
      </c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</row>
    <row r="32" spans="1:133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</row>
    <row r="33" spans="1:139" s="74" customFormat="1" ht="15" customHeight="1">
      <c r="A33" s="7" t="s">
        <v>15</v>
      </c>
      <c r="B33" s="18" t="s">
        <v>30</v>
      </c>
      <c r="C33" s="20"/>
      <c r="D33" s="20"/>
      <c r="E33" s="20"/>
      <c r="F33" s="20"/>
      <c r="G33" s="42"/>
      <c r="H33" s="18" t="s">
        <v>86</v>
      </c>
      <c r="I33" s="20"/>
      <c r="J33" s="20"/>
      <c r="K33" s="20"/>
      <c r="L33" s="20"/>
      <c r="M33" s="42"/>
      <c r="N33" s="12" t="s">
        <v>53</v>
      </c>
      <c r="O33" s="20"/>
      <c r="P33" s="20"/>
      <c r="Q33" s="20"/>
      <c r="R33" s="20"/>
      <c r="S33" s="37"/>
      <c r="T33" s="18" t="s">
        <v>88</v>
      </c>
      <c r="U33" s="20"/>
      <c r="V33" s="20"/>
      <c r="W33" s="20"/>
      <c r="X33" s="20"/>
      <c r="Y33" s="42"/>
      <c r="Z33" s="18" t="s">
        <v>91</v>
      </c>
      <c r="AA33" s="20"/>
      <c r="AB33" s="20"/>
      <c r="AC33" s="20"/>
      <c r="AD33" s="20"/>
      <c r="AE33" s="42"/>
      <c r="AF33" s="68" t="s">
        <v>6</v>
      </c>
      <c r="AG33" s="69"/>
      <c r="AH33" s="69"/>
      <c r="AI33" s="69"/>
      <c r="AJ33" s="69"/>
      <c r="AK33" s="70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</row>
    <row r="34" spans="1:139">
      <c r="A34" s="8"/>
      <c r="B34" s="13" t="s">
        <v>33</v>
      </c>
      <c r="C34" s="21" t="s">
        <v>40</v>
      </c>
      <c r="D34" s="25" t="s">
        <v>42</v>
      </c>
      <c r="E34" s="29" t="s">
        <v>46</v>
      </c>
      <c r="F34" s="33" t="s">
        <v>51</v>
      </c>
      <c r="G34" s="38" t="s">
        <v>46</v>
      </c>
      <c r="H34" s="19" t="s">
        <v>33</v>
      </c>
      <c r="I34" s="21" t="s">
        <v>40</v>
      </c>
      <c r="J34" s="25" t="s">
        <v>42</v>
      </c>
      <c r="K34" s="29" t="s">
        <v>46</v>
      </c>
      <c r="L34" s="33" t="s">
        <v>51</v>
      </c>
      <c r="M34" s="43" t="s">
        <v>46</v>
      </c>
      <c r="N34" s="13" t="s">
        <v>33</v>
      </c>
      <c r="O34" s="21" t="s">
        <v>40</v>
      </c>
      <c r="P34" s="25" t="s">
        <v>42</v>
      </c>
      <c r="Q34" s="29" t="s">
        <v>46</v>
      </c>
      <c r="R34" s="33" t="s">
        <v>51</v>
      </c>
      <c r="S34" s="38" t="s">
        <v>46</v>
      </c>
      <c r="T34" s="19" t="s">
        <v>33</v>
      </c>
      <c r="U34" s="21" t="s">
        <v>40</v>
      </c>
      <c r="V34" s="25" t="s">
        <v>42</v>
      </c>
      <c r="W34" s="29" t="s">
        <v>46</v>
      </c>
      <c r="X34" s="33" t="s">
        <v>51</v>
      </c>
      <c r="Y34" s="43" t="s">
        <v>46</v>
      </c>
      <c r="Z34" s="19" t="s">
        <v>33</v>
      </c>
      <c r="AA34" s="21" t="s">
        <v>40</v>
      </c>
      <c r="AB34" s="25" t="s">
        <v>42</v>
      </c>
      <c r="AC34" s="29" t="s">
        <v>46</v>
      </c>
      <c r="AD34" s="33" t="s">
        <v>51</v>
      </c>
      <c r="AE34" s="43" t="s">
        <v>46</v>
      </c>
      <c r="AF34" s="48" t="s">
        <v>33</v>
      </c>
      <c r="AG34" s="53" t="s">
        <v>40</v>
      </c>
      <c r="AH34" s="25" t="s">
        <v>42</v>
      </c>
      <c r="AI34" s="54" t="s">
        <v>46</v>
      </c>
      <c r="AJ34" s="33" t="s">
        <v>51</v>
      </c>
      <c r="AK34" s="56" t="s">
        <v>46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</row>
    <row r="35" spans="1:139">
      <c r="A35" s="9" t="s">
        <v>90</v>
      </c>
      <c r="B35" s="14">
        <v>836</v>
      </c>
      <c r="C35" s="22">
        <v>884</v>
      </c>
      <c r="D35" s="26">
        <f t="shared" ref="D35:D46" si="36">B35+C35</f>
        <v>1720</v>
      </c>
      <c r="E35" s="30">
        <f t="shared" ref="E35:E46" si="37">IF(D35=0,"",ROUND(D35/$AH50*100,2))</f>
        <v>3.5</v>
      </c>
      <c r="F35" s="34">
        <v>456</v>
      </c>
      <c r="G35" s="39">
        <f t="shared" ref="G35:G46" si="38">IF(F35="","",ROUND(F35/$AJ50*100,2))</f>
        <v>3.19</v>
      </c>
      <c r="H35" s="49">
        <v>1044</v>
      </c>
      <c r="I35" s="22">
        <v>1139</v>
      </c>
      <c r="J35" s="26">
        <f t="shared" ref="J35:J46" si="39">H35+I35</f>
        <v>2183</v>
      </c>
      <c r="K35" s="30">
        <f t="shared" ref="K35:K46" si="40">IF(J35=0,"",ROUND(J35/$AH50*100,2))</f>
        <v>4.4400000000000004</v>
      </c>
      <c r="L35" s="34">
        <v>566</v>
      </c>
      <c r="M35" s="44">
        <f t="shared" ref="M35:M46" si="41">IF(L35="","",ROUND(L35/$AJ50*100,2))</f>
        <v>3.95</v>
      </c>
      <c r="N35" s="14">
        <v>675</v>
      </c>
      <c r="O35" s="22">
        <v>771</v>
      </c>
      <c r="P35" s="26">
        <f t="shared" ref="P35:P46" si="42">N35+O35</f>
        <v>1446</v>
      </c>
      <c r="Q35" s="30">
        <f t="shared" ref="Q35:Q46" si="43">IF(P35=0,"",ROUND(P35/$AH50*100,2))</f>
        <v>2.94</v>
      </c>
      <c r="R35" s="34">
        <v>363</v>
      </c>
      <c r="S35" s="39">
        <f t="shared" ref="S35:S46" si="44">IF(R35="","",ROUND(R35/$AJ50*100,2))</f>
        <v>2.54</v>
      </c>
      <c r="T35" s="49">
        <v>713</v>
      </c>
      <c r="U35" s="22">
        <v>780</v>
      </c>
      <c r="V35" s="26">
        <f t="shared" ref="V35:V46" si="45">T35+U35</f>
        <v>1493</v>
      </c>
      <c r="W35" s="30">
        <f t="shared" ref="W35:W46" si="46">IF(V35=0,"",ROUND(V35/$AH50*100,2))</f>
        <v>3.03</v>
      </c>
      <c r="X35" s="34">
        <v>377</v>
      </c>
      <c r="Y35" s="44">
        <f t="shared" ref="Y35:Y46" si="47">IF(X35="","",ROUND(X35/$AJ50*100,2))</f>
        <v>2.63</v>
      </c>
      <c r="Z35" s="49">
        <v>277</v>
      </c>
      <c r="AA35" s="22">
        <v>321</v>
      </c>
      <c r="AB35" s="26">
        <f t="shared" ref="AB35:AB46" si="48">Z35+AA35</f>
        <v>598</v>
      </c>
      <c r="AC35" s="30">
        <f t="shared" ref="AC35:AC46" si="49">IF(AB35=0,"",ROUND(AB35/$AH50*100,2))</f>
        <v>1.22</v>
      </c>
      <c r="AD35" s="34">
        <v>197</v>
      </c>
      <c r="AE35" s="44">
        <f t="shared" ref="AE35:AE46" si="50">IF(AD35="","",ROUND(AD35/$AJ50*100,2))</f>
        <v>1.38</v>
      </c>
      <c r="AF35" s="49">
        <f t="shared" ref="AF35:AG46" si="51">B5+H5+N5+T5+Z5+AF5+B20+H20+N20+T20+Z20+AF20+B35+H35+N35+T35+Z35</f>
        <v>20388</v>
      </c>
      <c r="AG35" s="22">
        <f t="shared" si="51"/>
        <v>21690</v>
      </c>
      <c r="AH35" s="27">
        <f t="shared" ref="AH35:AH46" si="52">AF35+AG35</f>
        <v>42078</v>
      </c>
      <c r="AI35" s="30">
        <f t="shared" ref="AI35:AK46" si="53">E5+K5+Q5+W5+AC5+AI5+E20+K20+Q20+W20+AC20+AI20+E35+K35+Q35+W35+AC35</f>
        <v>85.52</v>
      </c>
      <c r="AJ35" s="34">
        <f t="shared" si="53"/>
        <v>12263</v>
      </c>
      <c r="AK35" s="44">
        <f t="shared" si="53"/>
        <v>85.67</v>
      </c>
    </row>
    <row r="36" spans="1:139">
      <c r="A36" s="10" t="s">
        <v>63</v>
      </c>
      <c r="B36" s="15">
        <v>836</v>
      </c>
      <c r="C36" s="23">
        <v>883</v>
      </c>
      <c r="D36" s="27">
        <f t="shared" si="36"/>
        <v>1719</v>
      </c>
      <c r="E36" s="31">
        <f t="shared" si="37"/>
        <v>3.49</v>
      </c>
      <c r="F36" s="35">
        <v>458</v>
      </c>
      <c r="G36" s="40">
        <f t="shared" si="38"/>
        <v>3.2</v>
      </c>
      <c r="H36" s="50">
        <v>1042</v>
      </c>
      <c r="I36" s="23">
        <v>1135</v>
      </c>
      <c r="J36" s="27">
        <f t="shared" si="39"/>
        <v>2177</v>
      </c>
      <c r="K36" s="31">
        <f t="shared" si="40"/>
        <v>4.42</v>
      </c>
      <c r="L36" s="35">
        <v>566</v>
      </c>
      <c r="M36" s="45">
        <f t="shared" si="41"/>
        <v>3.95</v>
      </c>
      <c r="N36" s="15">
        <v>678</v>
      </c>
      <c r="O36" s="23">
        <v>777</v>
      </c>
      <c r="P36" s="27">
        <f t="shared" si="42"/>
        <v>1455</v>
      </c>
      <c r="Q36" s="31">
        <f t="shared" si="43"/>
        <v>2.96</v>
      </c>
      <c r="R36" s="35">
        <v>367</v>
      </c>
      <c r="S36" s="40">
        <f t="shared" si="44"/>
        <v>2.56</v>
      </c>
      <c r="T36" s="50">
        <v>713</v>
      </c>
      <c r="U36" s="23">
        <v>782</v>
      </c>
      <c r="V36" s="27">
        <f t="shared" si="45"/>
        <v>1495</v>
      </c>
      <c r="W36" s="31">
        <f t="shared" si="46"/>
        <v>3.04</v>
      </c>
      <c r="X36" s="35">
        <v>378</v>
      </c>
      <c r="Y36" s="45">
        <f t="shared" si="47"/>
        <v>2.64</v>
      </c>
      <c r="Z36" s="50">
        <v>275</v>
      </c>
      <c r="AA36" s="23">
        <v>320</v>
      </c>
      <c r="AB36" s="27">
        <f t="shared" si="48"/>
        <v>595</v>
      </c>
      <c r="AC36" s="31">
        <f t="shared" si="49"/>
        <v>1.21</v>
      </c>
      <c r="AD36" s="35">
        <v>197</v>
      </c>
      <c r="AE36" s="45">
        <f t="shared" si="50"/>
        <v>1.38</v>
      </c>
      <c r="AF36" s="50">
        <f t="shared" si="51"/>
        <v>20416</v>
      </c>
      <c r="AG36" s="23">
        <f t="shared" si="51"/>
        <v>21706</v>
      </c>
      <c r="AH36" s="27">
        <f t="shared" si="52"/>
        <v>42122</v>
      </c>
      <c r="AI36" s="31">
        <f t="shared" si="53"/>
        <v>85.549999999999983</v>
      </c>
      <c r="AJ36" s="35">
        <f t="shared" si="53"/>
        <v>12281</v>
      </c>
      <c r="AK36" s="45">
        <f t="shared" si="53"/>
        <v>85.720000000000013</v>
      </c>
    </row>
    <row r="37" spans="1:139">
      <c r="A37" s="10" t="s">
        <v>28</v>
      </c>
      <c r="B37" s="15">
        <v>836</v>
      </c>
      <c r="C37" s="23">
        <v>881</v>
      </c>
      <c r="D37" s="27">
        <f t="shared" si="36"/>
        <v>1717</v>
      </c>
      <c r="E37" s="31">
        <f t="shared" si="37"/>
        <v>3.49</v>
      </c>
      <c r="F37" s="35">
        <v>457</v>
      </c>
      <c r="G37" s="40">
        <f t="shared" si="38"/>
        <v>3.19</v>
      </c>
      <c r="H37" s="50">
        <v>1039</v>
      </c>
      <c r="I37" s="23">
        <v>1133</v>
      </c>
      <c r="J37" s="27">
        <f t="shared" si="39"/>
        <v>2172</v>
      </c>
      <c r="K37" s="31">
        <f t="shared" si="40"/>
        <v>4.41</v>
      </c>
      <c r="L37" s="35">
        <v>565</v>
      </c>
      <c r="M37" s="45">
        <f t="shared" si="41"/>
        <v>3.94</v>
      </c>
      <c r="N37" s="15">
        <v>680</v>
      </c>
      <c r="O37" s="23">
        <v>779</v>
      </c>
      <c r="P37" s="27">
        <f t="shared" si="42"/>
        <v>1459</v>
      </c>
      <c r="Q37" s="31">
        <f t="shared" si="43"/>
        <v>2.96</v>
      </c>
      <c r="R37" s="35">
        <v>368</v>
      </c>
      <c r="S37" s="40">
        <f t="shared" si="44"/>
        <v>2.57</v>
      </c>
      <c r="T37" s="50">
        <v>713</v>
      </c>
      <c r="U37" s="23">
        <v>779</v>
      </c>
      <c r="V37" s="27">
        <f t="shared" si="45"/>
        <v>1492</v>
      </c>
      <c r="W37" s="31">
        <f t="shared" si="46"/>
        <v>3.03</v>
      </c>
      <c r="X37" s="35">
        <v>378</v>
      </c>
      <c r="Y37" s="45">
        <f t="shared" si="47"/>
        <v>2.64</v>
      </c>
      <c r="Z37" s="50">
        <v>275</v>
      </c>
      <c r="AA37" s="23">
        <v>319</v>
      </c>
      <c r="AB37" s="27">
        <f t="shared" si="48"/>
        <v>594</v>
      </c>
      <c r="AC37" s="31">
        <f t="shared" si="49"/>
        <v>1.21</v>
      </c>
      <c r="AD37" s="35">
        <v>197</v>
      </c>
      <c r="AE37" s="45">
        <f t="shared" si="50"/>
        <v>1.37</v>
      </c>
      <c r="AF37" s="50">
        <f t="shared" si="51"/>
        <v>20425</v>
      </c>
      <c r="AG37" s="23">
        <f t="shared" si="51"/>
        <v>21701</v>
      </c>
      <c r="AH37" s="27">
        <f t="shared" si="52"/>
        <v>42126</v>
      </c>
      <c r="AI37" s="31">
        <f t="shared" si="53"/>
        <v>85.579999999999984</v>
      </c>
      <c r="AJ37" s="35">
        <f t="shared" si="53"/>
        <v>12295</v>
      </c>
      <c r="AK37" s="45">
        <f t="shared" si="53"/>
        <v>85.72999999999999</v>
      </c>
    </row>
    <row r="38" spans="1:139">
      <c r="A38" s="10" t="s">
        <v>68</v>
      </c>
      <c r="B38" s="15">
        <v>832</v>
      </c>
      <c r="C38" s="23">
        <v>883</v>
      </c>
      <c r="D38" s="27">
        <f t="shared" si="36"/>
        <v>1715</v>
      </c>
      <c r="E38" s="31">
        <f t="shared" si="37"/>
        <v>3.48</v>
      </c>
      <c r="F38" s="35">
        <v>454</v>
      </c>
      <c r="G38" s="40">
        <f t="shared" si="38"/>
        <v>3.16</v>
      </c>
      <c r="H38" s="50">
        <v>1043</v>
      </c>
      <c r="I38" s="23">
        <v>1132</v>
      </c>
      <c r="J38" s="27">
        <f t="shared" si="39"/>
        <v>2175</v>
      </c>
      <c r="K38" s="31">
        <f t="shared" si="40"/>
        <v>4.41</v>
      </c>
      <c r="L38" s="35">
        <v>567</v>
      </c>
      <c r="M38" s="45">
        <f t="shared" si="41"/>
        <v>3.95</v>
      </c>
      <c r="N38" s="15">
        <v>681</v>
      </c>
      <c r="O38" s="23">
        <v>781</v>
      </c>
      <c r="P38" s="27">
        <f t="shared" si="42"/>
        <v>1462</v>
      </c>
      <c r="Q38" s="31">
        <f t="shared" si="43"/>
        <v>2.97</v>
      </c>
      <c r="R38" s="35">
        <v>369</v>
      </c>
      <c r="S38" s="40">
        <f t="shared" si="44"/>
        <v>2.57</v>
      </c>
      <c r="T38" s="50">
        <v>713</v>
      </c>
      <c r="U38" s="23">
        <v>780</v>
      </c>
      <c r="V38" s="27">
        <f t="shared" si="45"/>
        <v>1493</v>
      </c>
      <c r="W38" s="31">
        <f t="shared" si="46"/>
        <v>3.03</v>
      </c>
      <c r="X38" s="35">
        <v>378</v>
      </c>
      <c r="Y38" s="45">
        <f t="shared" si="47"/>
        <v>2.63</v>
      </c>
      <c r="Z38" s="50">
        <v>275</v>
      </c>
      <c r="AA38" s="23">
        <v>320</v>
      </c>
      <c r="AB38" s="27">
        <f t="shared" si="48"/>
        <v>595</v>
      </c>
      <c r="AC38" s="31">
        <f t="shared" si="49"/>
        <v>1.21</v>
      </c>
      <c r="AD38" s="35">
        <v>198</v>
      </c>
      <c r="AE38" s="45">
        <f t="shared" si="50"/>
        <v>1.38</v>
      </c>
      <c r="AF38" s="50">
        <f t="shared" si="51"/>
        <v>20461</v>
      </c>
      <c r="AG38" s="23">
        <f t="shared" si="51"/>
        <v>21722</v>
      </c>
      <c r="AH38" s="27">
        <f t="shared" si="52"/>
        <v>42183</v>
      </c>
      <c r="AI38" s="31">
        <f t="shared" si="53"/>
        <v>85.6</v>
      </c>
      <c r="AJ38" s="35">
        <f t="shared" si="53"/>
        <v>12309</v>
      </c>
      <c r="AK38" s="45">
        <f t="shared" si="53"/>
        <v>85.71999999999997</v>
      </c>
    </row>
    <row r="39" spans="1:139">
      <c r="A39" s="10" t="s">
        <v>70</v>
      </c>
      <c r="B39" s="15">
        <v>825</v>
      </c>
      <c r="C39" s="23">
        <v>882</v>
      </c>
      <c r="D39" s="27">
        <f t="shared" si="36"/>
        <v>1707</v>
      </c>
      <c r="E39" s="31">
        <f t="shared" si="37"/>
        <v>3.46</v>
      </c>
      <c r="F39" s="35">
        <v>451</v>
      </c>
      <c r="G39" s="40">
        <f t="shared" si="38"/>
        <v>3.13</v>
      </c>
      <c r="H39" s="50">
        <v>1041</v>
      </c>
      <c r="I39" s="23">
        <v>1133</v>
      </c>
      <c r="J39" s="27">
        <f t="shared" si="39"/>
        <v>2174</v>
      </c>
      <c r="K39" s="31">
        <f t="shared" si="40"/>
        <v>4.41</v>
      </c>
      <c r="L39" s="35">
        <v>567</v>
      </c>
      <c r="M39" s="45">
        <f t="shared" si="41"/>
        <v>3.94</v>
      </c>
      <c r="N39" s="15">
        <v>682</v>
      </c>
      <c r="O39" s="23">
        <v>782</v>
      </c>
      <c r="P39" s="27">
        <f t="shared" si="42"/>
        <v>1464</v>
      </c>
      <c r="Q39" s="31">
        <f t="shared" si="43"/>
        <v>2.97</v>
      </c>
      <c r="R39" s="35">
        <v>369</v>
      </c>
      <c r="S39" s="40">
        <f t="shared" si="44"/>
        <v>2.56</v>
      </c>
      <c r="T39" s="50">
        <v>712</v>
      </c>
      <c r="U39" s="23">
        <v>781</v>
      </c>
      <c r="V39" s="27">
        <f t="shared" si="45"/>
        <v>1493</v>
      </c>
      <c r="W39" s="31">
        <f t="shared" si="46"/>
        <v>3.03</v>
      </c>
      <c r="X39" s="35">
        <v>378</v>
      </c>
      <c r="Y39" s="45">
        <f t="shared" si="47"/>
        <v>2.63</v>
      </c>
      <c r="Z39" s="50">
        <v>275</v>
      </c>
      <c r="AA39" s="23">
        <v>320</v>
      </c>
      <c r="AB39" s="27">
        <f t="shared" si="48"/>
        <v>595</v>
      </c>
      <c r="AC39" s="31">
        <f t="shared" si="49"/>
        <v>1.21</v>
      </c>
      <c r="AD39" s="35">
        <v>198</v>
      </c>
      <c r="AE39" s="45">
        <f t="shared" si="50"/>
        <v>1.38</v>
      </c>
      <c r="AF39" s="50">
        <f t="shared" si="51"/>
        <v>20477</v>
      </c>
      <c r="AG39" s="23">
        <f t="shared" si="51"/>
        <v>21755</v>
      </c>
      <c r="AH39" s="27">
        <f t="shared" si="52"/>
        <v>42232</v>
      </c>
      <c r="AI39" s="31">
        <f t="shared" si="53"/>
        <v>85.589999999999989</v>
      </c>
      <c r="AJ39" s="35">
        <f t="shared" si="53"/>
        <v>12349</v>
      </c>
      <c r="AK39" s="45">
        <f t="shared" si="53"/>
        <v>85.76</v>
      </c>
    </row>
    <row r="40" spans="1:139">
      <c r="A40" s="10" t="s">
        <v>35</v>
      </c>
      <c r="B40" s="15">
        <v>824</v>
      </c>
      <c r="C40" s="23">
        <v>881</v>
      </c>
      <c r="D40" s="27">
        <f t="shared" si="36"/>
        <v>1705</v>
      </c>
      <c r="E40" s="31">
        <f t="shared" si="37"/>
        <v>3.45</v>
      </c>
      <c r="F40" s="35">
        <v>452</v>
      </c>
      <c r="G40" s="40">
        <f t="shared" si="38"/>
        <v>3.13</v>
      </c>
      <c r="H40" s="50">
        <v>1042</v>
      </c>
      <c r="I40" s="23">
        <v>1134</v>
      </c>
      <c r="J40" s="27">
        <f t="shared" si="39"/>
        <v>2176</v>
      </c>
      <c r="K40" s="31">
        <f t="shared" si="40"/>
        <v>4.41</v>
      </c>
      <c r="L40" s="35">
        <v>569</v>
      </c>
      <c r="M40" s="45">
        <f t="shared" si="41"/>
        <v>3.94</v>
      </c>
      <c r="N40" s="15">
        <v>681</v>
      </c>
      <c r="O40" s="23">
        <v>781</v>
      </c>
      <c r="P40" s="27">
        <f t="shared" si="42"/>
        <v>1462</v>
      </c>
      <c r="Q40" s="31">
        <f t="shared" si="43"/>
        <v>2.96</v>
      </c>
      <c r="R40" s="35">
        <v>372</v>
      </c>
      <c r="S40" s="40">
        <f t="shared" si="44"/>
        <v>2.58</v>
      </c>
      <c r="T40" s="50">
        <v>711</v>
      </c>
      <c r="U40" s="23">
        <v>777</v>
      </c>
      <c r="V40" s="27">
        <f t="shared" si="45"/>
        <v>1488</v>
      </c>
      <c r="W40" s="31">
        <f t="shared" si="46"/>
        <v>3.01</v>
      </c>
      <c r="X40" s="35">
        <v>377</v>
      </c>
      <c r="Y40" s="45">
        <f t="shared" si="47"/>
        <v>2.61</v>
      </c>
      <c r="Z40" s="50">
        <v>272</v>
      </c>
      <c r="AA40" s="23">
        <v>320</v>
      </c>
      <c r="AB40" s="27">
        <f t="shared" si="48"/>
        <v>592</v>
      </c>
      <c r="AC40" s="31">
        <f t="shared" si="49"/>
        <v>1.2</v>
      </c>
      <c r="AD40" s="35">
        <v>197</v>
      </c>
      <c r="AE40" s="45">
        <f t="shared" si="50"/>
        <v>1.37</v>
      </c>
      <c r="AF40" s="50">
        <f t="shared" si="51"/>
        <v>20501</v>
      </c>
      <c r="AG40" s="23">
        <f t="shared" si="51"/>
        <v>21774</v>
      </c>
      <c r="AH40" s="27">
        <f t="shared" si="52"/>
        <v>42275</v>
      </c>
      <c r="AI40" s="31">
        <f t="shared" si="53"/>
        <v>85.609999999999985</v>
      </c>
      <c r="AJ40" s="35">
        <f t="shared" si="53"/>
        <v>12382</v>
      </c>
      <c r="AK40" s="45">
        <f t="shared" si="53"/>
        <v>85.789999999999978</v>
      </c>
    </row>
    <row r="41" spans="1:139">
      <c r="A41" s="10" t="s">
        <v>74</v>
      </c>
      <c r="B41" s="15">
        <v>824</v>
      </c>
      <c r="C41" s="23">
        <v>878</v>
      </c>
      <c r="D41" s="27">
        <f t="shared" si="36"/>
        <v>1702</v>
      </c>
      <c r="E41" s="31">
        <f t="shared" si="37"/>
        <v>3.44</v>
      </c>
      <c r="F41" s="35">
        <v>453</v>
      </c>
      <c r="G41" s="40">
        <f t="shared" si="38"/>
        <v>3.13</v>
      </c>
      <c r="H41" s="50">
        <v>1042</v>
      </c>
      <c r="I41" s="23">
        <v>1135</v>
      </c>
      <c r="J41" s="27">
        <f t="shared" si="39"/>
        <v>2177</v>
      </c>
      <c r="K41" s="31">
        <f t="shared" si="40"/>
        <v>4.41</v>
      </c>
      <c r="L41" s="35">
        <v>568</v>
      </c>
      <c r="M41" s="45">
        <f t="shared" si="41"/>
        <v>3.92</v>
      </c>
      <c r="N41" s="15">
        <v>681</v>
      </c>
      <c r="O41" s="23">
        <v>777</v>
      </c>
      <c r="P41" s="27">
        <f t="shared" si="42"/>
        <v>1458</v>
      </c>
      <c r="Q41" s="31">
        <f t="shared" si="43"/>
        <v>2.95</v>
      </c>
      <c r="R41" s="35">
        <v>373</v>
      </c>
      <c r="S41" s="40">
        <f t="shared" si="44"/>
        <v>2.58</v>
      </c>
      <c r="T41" s="50">
        <v>711</v>
      </c>
      <c r="U41" s="23">
        <v>774</v>
      </c>
      <c r="V41" s="27">
        <f t="shared" si="45"/>
        <v>1485</v>
      </c>
      <c r="W41" s="31">
        <f t="shared" si="46"/>
        <v>3</v>
      </c>
      <c r="X41" s="35">
        <v>377</v>
      </c>
      <c r="Y41" s="45">
        <f t="shared" si="47"/>
        <v>2.6</v>
      </c>
      <c r="Z41" s="50">
        <v>271</v>
      </c>
      <c r="AA41" s="23">
        <v>319</v>
      </c>
      <c r="AB41" s="27">
        <f t="shared" si="48"/>
        <v>590</v>
      </c>
      <c r="AC41" s="31">
        <f t="shared" si="49"/>
        <v>1.19</v>
      </c>
      <c r="AD41" s="35">
        <v>197</v>
      </c>
      <c r="AE41" s="45">
        <f t="shared" si="50"/>
        <v>1.36</v>
      </c>
      <c r="AF41" s="50">
        <f t="shared" si="51"/>
        <v>20532</v>
      </c>
      <c r="AG41" s="23">
        <f t="shared" si="51"/>
        <v>21794</v>
      </c>
      <c r="AH41" s="27">
        <f t="shared" si="52"/>
        <v>42326</v>
      </c>
      <c r="AI41" s="31">
        <f t="shared" si="53"/>
        <v>85.63</v>
      </c>
      <c r="AJ41" s="35">
        <f t="shared" si="53"/>
        <v>12429</v>
      </c>
      <c r="AK41" s="45">
        <f t="shared" si="53"/>
        <v>85.869999999999976</v>
      </c>
    </row>
    <row r="42" spans="1:139">
      <c r="A42" s="10" t="s">
        <v>67</v>
      </c>
      <c r="B42" s="15">
        <v>826</v>
      </c>
      <c r="C42" s="23">
        <v>881</v>
      </c>
      <c r="D42" s="27">
        <f t="shared" si="36"/>
        <v>1707</v>
      </c>
      <c r="E42" s="31">
        <f t="shared" si="37"/>
        <v>3.45</v>
      </c>
      <c r="F42" s="35">
        <v>454</v>
      </c>
      <c r="G42" s="40">
        <f t="shared" si="38"/>
        <v>3.13</v>
      </c>
      <c r="H42" s="50">
        <v>1041</v>
      </c>
      <c r="I42" s="23">
        <v>1134</v>
      </c>
      <c r="J42" s="27">
        <f t="shared" si="39"/>
        <v>2175</v>
      </c>
      <c r="K42" s="31">
        <f t="shared" si="40"/>
        <v>4.4000000000000004</v>
      </c>
      <c r="L42" s="35">
        <v>569</v>
      </c>
      <c r="M42" s="45">
        <f t="shared" si="41"/>
        <v>3.92</v>
      </c>
      <c r="N42" s="15">
        <v>685</v>
      </c>
      <c r="O42" s="23">
        <v>782</v>
      </c>
      <c r="P42" s="27">
        <f t="shared" si="42"/>
        <v>1467</v>
      </c>
      <c r="Q42" s="31">
        <f t="shared" si="43"/>
        <v>2.97</v>
      </c>
      <c r="R42" s="35">
        <v>377</v>
      </c>
      <c r="S42" s="40">
        <f t="shared" si="44"/>
        <v>2.6</v>
      </c>
      <c r="T42" s="50">
        <v>711</v>
      </c>
      <c r="U42" s="23">
        <v>773</v>
      </c>
      <c r="V42" s="27">
        <f t="shared" si="45"/>
        <v>1484</v>
      </c>
      <c r="W42" s="31">
        <f t="shared" si="46"/>
        <v>3</v>
      </c>
      <c r="X42" s="35">
        <v>377</v>
      </c>
      <c r="Y42" s="45">
        <f t="shared" si="47"/>
        <v>2.6</v>
      </c>
      <c r="Z42" s="50">
        <v>271</v>
      </c>
      <c r="AA42" s="23">
        <v>320</v>
      </c>
      <c r="AB42" s="27">
        <f t="shared" si="48"/>
        <v>591</v>
      </c>
      <c r="AC42" s="31">
        <f t="shared" si="49"/>
        <v>1.2</v>
      </c>
      <c r="AD42" s="35">
        <v>197</v>
      </c>
      <c r="AE42" s="45">
        <f t="shared" si="50"/>
        <v>1.36</v>
      </c>
      <c r="AF42" s="50">
        <f t="shared" si="51"/>
        <v>20542</v>
      </c>
      <c r="AG42" s="23">
        <f t="shared" si="51"/>
        <v>21815</v>
      </c>
      <c r="AH42" s="27">
        <f t="shared" si="52"/>
        <v>42357</v>
      </c>
      <c r="AI42" s="31">
        <f t="shared" si="53"/>
        <v>85.700000000000017</v>
      </c>
      <c r="AJ42" s="35">
        <f t="shared" si="53"/>
        <v>12449</v>
      </c>
      <c r="AK42" s="45">
        <f t="shared" si="53"/>
        <v>85.84999999999998</v>
      </c>
    </row>
    <row r="43" spans="1:139">
      <c r="A43" s="10" t="s">
        <v>77</v>
      </c>
      <c r="B43" s="15">
        <v>827</v>
      </c>
      <c r="C43" s="23">
        <v>881</v>
      </c>
      <c r="D43" s="27">
        <f t="shared" si="36"/>
        <v>1708</v>
      </c>
      <c r="E43" s="31">
        <f t="shared" si="37"/>
        <v>3.46</v>
      </c>
      <c r="F43" s="35">
        <v>453</v>
      </c>
      <c r="G43" s="40">
        <f t="shared" si="38"/>
        <v>3.12</v>
      </c>
      <c r="H43" s="50">
        <v>1037</v>
      </c>
      <c r="I43" s="23">
        <v>1131</v>
      </c>
      <c r="J43" s="27">
        <f t="shared" si="39"/>
        <v>2168</v>
      </c>
      <c r="K43" s="31">
        <f t="shared" si="40"/>
        <v>4.3899999999999997</v>
      </c>
      <c r="L43" s="35">
        <v>570</v>
      </c>
      <c r="M43" s="45">
        <f t="shared" si="41"/>
        <v>3.93</v>
      </c>
      <c r="N43" s="15">
        <v>686</v>
      </c>
      <c r="O43" s="23">
        <v>785</v>
      </c>
      <c r="P43" s="27">
        <f t="shared" si="42"/>
        <v>1471</v>
      </c>
      <c r="Q43" s="31">
        <f t="shared" si="43"/>
        <v>2.98</v>
      </c>
      <c r="R43" s="35">
        <v>379</v>
      </c>
      <c r="S43" s="40">
        <f t="shared" si="44"/>
        <v>2.61</v>
      </c>
      <c r="T43" s="50">
        <v>711</v>
      </c>
      <c r="U43" s="23">
        <v>771</v>
      </c>
      <c r="V43" s="27">
        <f t="shared" si="45"/>
        <v>1482</v>
      </c>
      <c r="W43" s="31">
        <f t="shared" si="46"/>
        <v>3</v>
      </c>
      <c r="X43" s="35">
        <v>377</v>
      </c>
      <c r="Y43" s="45">
        <f t="shared" si="47"/>
        <v>2.6</v>
      </c>
      <c r="Z43" s="50">
        <v>272</v>
      </c>
      <c r="AA43" s="23">
        <v>321</v>
      </c>
      <c r="AB43" s="27">
        <f t="shared" si="48"/>
        <v>593</v>
      </c>
      <c r="AC43" s="31">
        <f t="shared" si="49"/>
        <v>1.2</v>
      </c>
      <c r="AD43" s="35">
        <v>197</v>
      </c>
      <c r="AE43" s="45">
        <f t="shared" si="50"/>
        <v>1.36</v>
      </c>
      <c r="AF43" s="50">
        <f t="shared" si="51"/>
        <v>20530</v>
      </c>
      <c r="AG43" s="23">
        <f t="shared" si="51"/>
        <v>21812</v>
      </c>
      <c r="AH43" s="27">
        <f t="shared" si="52"/>
        <v>42342</v>
      </c>
      <c r="AI43" s="31">
        <f t="shared" si="53"/>
        <v>85.71</v>
      </c>
      <c r="AJ43" s="35">
        <f t="shared" si="53"/>
        <v>12452</v>
      </c>
      <c r="AK43" s="45">
        <f t="shared" si="53"/>
        <v>85.86</v>
      </c>
    </row>
    <row r="44" spans="1:139">
      <c r="A44" s="10" t="s">
        <v>85</v>
      </c>
      <c r="B44" s="15">
        <v>826</v>
      </c>
      <c r="C44" s="23">
        <v>883</v>
      </c>
      <c r="D44" s="27">
        <f t="shared" si="36"/>
        <v>1709</v>
      </c>
      <c r="E44" s="31">
        <f t="shared" si="37"/>
        <v>3.46</v>
      </c>
      <c r="F44" s="35">
        <v>452</v>
      </c>
      <c r="G44" s="40">
        <f t="shared" si="38"/>
        <v>3.11</v>
      </c>
      <c r="H44" s="50">
        <v>1035</v>
      </c>
      <c r="I44" s="23">
        <v>1127</v>
      </c>
      <c r="J44" s="27">
        <f t="shared" si="39"/>
        <v>2162</v>
      </c>
      <c r="K44" s="31">
        <f t="shared" si="40"/>
        <v>4.38</v>
      </c>
      <c r="L44" s="35">
        <v>569</v>
      </c>
      <c r="M44" s="45">
        <f t="shared" si="41"/>
        <v>3.92</v>
      </c>
      <c r="N44" s="15">
        <v>687</v>
      </c>
      <c r="O44" s="23">
        <v>786</v>
      </c>
      <c r="P44" s="27">
        <f t="shared" si="42"/>
        <v>1473</v>
      </c>
      <c r="Q44" s="31">
        <f t="shared" si="43"/>
        <v>2.98</v>
      </c>
      <c r="R44" s="35">
        <v>377</v>
      </c>
      <c r="S44" s="40">
        <f t="shared" si="44"/>
        <v>2.6</v>
      </c>
      <c r="T44" s="50">
        <v>710</v>
      </c>
      <c r="U44" s="23">
        <v>772</v>
      </c>
      <c r="V44" s="27">
        <f t="shared" si="45"/>
        <v>1482</v>
      </c>
      <c r="W44" s="31">
        <f t="shared" si="46"/>
        <v>3</v>
      </c>
      <c r="X44" s="35">
        <v>377</v>
      </c>
      <c r="Y44" s="45">
        <f t="shared" si="47"/>
        <v>2.6</v>
      </c>
      <c r="Z44" s="50">
        <v>268</v>
      </c>
      <c r="AA44" s="23">
        <v>320</v>
      </c>
      <c r="AB44" s="27">
        <f t="shared" si="48"/>
        <v>588</v>
      </c>
      <c r="AC44" s="31">
        <f t="shared" si="49"/>
        <v>1.19</v>
      </c>
      <c r="AD44" s="35">
        <v>195</v>
      </c>
      <c r="AE44" s="45">
        <f t="shared" si="50"/>
        <v>1.34</v>
      </c>
      <c r="AF44" s="50">
        <f t="shared" si="51"/>
        <v>20548</v>
      </c>
      <c r="AG44" s="23">
        <f t="shared" si="51"/>
        <v>21800</v>
      </c>
      <c r="AH44" s="27">
        <f t="shared" si="52"/>
        <v>42348</v>
      </c>
      <c r="AI44" s="31">
        <f t="shared" si="53"/>
        <v>85.689999999999984</v>
      </c>
      <c r="AJ44" s="35">
        <f t="shared" si="53"/>
        <v>12475</v>
      </c>
      <c r="AK44" s="45">
        <f t="shared" si="53"/>
        <v>85.91</v>
      </c>
    </row>
    <row r="45" spans="1:139">
      <c r="A45" s="10" t="s">
        <v>80</v>
      </c>
      <c r="B45" s="15">
        <v>825</v>
      </c>
      <c r="C45" s="23">
        <v>883</v>
      </c>
      <c r="D45" s="27">
        <f t="shared" si="36"/>
        <v>1708</v>
      </c>
      <c r="E45" s="31">
        <f t="shared" si="37"/>
        <v>3.46</v>
      </c>
      <c r="F45" s="35">
        <v>452</v>
      </c>
      <c r="G45" s="40">
        <f t="shared" si="38"/>
        <v>3.11</v>
      </c>
      <c r="H45" s="50">
        <v>1033</v>
      </c>
      <c r="I45" s="23">
        <v>1126</v>
      </c>
      <c r="J45" s="27">
        <f t="shared" si="39"/>
        <v>2159</v>
      </c>
      <c r="K45" s="31">
        <f t="shared" si="40"/>
        <v>4.37</v>
      </c>
      <c r="L45" s="35">
        <v>568</v>
      </c>
      <c r="M45" s="45">
        <f t="shared" si="41"/>
        <v>3.91</v>
      </c>
      <c r="N45" s="15">
        <v>685</v>
      </c>
      <c r="O45" s="23">
        <v>784</v>
      </c>
      <c r="P45" s="27">
        <f t="shared" si="42"/>
        <v>1469</v>
      </c>
      <c r="Q45" s="31">
        <f t="shared" si="43"/>
        <v>2.97</v>
      </c>
      <c r="R45" s="35">
        <v>377</v>
      </c>
      <c r="S45" s="40">
        <f t="shared" si="44"/>
        <v>2.6</v>
      </c>
      <c r="T45" s="50">
        <v>708</v>
      </c>
      <c r="U45" s="23">
        <v>768</v>
      </c>
      <c r="V45" s="27">
        <f t="shared" si="45"/>
        <v>1476</v>
      </c>
      <c r="W45" s="31">
        <f t="shared" si="46"/>
        <v>2.99</v>
      </c>
      <c r="X45" s="35">
        <v>377</v>
      </c>
      <c r="Y45" s="45">
        <f t="shared" si="47"/>
        <v>2.6</v>
      </c>
      <c r="Z45" s="50">
        <v>266</v>
      </c>
      <c r="AA45" s="23">
        <v>318</v>
      </c>
      <c r="AB45" s="27">
        <f t="shared" si="48"/>
        <v>584</v>
      </c>
      <c r="AC45" s="31">
        <f t="shared" si="49"/>
        <v>1.18</v>
      </c>
      <c r="AD45" s="35">
        <v>195</v>
      </c>
      <c r="AE45" s="45">
        <f t="shared" si="50"/>
        <v>1.34</v>
      </c>
      <c r="AF45" s="50">
        <f t="shared" si="51"/>
        <v>20540</v>
      </c>
      <c r="AG45" s="23">
        <f t="shared" si="51"/>
        <v>21794</v>
      </c>
      <c r="AH45" s="27">
        <f t="shared" si="52"/>
        <v>42334</v>
      </c>
      <c r="AI45" s="31">
        <f t="shared" si="53"/>
        <v>85.72</v>
      </c>
      <c r="AJ45" s="35">
        <f t="shared" si="53"/>
        <v>12478</v>
      </c>
      <c r="AK45" s="45">
        <f t="shared" si="53"/>
        <v>85.919999999999987</v>
      </c>
    </row>
    <row r="46" spans="1:139">
      <c r="A46" s="11" t="s">
        <v>73</v>
      </c>
      <c r="B46" s="16">
        <v>819</v>
      </c>
      <c r="C46" s="24">
        <v>884</v>
      </c>
      <c r="D46" s="28">
        <f t="shared" si="36"/>
        <v>1703</v>
      </c>
      <c r="E46" s="32">
        <f t="shared" si="37"/>
        <v>3.45</v>
      </c>
      <c r="F46" s="36">
        <v>452</v>
      </c>
      <c r="G46" s="41">
        <f t="shared" si="38"/>
        <v>3.11</v>
      </c>
      <c r="H46" s="51">
        <v>1033</v>
      </c>
      <c r="I46" s="24">
        <v>1122</v>
      </c>
      <c r="J46" s="28">
        <f t="shared" si="39"/>
        <v>2155</v>
      </c>
      <c r="K46" s="32">
        <f t="shared" si="40"/>
        <v>4.37</v>
      </c>
      <c r="L46" s="36">
        <v>570</v>
      </c>
      <c r="M46" s="46">
        <f t="shared" si="41"/>
        <v>3.92</v>
      </c>
      <c r="N46" s="16">
        <v>687</v>
      </c>
      <c r="O46" s="24">
        <v>785</v>
      </c>
      <c r="P46" s="28">
        <f t="shared" si="42"/>
        <v>1472</v>
      </c>
      <c r="Q46" s="32">
        <f t="shared" si="43"/>
        <v>2.98</v>
      </c>
      <c r="R46" s="36">
        <v>378</v>
      </c>
      <c r="S46" s="41">
        <f t="shared" si="44"/>
        <v>2.6</v>
      </c>
      <c r="T46" s="51">
        <v>707</v>
      </c>
      <c r="U46" s="24">
        <v>767</v>
      </c>
      <c r="V46" s="28">
        <f t="shared" si="45"/>
        <v>1474</v>
      </c>
      <c r="W46" s="32">
        <f t="shared" si="46"/>
        <v>2.99</v>
      </c>
      <c r="X46" s="36">
        <v>377</v>
      </c>
      <c r="Y46" s="46">
        <f t="shared" si="47"/>
        <v>2.59</v>
      </c>
      <c r="Z46" s="51">
        <v>264</v>
      </c>
      <c r="AA46" s="24">
        <v>316</v>
      </c>
      <c r="AB46" s="28">
        <f t="shared" si="48"/>
        <v>580</v>
      </c>
      <c r="AC46" s="32">
        <f t="shared" si="49"/>
        <v>1.18</v>
      </c>
      <c r="AD46" s="36">
        <v>193</v>
      </c>
      <c r="AE46" s="46">
        <f t="shared" si="50"/>
        <v>1.33</v>
      </c>
      <c r="AF46" s="51">
        <f t="shared" si="51"/>
        <v>20523</v>
      </c>
      <c r="AG46" s="24">
        <f t="shared" si="51"/>
        <v>21787</v>
      </c>
      <c r="AH46" s="28">
        <f t="shared" si="52"/>
        <v>42310</v>
      </c>
      <c r="AI46" s="32">
        <f t="shared" si="53"/>
        <v>85.780000000000015</v>
      </c>
      <c r="AJ46" s="36">
        <f t="shared" si="53"/>
        <v>12504</v>
      </c>
      <c r="AK46" s="46">
        <f t="shared" si="53"/>
        <v>85.97999999999999</v>
      </c>
    </row>
    <row r="48" spans="1:139" s="74" customFormat="1" ht="15" customHeight="1">
      <c r="A48" s="7" t="s">
        <v>15</v>
      </c>
      <c r="B48" s="18" t="s">
        <v>38</v>
      </c>
      <c r="C48" s="20"/>
      <c r="D48" s="20"/>
      <c r="E48" s="20"/>
      <c r="F48" s="20"/>
      <c r="G48" s="42"/>
      <c r="H48" s="12" t="s">
        <v>48</v>
      </c>
      <c r="I48" s="20"/>
      <c r="J48" s="20"/>
      <c r="K48" s="20"/>
      <c r="L48" s="20"/>
      <c r="M48" s="37"/>
      <c r="N48" s="18" t="s">
        <v>93</v>
      </c>
      <c r="O48" s="20"/>
      <c r="P48" s="20"/>
      <c r="Q48" s="20"/>
      <c r="R48" s="20"/>
      <c r="S48" s="42"/>
      <c r="T48" s="18" t="s">
        <v>97</v>
      </c>
      <c r="U48" s="20"/>
      <c r="V48" s="20"/>
      <c r="W48" s="20"/>
      <c r="X48" s="20"/>
      <c r="Y48" s="42"/>
      <c r="Z48" s="68" t="s">
        <v>59</v>
      </c>
      <c r="AA48" s="69"/>
      <c r="AB48" s="69"/>
      <c r="AC48" s="69"/>
      <c r="AD48" s="69"/>
      <c r="AE48" s="70"/>
      <c r="AF48" s="57" t="s">
        <v>99</v>
      </c>
      <c r="AG48" s="59"/>
      <c r="AH48" s="59"/>
      <c r="AI48" s="59"/>
      <c r="AJ48" s="59"/>
      <c r="AK48" s="64"/>
    </row>
    <row r="49" spans="1:37">
      <c r="A49" s="8"/>
      <c r="B49" s="78" t="s">
        <v>33</v>
      </c>
      <c r="C49" s="21" t="s">
        <v>40</v>
      </c>
      <c r="D49" s="25" t="s">
        <v>42</v>
      </c>
      <c r="E49" s="29" t="s">
        <v>46</v>
      </c>
      <c r="F49" s="33" t="s">
        <v>51</v>
      </c>
      <c r="G49" s="43" t="s">
        <v>46</v>
      </c>
      <c r="H49" s="13" t="s">
        <v>33</v>
      </c>
      <c r="I49" s="21" t="s">
        <v>40</v>
      </c>
      <c r="J49" s="25" t="s">
        <v>42</v>
      </c>
      <c r="K49" s="29" t="s">
        <v>46</v>
      </c>
      <c r="L49" s="33" t="s">
        <v>51</v>
      </c>
      <c r="M49" s="38" t="s">
        <v>46</v>
      </c>
      <c r="N49" s="19" t="s">
        <v>33</v>
      </c>
      <c r="O49" s="21" t="s">
        <v>40</v>
      </c>
      <c r="P49" s="25" t="s">
        <v>42</v>
      </c>
      <c r="Q49" s="29" t="s">
        <v>46</v>
      </c>
      <c r="R49" s="33" t="s">
        <v>51</v>
      </c>
      <c r="S49" s="43" t="s">
        <v>46</v>
      </c>
      <c r="T49" s="19" t="s">
        <v>33</v>
      </c>
      <c r="U49" s="21" t="s">
        <v>40</v>
      </c>
      <c r="V49" s="25" t="s">
        <v>42</v>
      </c>
      <c r="W49" s="29" t="s">
        <v>46</v>
      </c>
      <c r="X49" s="33" t="s">
        <v>51</v>
      </c>
      <c r="Y49" s="43" t="s">
        <v>46</v>
      </c>
      <c r="Z49" s="48" t="s">
        <v>33</v>
      </c>
      <c r="AA49" s="53" t="s">
        <v>40</v>
      </c>
      <c r="AB49" s="25" t="s">
        <v>42</v>
      </c>
      <c r="AC49" s="54" t="s">
        <v>46</v>
      </c>
      <c r="AD49" s="33" t="s">
        <v>51</v>
      </c>
      <c r="AE49" s="56" t="s">
        <v>46</v>
      </c>
      <c r="AF49" s="58" t="s">
        <v>33</v>
      </c>
      <c r="AG49" s="60" t="s">
        <v>40</v>
      </c>
      <c r="AH49" s="25" t="s">
        <v>42</v>
      </c>
      <c r="AI49" s="61" t="s">
        <v>46</v>
      </c>
      <c r="AJ49" s="33" t="s">
        <v>51</v>
      </c>
      <c r="AK49" s="65" t="s">
        <v>46</v>
      </c>
    </row>
    <row r="50" spans="1:37">
      <c r="A50" s="9" t="s">
        <v>90</v>
      </c>
      <c r="B50" s="79">
        <v>1218</v>
      </c>
      <c r="C50" s="22">
        <v>1329</v>
      </c>
      <c r="D50" s="26">
        <f t="shared" ref="D50:D61" si="54">B50+C50</f>
        <v>2547</v>
      </c>
      <c r="E50" s="30">
        <f t="shared" ref="E50:E61" si="55">IF(D50=0,"",ROUND(D50/$AH50*100,2))</f>
        <v>5.18</v>
      </c>
      <c r="F50" s="34">
        <v>761</v>
      </c>
      <c r="G50" s="44">
        <f t="shared" ref="G50:G61" si="56">IF(F50="","",ROUND(F50/$AJ50*100,2))</f>
        <v>5.32</v>
      </c>
      <c r="H50" s="14">
        <v>1136</v>
      </c>
      <c r="I50" s="22">
        <v>1204</v>
      </c>
      <c r="J50" s="26">
        <f t="shared" ref="J50:J61" si="57">H50+I50</f>
        <v>2340</v>
      </c>
      <c r="K50" s="30">
        <f t="shared" ref="K50:K61" si="58">IF(J50=0,"",ROUND(J50/$AH50*100,2))</f>
        <v>4.76</v>
      </c>
      <c r="L50" s="34">
        <v>698</v>
      </c>
      <c r="M50" s="39">
        <f t="shared" ref="M50:M61" si="59">IF(L50="","",ROUND(L50/$AJ50*100,2))</f>
        <v>4.88</v>
      </c>
      <c r="N50" s="49">
        <v>463</v>
      </c>
      <c r="O50" s="22">
        <v>544</v>
      </c>
      <c r="P50" s="26">
        <f t="shared" ref="P50:P61" si="60">N50+O50</f>
        <v>1007</v>
      </c>
      <c r="Q50" s="30">
        <f t="shared" ref="Q50:Q61" si="61">IF(P50=0,"",ROUND(P50/$AH50*100,2))</f>
        <v>2.0499999999999998</v>
      </c>
      <c r="R50" s="34">
        <v>273</v>
      </c>
      <c r="S50" s="44">
        <f t="shared" ref="S50:S61" si="62">IF(R50="","",ROUND(R50/$AJ50*100,2))</f>
        <v>1.91</v>
      </c>
      <c r="T50" s="49">
        <v>594</v>
      </c>
      <c r="U50" s="22">
        <v>634</v>
      </c>
      <c r="V50" s="26">
        <f t="shared" ref="V50:V61" si="63">T50+U50</f>
        <v>1228</v>
      </c>
      <c r="W50" s="30">
        <f t="shared" ref="W50:W61" si="64">IF(V50=0,"",ROUND(V50/$AH50*100,2))</f>
        <v>2.5</v>
      </c>
      <c r="X50" s="34">
        <v>321</v>
      </c>
      <c r="Y50" s="44">
        <f t="shared" ref="Y50:Y61" si="65">IF(X50="","",ROUND(X50/$AJ50*100,2))</f>
        <v>2.2400000000000002</v>
      </c>
      <c r="Z50" s="49">
        <f t="shared" ref="Z50:AA61" si="66">B50+H50+N50+T50</f>
        <v>3411</v>
      </c>
      <c r="AA50" s="22">
        <f t="shared" si="66"/>
        <v>3711</v>
      </c>
      <c r="AB50" s="26">
        <f t="shared" ref="AB50:AB61" si="67">Z50+AA50</f>
        <v>7122</v>
      </c>
      <c r="AC50" s="30">
        <f t="shared" ref="AC50:AE61" si="68">E50+K50+Q50+W50</f>
        <v>14.489999999999998</v>
      </c>
      <c r="AD50" s="34">
        <f t="shared" si="68"/>
        <v>2053</v>
      </c>
      <c r="AE50" s="44">
        <f t="shared" si="68"/>
        <v>14.35</v>
      </c>
      <c r="AF50" s="49">
        <f t="shared" ref="AF50:AG61" si="69">B5+H5+N5+T5+Z5+AF5+B20+H20+N20+T20+Z20+AF20+B35+H35+N35+T35+Z35+B50+H50+N50+T50</f>
        <v>23799</v>
      </c>
      <c r="AG50" s="22">
        <f t="shared" si="69"/>
        <v>25401</v>
      </c>
      <c r="AH50" s="26">
        <f t="shared" ref="AH50:AH61" si="70">AF50+AG50</f>
        <v>49200</v>
      </c>
      <c r="AI50" s="30">
        <f t="shared" ref="AI50:AK61" si="71">E5+K5+Q5+W5+AC5+AI5+E20+K20+Q20+W20+AC20+AI20+E35+K35+Q35+W35+AC35+E50+K50+Q50+W50</f>
        <v>100.01</v>
      </c>
      <c r="AJ50" s="34">
        <f t="shared" si="71"/>
        <v>14316</v>
      </c>
      <c r="AK50" s="44">
        <f t="shared" si="71"/>
        <v>100.02</v>
      </c>
    </row>
    <row r="51" spans="1:37">
      <c r="A51" s="10" t="s">
        <v>63</v>
      </c>
      <c r="B51" s="80">
        <v>1217</v>
      </c>
      <c r="C51" s="23">
        <v>1324</v>
      </c>
      <c r="D51" s="27">
        <f t="shared" si="54"/>
        <v>2541</v>
      </c>
      <c r="E51" s="31">
        <f t="shared" si="55"/>
        <v>5.16</v>
      </c>
      <c r="F51" s="35">
        <v>758</v>
      </c>
      <c r="G51" s="45">
        <f t="shared" si="56"/>
        <v>5.29</v>
      </c>
      <c r="H51" s="15">
        <v>1135</v>
      </c>
      <c r="I51" s="23">
        <v>1201</v>
      </c>
      <c r="J51" s="27">
        <f t="shared" si="57"/>
        <v>2336</v>
      </c>
      <c r="K51" s="31">
        <f t="shared" si="58"/>
        <v>4.75</v>
      </c>
      <c r="L51" s="35">
        <v>696</v>
      </c>
      <c r="M51" s="40">
        <f t="shared" si="59"/>
        <v>4.8600000000000003</v>
      </c>
      <c r="N51" s="50">
        <v>464</v>
      </c>
      <c r="O51" s="23">
        <v>542</v>
      </c>
      <c r="P51" s="27">
        <f t="shared" si="60"/>
        <v>1006</v>
      </c>
      <c r="Q51" s="31">
        <f t="shared" si="61"/>
        <v>2.04</v>
      </c>
      <c r="R51" s="35">
        <v>271</v>
      </c>
      <c r="S51" s="45">
        <f t="shared" si="62"/>
        <v>1.89</v>
      </c>
      <c r="T51" s="50">
        <v>593</v>
      </c>
      <c r="U51" s="23">
        <v>632</v>
      </c>
      <c r="V51" s="27">
        <f t="shared" si="63"/>
        <v>1225</v>
      </c>
      <c r="W51" s="31">
        <f t="shared" si="64"/>
        <v>2.4900000000000002</v>
      </c>
      <c r="X51" s="35">
        <v>320</v>
      </c>
      <c r="Y51" s="45">
        <f t="shared" si="65"/>
        <v>2.23</v>
      </c>
      <c r="Z51" s="50">
        <f t="shared" si="66"/>
        <v>3409</v>
      </c>
      <c r="AA51" s="23">
        <f t="shared" si="66"/>
        <v>3699</v>
      </c>
      <c r="AB51" s="27">
        <f t="shared" si="67"/>
        <v>7108</v>
      </c>
      <c r="AC51" s="31">
        <f t="shared" si="68"/>
        <v>14.44</v>
      </c>
      <c r="AD51" s="35">
        <f t="shared" si="68"/>
        <v>2045</v>
      </c>
      <c r="AE51" s="45">
        <f t="shared" si="68"/>
        <v>14.270000000000001</v>
      </c>
      <c r="AF51" s="50">
        <f t="shared" si="69"/>
        <v>23825</v>
      </c>
      <c r="AG51" s="23">
        <f t="shared" si="69"/>
        <v>25405</v>
      </c>
      <c r="AH51" s="27">
        <f t="shared" si="70"/>
        <v>49230</v>
      </c>
      <c r="AI51" s="31">
        <f t="shared" si="71"/>
        <v>99.989999999999981</v>
      </c>
      <c r="AJ51" s="35">
        <f t="shared" si="71"/>
        <v>14326</v>
      </c>
      <c r="AK51" s="45">
        <f t="shared" si="71"/>
        <v>99.990000000000023</v>
      </c>
    </row>
    <row r="52" spans="1:37">
      <c r="A52" s="10" t="s">
        <v>28</v>
      </c>
      <c r="B52" s="80">
        <v>1218</v>
      </c>
      <c r="C52" s="23">
        <v>1321</v>
      </c>
      <c r="D52" s="27">
        <f t="shared" si="54"/>
        <v>2539</v>
      </c>
      <c r="E52" s="31">
        <f t="shared" si="55"/>
        <v>5.16</v>
      </c>
      <c r="F52" s="35">
        <v>758</v>
      </c>
      <c r="G52" s="45">
        <f t="shared" si="56"/>
        <v>5.29</v>
      </c>
      <c r="H52" s="15">
        <v>1131</v>
      </c>
      <c r="I52" s="23">
        <v>1201</v>
      </c>
      <c r="J52" s="27">
        <f t="shared" si="57"/>
        <v>2332</v>
      </c>
      <c r="K52" s="31">
        <f t="shared" si="58"/>
        <v>4.74</v>
      </c>
      <c r="L52" s="35">
        <v>694</v>
      </c>
      <c r="M52" s="40">
        <f t="shared" si="59"/>
        <v>4.84</v>
      </c>
      <c r="N52" s="50">
        <v>463</v>
      </c>
      <c r="O52" s="23">
        <v>543</v>
      </c>
      <c r="P52" s="27">
        <f t="shared" si="60"/>
        <v>1006</v>
      </c>
      <c r="Q52" s="31">
        <f t="shared" si="61"/>
        <v>2.04</v>
      </c>
      <c r="R52" s="35">
        <v>272</v>
      </c>
      <c r="S52" s="45">
        <f t="shared" si="62"/>
        <v>1.9</v>
      </c>
      <c r="T52" s="50">
        <v>593</v>
      </c>
      <c r="U52" s="23">
        <v>631</v>
      </c>
      <c r="V52" s="27">
        <f t="shared" si="63"/>
        <v>1224</v>
      </c>
      <c r="W52" s="31">
        <f t="shared" si="64"/>
        <v>2.4900000000000002</v>
      </c>
      <c r="X52" s="35">
        <v>321</v>
      </c>
      <c r="Y52" s="45">
        <f t="shared" si="65"/>
        <v>2.2400000000000002</v>
      </c>
      <c r="Z52" s="50">
        <f t="shared" si="66"/>
        <v>3405</v>
      </c>
      <c r="AA52" s="23">
        <f t="shared" si="66"/>
        <v>3696</v>
      </c>
      <c r="AB52" s="27">
        <f t="shared" si="67"/>
        <v>7101</v>
      </c>
      <c r="AC52" s="31">
        <f t="shared" si="68"/>
        <v>14.430000000000001</v>
      </c>
      <c r="AD52" s="35">
        <f t="shared" si="68"/>
        <v>2045</v>
      </c>
      <c r="AE52" s="45">
        <f t="shared" si="68"/>
        <v>14.27</v>
      </c>
      <c r="AF52" s="50">
        <f t="shared" si="69"/>
        <v>23830</v>
      </c>
      <c r="AG52" s="23">
        <f t="shared" si="69"/>
        <v>25397</v>
      </c>
      <c r="AH52" s="27">
        <f t="shared" si="70"/>
        <v>49227</v>
      </c>
      <c r="AI52" s="31">
        <f t="shared" si="71"/>
        <v>100.00999999999998</v>
      </c>
      <c r="AJ52" s="35">
        <f t="shared" si="71"/>
        <v>14340</v>
      </c>
      <c r="AK52" s="45">
        <f t="shared" si="71"/>
        <v>100</v>
      </c>
    </row>
    <row r="53" spans="1:37">
      <c r="A53" s="10" t="s">
        <v>68</v>
      </c>
      <c r="B53" s="80">
        <v>1219</v>
      </c>
      <c r="C53" s="23">
        <v>1323</v>
      </c>
      <c r="D53" s="27">
        <f t="shared" si="54"/>
        <v>2542</v>
      </c>
      <c r="E53" s="31">
        <f t="shared" si="55"/>
        <v>5.16</v>
      </c>
      <c r="F53" s="35">
        <v>760</v>
      </c>
      <c r="G53" s="45">
        <f t="shared" si="56"/>
        <v>5.29</v>
      </c>
      <c r="H53" s="15">
        <v>1132</v>
      </c>
      <c r="I53" s="23">
        <v>1201</v>
      </c>
      <c r="J53" s="27">
        <f t="shared" si="57"/>
        <v>2333</v>
      </c>
      <c r="K53" s="31">
        <f t="shared" si="58"/>
        <v>4.7300000000000004</v>
      </c>
      <c r="L53" s="35">
        <v>694</v>
      </c>
      <c r="M53" s="40">
        <f t="shared" si="59"/>
        <v>4.83</v>
      </c>
      <c r="N53" s="50">
        <v>464</v>
      </c>
      <c r="O53" s="23">
        <v>542</v>
      </c>
      <c r="P53" s="27">
        <f t="shared" si="60"/>
        <v>1006</v>
      </c>
      <c r="Q53" s="31">
        <f t="shared" si="61"/>
        <v>2.04</v>
      </c>
      <c r="R53" s="35">
        <v>273</v>
      </c>
      <c r="S53" s="45">
        <f t="shared" si="62"/>
        <v>1.9</v>
      </c>
      <c r="T53" s="50">
        <v>593</v>
      </c>
      <c r="U53" s="23">
        <v>632</v>
      </c>
      <c r="V53" s="27">
        <f t="shared" si="63"/>
        <v>1225</v>
      </c>
      <c r="W53" s="31">
        <f t="shared" si="64"/>
        <v>2.4900000000000002</v>
      </c>
      <c r="X53" s="35">
        <v>321</v>
      </c>
      <c r="Y53" s="45">
        <f t="shared" si="65"/>
        <v>2.2400000000000002</v>
      </c>
      <c r="Z53" s="50">
        <f t="shared" si="66"/>
        <v>3408</v>
      </c>
      <c r="AA53" s="23">
        <f t="shared" si="66"/>
        <v>3698</v>
      </c>
      <c r="AB53" s="27">
        <f t="shared" si="67"/>
        <v>7106</v>
      </c>
      <c r="AC53" s="31">
        <f t="shared" si="68"/>
        <v>14.42</v>
      </c>
      <c r="AD53" s="35">
        <f t="shared" si="68"/>
        <v>2048</v>
      </c>
      <c r="AE53" s="45">
        <f t="shared" si="68"/>
        <v>14.260000000000002</v>
      </c>
      <c r="AF53" s="50">
        <f t="shared" si="69"/>
        <v>23869</v>
      </c>
      <c r="AG53" s="23">
        <f t="shared" si="69"/>
        <v>25420</v>
      </c>
      <c r="AH53" s="27">
        <f t="shared" si="70"/>
        <v>49289</v>
      </c>
      <c r="AI53" s="31">
        <f t="shared" si="71"/>
        <v>100.02000000000001</v>
      </c>
      <c r="AJ53" s="35">
        <f t="shared" si="71"/>
        <v>14357</v>
      </c>
      <c r="AK53" s="45">
        <f t="shared" si="71"/>
        <v>99.979999999999976</v>
      </c>
    </row>
    <row r="54" spans="1:37">
      <c r="A54" s="10" t="s">
        <v>70</v>
      </c>
      <c r="B54" s="80">
        <v>1221</v>
      </c>
      <c r="C54" s="23">
        <v>1322</v>
      </c>
      <c r="D54" s="27">
        <f t="shared" si="54"/>
        <v>2543</v>
      </c>
      <c r="E54" s="31">
        <f t="shared" si="55"/>
        <v>5.15</v>
      </c>
      <c r="F54" s="35">
        <v>759</v>
      </c>
      <c r="G54" s="45">
        <f t="shared" si="56"/>
        <v>5.27</v>
      </c>
      <c r="H54" s="15">
        <v>1140</v>
      </c>
      <c r="I54" s="23">
        <v>1205</v>
      </c>
      <c r="J54" s="27">
        <f t="shared" si="57"/>
        <v>2345</v>
      </c>
      <c r="K54" s="31">
        <f t="shared" si="58"/>
        <v>4.75</v>
      </c>
      <c r="L54" s="35">
        <v>698</v>
      </c>
      <c r="M54" s="40">
        <f t="shared" si="59"/>
        <v>4.8499999999999996</v>
      </c>
      <c r="N54" s="50">
        <v>462</v>
      </c>
      <c r="O54" s="23">
        <v>541</v>
      </c>
      <c r="P54" s="27">
        <f t="shared" si="60"/>
        <v>1003</v>
      </c>
      <c r="Q54" s="31">
        <f t="shared" si="61"/>
        <v>2.0299999999999998</v>
      </c>
      <c r="R54" s="35">
        <v>273</v>
      </c>
      <c r="S54" s="45">
        <f t="shared" si="62"/>
        <v>1.9</v>
      </c>
      <c r="T54" s="50">
        <v>595</v>
      </c>
      <c r="U54" s="23">
        <v>632</v>
      </c>
      <c r="V54" s="27">
        <f t="shared" si="63"/>
        <v>1227</v>
      </c>
      <c r="W54" s="31">
        <f t="shared" si="64"/>
        <v>2.4900000000000002</v>
      </c>
      <c r="X54" s="35">
        <v>321</v>
      </c>
      <c r="Y54" s="45">
        <f t="shared" si="65"/>
        <v>2.23</v>
      </c>
      <c r="Z54" s="50">
        <f t="shared" si="66"/>
        <v>3418</v>
      </c>
      <c r="AA54" s="23">
        <f t="shared" si="66"/>
        <v>3700</v>
      </c>
      <c r="AB54" s="27">
        <f t="shared" si="67"/>
        <v>7118</v>
      </c>
      <c r="AC54" s="31">
        <f t="shared" si="68"/>
        <v>14.42</v>
      </c>
      <c r="AD54" s="35">
        <f t="shared" si="68"/>
        <v>2051</v>
      </c>
      <c r="AE54" s="45">
        <f t="shared" si="68"/>
        <v>14.25</v>
      </c>
      <c r="AF54" s="50">
        <f t="shared" si="69"/>
        <v>23895</v>
      </c>
      <c r="AG54" s="23">
        <f t="shared" si="69"/>
        <v>25455</v>
      </c>
      <c r="AH54" s="27">
        <f t="shared" si="70"/>
        <v>49350</v>
      </c>
      <c r="AI54" s="31">
        <f t="shared" si="71"/>
        <v>100.01</v>
      </c>
      <c r="AJ54" s="35">
        <f t="shared" si="71"/>
        <v>14400</v>
      </c>
      <c r="AK54" s="45">
        <f t="shared" si="71"/>
        <v>100.01</v>
      </c>
    </row>
    <row r="55" spans="1:37">
      <c r="A55" s="10" t="s">
        <v>35</v>
      </c>
      <c r="B55" s="80">
        <v>1219</v>
      </c>
      <c r="C55" s="23">
        <v>1319</v>
      </c>
      <c r="D55" s="27">
        <f t="shared" si="54"/>
        <v>2538</v>
      </c>
      <c r="E55" s="31">
        <f t="shared" si="55"/>
        <v>5.14</v>
      </c>
      <c r="F55" s="35">
        <v>757</v>
      </c>
      <c r="G55" s="45">
        <f t="shared" si="56"/>
        <v>5.25</v>
      </c>
      <c r="H55" s="15">
        <v>1139</v>
      </c>
      <c r="I55" s="23">
        <v>1206</v>
      </c>
      <c r="J55" s="27">
        <f t="shared" si="57"/>
        <v>2345</v>
      </c>
      <c r="K55" s="31">
        <f t="shared" si="58"/>
        <v>4.75</v>
      </c>
      <c r="L55" s="35">
        <v>699</v>
      </c>
      <c r="M55" s="40">
        <f t="shared" si="59"/>
        <v>4.84</v>
      </c>
      <c r="N55" s="50">
        <v>463</v>
      </c>
      <c r="O55" s="23">
        <v>541</v>
      </c>
      <c r="P55" s="27">
        <f t="shared" si="60"/>
        <v>1004</v>
      </c>
      <c r="Q55" s="31">
        <f t="shared" si="61"/>
        <v>2.0299999999999998</v>
      </c>
      <c r="R55" s="35">
        <v>273</v>
      </c>
      <c r="S55" s="45">
        <f t="shared" si="62"/>
        <v>1.89</v>
      </c>
      <c r="T55" s="50">
        <v>592</v>
      </c>
      <c r="U55" s="23">
        <v>631</v>
      </c>
      <c r="V55" s="27">
        <f t="shared" si="63"/>
        <v>1223</v>
      </c>
      <c r="W55" s="31">
        <f t="shared" si="64"/>
        <v>2.48</v>
      </c>
      <c r="X55" s="35">
        <v>321</v>
      </c>
      <c r="Y55" s="45">
        <f t="shared" si="65"/>
        <v>2.2200000000000002</v>
      </c>
      <c r="Z55" s="50">
        <f t="shared" si="66"/>
        <v>3413</v>
      </c>
      <c r="AA55" s="23">
        <f t="shared" si="66"/>
        <v>3697</v>
      </c>
      <c r="AB55" s="27">
        <f t="shared" si="67"/>
        <v>7110</v>
      </c>
      <c r="AC55" s="31">
        <f t="shared" si="68"/>
        <v>14.4</v>
      </c>
      <c r="AD55" s="35">
        <f t="shared" si="68"/>
        <v>2050</v>
      </c>
      <c r="AE55" s="45">
        <f t="shared" si="68"/>
        <v>14.2</v>
      </c>
      <c r="AF55" s="50">
        <f t="shared" si="69"/>
        <v>23914</v>
      </c>
      <c r="AG55" s="23">
        <f t="shared" si="69"/>
        <v>25471</v>
      </c>
      <c r="AH55" s="27">
        <f t="shared" si="70"/>
        <v>49385</v>
      </c>
      <c r="AI55" s="31">
        <f t="shared" si="71"/>
        <v>100.01</v>
      </c>
      <c r="AJ55" s="35">
        <f t="shared" si="71"/>
        <v>14432</v>
      </c>
      <c r="AK55" s="45">
        <f t="shared" si="71"/>
        <v>99.989999999999981</v>
      </c>
    </row>
    <row r="56" spans="1:37">
      <c r="A56" s="10" t="s">
        <v>74</v>
      </c>
      <c r="B56" s="80">
        <v>1217</v>
      </c>
      <c r="C56" s="23">
        <v>1316</v>
      </c>
      <c r="D56" s="27">
        <f t="shared" si="54"/>
        <v>2533</v>
      </c>
      <c r="E56" s="31">
        <f t="shared" si="55"/>
        <v>5.13</v>
      </c>
      <c r="F56" s="35">
        <v>758</v>
      </c>
      <c r="G56" s="45">
        <f t="shared" si="56"/>
        <v>5.24</v>
      </c>
      <c r="H56" s="15">
        <v>1136</v>
      </c>
      <c r="I56" s="23">
        <v>1203</v>
      </c>
      <c r="J56" s="27">
        <f t="shared" si="57"/>
        <v>2339</v>
      </c>
      <c r="K56" s="31">
        <f t="shared" si="58"/>
        <v>4.7300000000000004</v>
      </c>
      <c r="L56" s="35">
        <v>693</v>
      </c>
      <c r="M56" s="40">
        <f t="shared" si="59"/>
        <v>4.79</v>
      </c>
      <c r="N56" s="50">
        <v>463</v>
      </c>
      <c r="O56" s="23">
        <v>537</v>
      </c>
      <c r="P56" s="27">
        <f t="shared" si="60"/>
        <v>1000</v>
      </c>
      <c r="Q56" s="31">
        <f t="shared" si="61"/>
        <v>2.02</v>
      </c>
      <c r="R56" s="35">
        <v>274</v>
      </c>
      <c r="S56" s="45">
        <f t="shared" si="62"/>
        <v>1.89</v>
      </c>
      <c r="T56" s="50">
        <v>592</v>
      </c>
      <c r="U56" s="23">
        <v>631</v>
      </c>
      <c r="V56" s="27">
        <f t="shared" si="63"/>
        <v>1223</v>
      </c>
      <c r="W56" s="31">
        <f t="shared" si="64"/>
        <v>2.4700000000000002</v>
      </c>
      <c r="X56" s="35">
        <v>322</v>
      </c>
      <c r="Y56" s="45">
        <f t="shared" si="65"/>
        <v>2.2200000000000002</v>
      </c>
      <c r="Z56" s="50">
        <f t="shared" si="66"/>
        <v>3408</v>
      </c>
      <c r="AA56" s="23">
        <f t="shared" si="66"/>
        <v>3687</v>
      </c>
      <c r="AB56" s="27">
        <f t="shared" si="67"/>
        <v>7095</v>
      </c>
      <c r="AC56" s="31">
        <f t="shared" si="68"/>
        <v>14.35</v>
      </c>
      <c r="AD56" s="35">
        <f t="shared" si="68"/>
        <v>2047</v>
      </c>
      <c r="AE56" s="45">
        <f t="shared" si="68"/>
        <v>14.140000000000002</v>
      </c>
      <c r="AF56" s="50">
        <f t="shared" si="69"/>
        <v>23940</v>
      </c>
      <c r="AG56" s="23">
        <f t="shared" si="69"/>
        <v>25481</v>
      </c>
      <c r="AH56" s="27">
        <f t="shared" si="70"/>
        <v>49421</v>
      </c>
      <c r="AI56" s="31">
        <f t="shared" si="71"/>
        <v>99.97999999999999</v>
      </c>
      <c r="AJ56" s="35">
        <f t="shared" si="71"/>
        <v>14476</v>
      </c>
      <c r="AK56" s="45">
        <f t="shared" si="71"/>
        <v>100.00999999999998</v>
      </c>
    </row>
    <row r="57" spans="1:37">
      <c r="A57" s="10" t="s">
        <v>67</v>
      </c>
      <c r="B57" s="80">
        <v>1214</v>
      </c>
      <c r="C57" s="23">
        <v>1314</v>
      </c>
      <c r="D57" s="27">
        <f t="shared" si="54"/>
        <v>2528</v>
      </c>
      <c r="E57" s="31">
        <f t="shared" si="55"/>
        <v>5.1100000000000003</v>
      </c>
      <c r="F57" s="35">
        <v>761</v>
      </c>
      <c r="G57" s="45">
        <f t="shared" si="56"/>
        <v>5.25</v>
      </c>
      <c r="H57" s="15">
        <v>1134</v>
      </c>
      <c r="I57" s="23">
        <v>1199</v>
      </c>
      <c r="J57" s="27">
        <f t="shared" si="57"/>
        <v>2333</v>
      </c>
      <c r="K57" s="31">
        <f t="shared" si="58"/>
        <v>4.72</v>
      </c>
      <c r="L57" s="35">
        <v>693</v>
      </c>
      <c r="M57" s="40">
        <f t="shared" si="59"/>
        <v>4.78</v>
      </c>
      <c r="N57" s="50">
        <v>461</v>
      </c>
      <c r="O57" s="23">
        <v>537</v>
      </c>
      <c r="P57" s="27">
        <f t="shared" si="60"/>
        <v>998</v>
      </c>
      <c r="Q57" s="31">
        <f t="shared" si="61"/>
        <v>2.02</v>
      </c>
      <c r="R57" s="35">
        <v>274</v>
      </c>
      <c r="S57" s="45">
        <f t="shared" si="62"/>
        <v>1.89</v>
      </c>
      <c r="T57" s="50">
        <v>590</v>
      </c>
      <c r="U57" s="23">
        <v>628</v>
      </c>
      <c r="V57" s="27">
        <f t="shared" si="63"/>
        <v>1218</v>
      </c>
      <c r="W57" s="31">
        <f t="shared" si="64"/>
        <v>2.46</v>
      </c>
      <c r="X57" s="35">
        <v>322</v>
      </c>
      <c r="Y57" s="45">
        <f t="shared" si="65"/>
        <v>2.2200000000000002</v>
      </c>
      <c r="Z57" s="50">
        <f t="shared" si="66"/>
        <v>3399</v>
      </c>
      <c r="AA57" s="23">
        <f t="shared" si="66"/>
        <v>3678</v>
      </c>
      <c r="AB57" s="27">
        <f t="shared" si="67"/>
        <v>7077</v>
      </c>
      <c r="AC57" s="31">
        <f t="shared" si="68"/>
        <v>14.309999999999999</v>
      </c>
      <c r="AD57" s="35">
        <f t="shared" si="68"/>
        <v>2050</v>
      </c>
      <c r="AE57" s="45">
        <f t="shared" si="68"/>
        <v>14.140000000000002</v>
      </c>
      <c r="AF57" s="50">
        <f t="shared" si="69"/>
        <v>23941</v>
      </c>
      <c r="AG57" s="23">
        <f t="shared" si="69"/>
        <v>25493</v>
      </c>
      <c r="AH57" s="27">
        <f t="shared" si="70"/>
        <v>49434</v>
      </c>
      <c r="AI57" s="31">
        <f t="shared" si="71"/>
        <v>100.01</v>
      </c>
      <c r="AJ57" s="35">
        <f t="shared" si="71"/>
        <v>14499</v>
      </c>
      <c r="AK57" s="45">
        <f t="shared" si="71"/>
        <v>99.989999999999981</v>
      </c>
    </row>
    <row r="58" spans="1:37">
      <c r="A58" s="10" t="s">
        <v>77</v>
      </c>
      <c r="B58" s="80">
        <v>1210</v>
      </c>
      <c r="C58" s="23">
        <v>1309</v>
      </c>
      <c r="D58" s="27">
        <f t="shared" si="54"/>
        <v>2519</v>
      </c>
      <c r="E58" s="31">
        <f t="shared" si="55"/>
        <v>5.0999999999999996</v>
      </c>
      <c r="F58" s="35">
        <v>759</v>
      </c>
      <c r="G58" s="45">
        <f t="shared" si="56"/>
        <v>5.23</v>
      </c>
      <c r="H58" s="15">
        <v>1135</v>
      </c>
      <c r="I58" s="23">
        <v>1198</v>
      </c>
      <c r="J58" s="27">
        <f t="shared" si="57"/>
        <v>2333</v>
      </c>
      <c r="K58" s="31">
        <f t="shared" si="58"/>
        <v>4.72</v>
      </c>
      <c r="L58" s="35">
        <v>694</v>
      </c>
      <c r="M58" s="40">
        <f t="shared" si="59"/>
        <v>4.79</v>
      </c>
      <c r="N58" s="50">
        <v>462</v>
      </c>
      <c r="O58" s="23">
        <v>536</v>
      </c>
      <c r="P58" s="27">
        <f t="shared" si="60"/>
        <v>998</v>
      </c>
      <c r="Q58" s="31">
        <f t="shared" si="61"/>
        <v>2.02</v>
      </c>
      <c r="R58" s="35">
        <v>274</v>
      </c>
      <c r="S58" s="45">
        <f t="shared" si="62"/>
        <v>1.89</v>
      </c>
      <c r="T58" s="50">
        <v>590</v>
      </c>
      <c r="U58" s="23">
        <v>627</v>
      </c>
      <c r="V58" s="27">
        <f t="shared" si="63"/>
        <v>1217</v>
      </c>
      <c r="W58" s="31">
        <f t="shared" si="64"/>
        <v>2.46</v>
      </c>
      <c r="X58" s="35">
        <v>322</v>
      </c>
      <c r="Y58" s="45">
        <f t="shared" si="65"/>
        <v>2.2200000000000002</v>
      </c>
      <c r="Z58" s="50">
        <f t="shared" si="66"/>
        <v>3397</v>
      </c>
      <c r="AA58" s="23">
        <f t="shared" si="66"/>
        <v>3670</v>
      </c>
      <c r="AB58" s="27">
        <f t="shared" si="67"/>
        <v>7067</v>
      </c>
      <c r="AC58" s="31">
        <f t="shared" si="68"/>
        <v>14.3</v>
      </c>
      <c r="AD58" s="35">
        <f t="shared" si="68"/>
        <v>2049</v>
      </c>
      <c r="AE58" s="45">
        <f t="shared" si="68"/>
        <v>14.13</v>
      </c>
      <c r="AF58" s="50">
        <f t="shared" si="69"/>
        <v>23927</v>
      </c>
      <c r="AG58" s="23">
        <f t="shared" si="69"/>
        <v>25482</v>
      </c>
      <c r="AH58" s="27">
        <f t="shared" si="70"/>
        <v>49409</v>
      </c>
      <c r="AI58" s="31">
        <f t="shared" si="71"/>
        <v>100.01</v>
      </c>
      <c r="AJ58" s="35">
        <f t="shared" si="71"/>
        <v>14501</v>
      </c>
      <c r="AK58" s="45">
        <f t="shared" si="71"/>
        <v>99.99</v>
      </c>
    </row>
    <row r="59" spans="1:37">
      <c r="A59" s="10" t="s">
        <v>85</v>
      </c>
      <c r="B59" s="80">
        <v>1213</v>
      </c>
      <c r="C59" s="23">
        <v>1310</v>
      </c>
      <c r="D59" s="27">
        <f t="shared" si="54"/>
        <v>2523</v>
      </c>
      <c r="E59" s="31">
        <f t="shared" si="55"/>
        <v>5.1100000000000003</v>
      </c>
      <c r="F59" s="35">
        <v>759</v>
      </c>
      <c r="G59" s="45">
        <f t="shared" si="56"/>
        <v>5.23</v>
      </c>
      <c r="H59" s="15">
        <v>1133</v>
      </c>
      <c r="I59" s="23">
        <v>1196</v>
      </c>
      <c r="J59" s="27">
        <f t="shared" si="57"/>
        <v>2329</v>
      </c>
      <c r="K59" s="31">
        <f t="shared" si="58"/>
        <v>4.71</v>
      </c>
      <c r="L59" s="35">
        <v>694</v>
      </c>
      <c r="M59" s="40">
        <f t="shared" si="59"/>
        <v>4.78</v>
      </c>
      <c r="N59" s="50">
        <v>463</v>
      </c>
      <c r="O59" s="23">
        <v>536</v>
      </c>
      <c r="P59" s="27">
        <f t="shared" si="60"/>
        <v>999</v>
      </c>
      <c r="Q59" s="31">
        <f t="shared" si="61"/>
        <v>2.02</v>
      </c>
      <c r="R59" s="35">
        <v>274</v>
      </c>
      <c r="S59" s="45">
        <f t="shared" si="62"/>
        <v>1.89</v>
      </c>
      <c r="T59" s="50">
        <v>590</v>
      </c>
      <c r="U59" s="23">
        <v>628</v>
      </c>
      <c r="V59" s="27">
        <f t="shared" si="63"/>
        <v>1218</v>
      </c>
      <c r="W59" s="31">
        <f t="shared" si="64"/>
        <v>2.46</v>
      </c>
      <c r="X59" s="35">
        <v>322</v>
      </c>
      <c r="Y59" s="45">
        <f t="shared" si="65"/>
        <v>2.2200000000000002</v>
      </c>
      <c r="Z59" s="50">
        <f t="shared" si="66"/>
        <v>3399</v>
      </c>
      <c r="AA59" s="23">
        <f t="shared" si="66"/>
        <v>3670</v>
      </c>
      <c r="AB59" s="27">
        <f t="shared" si="67"/>
        <v>7069</v>
      </c>
      <c r="AC59" s="31">
        <f t="shared" si="68"/>
        <v>14.3</v>
      </c>
      <c r="AD59" s="35">
        <f t="shared" si="68"/>
        <v>2049</v>
      </c>
      <c r="AE59" s="45">
        <f t="shared" si="68"/>
        <v>14.120000000000003</v>
      </c>
      <c r="AF59" s="50">
        <f t="shared" si="69"/>
        <v>23947</v>
      </c>
      <c r="AG59" s="23">
        <f t="shared" si="69"/>
        <v>25470</v>
      </c>
      <c r="AH59" s="27">
        <f t="shared" si="70"/>
        <v>49417</v>
      </c>
      <c r="AI59" s="31">
        <f t="shared" si="71"/>
        <v>99.989999999999966</v>
      </c>
      <c r="AJ59" s="35">
        <f t="shared" si="71"/>
        <v>14524</v>
      </c>
      <c r="AK59" s="45">
        <f t="shared" si="71"/>
        <v>100.03</v>
      </c>
    </row>
    <row r="60" spans="1:37">
      <c r="A60" s="10" t="s">
        <v>80</v>
      </c>
      <c r="B60" s="80">
        <v>1210</v>
      </c>
      <c r="C60" s="23">
        <v>1308</v>
      </c>
      <c r="D60" s="27">
        <f t="shared" si="54"/>
        <v>2518</v>
      </c>
      <c r="E60" s="31">
        <f t="shared" si="55"/>
        <v>5.0999999999999996</v>
      </c>
      <c r="F60" s="35">
        <v>758</v>
      </c>
      <c r="G60" s="45">
        <f t="shared" si="56"/>
        <v>5.22</v>
      </c>
      <c r="H60" s="15">
        <v>1134</v>
      </c>
      <c r="I60" s="23">
        <v>1197</v>
      </c>
      <c r="J60" s="27">
        <f t="shared" si="57"/>
        <v>2331</v>
      </c>
      <c r="K60" s="31">
        <f t="shared" si="58"/>
        <v>4.72</v>
      </c>
      <c r="L60" s="35">
        <v>696</v>
      </c>
      <c r="M60" s="40">
        <f t="shared" si="59"/>
        <v>4.79</v>
      </c>
      <c r="N60" s="50">
        <v>460</v>
      </c>
      <c r="O60" s="23">
        <v>534</v>
      </c>
      <c r="P60" s="27">
        <f t="shared" si="60"/>
        <v>994</v>
      </c>
      <c r="Q60" s="31">
        <f t="shared" si="61"/>
        <v>2.0099999999999998</v>
      </c>
      <c r="R60" s="35">
        <v>273</v>
      </c>
      <c r="S60" s="45">
        <f t="shared" si="62"/>
        <v>1.88</v>
      </c>
      <c r="T60" s="50">
        <v>589</v>
      </c>
      <c r="U60" s="23">
        <v>627</v>
      </c>
      <c r="V60" s="27">
        <f t="shared" si="63"/>
        <v>1216</v>
      </c>
      <c r="W60" s="31">
        <f t="shared" si="64"/>
        <v>2.46</v>
      </c>
      <c r="X60" s="35">
        <v>321</v>
      </c>
      <c r="Y60" s="45">
        <f t="shared" si="65"/>
        <v>2.21</v>
      </c>
      <c r="Z60" s="50">
        <f t="shared" si="66"/>
        <v>3393</v>
      </c>
      <c r="AA60" s="23">
        <f t="shared" si="66"/>
        <v>3666</v>
      </c>
      <c r="AB60" s="27">
        <f t="shared" si="67"/>
        <v>7059</v>
      </c>
      <c r="AC60" s="31">
        <f t="shared" si="68"/>
        <v>14.29</v>
      </c>
      <c r="AD60" s="35">
        <f t="shared" si="68"/>
        <v>2048</v>
      </c>
      <c r="AE60" s="45">
        <f t="shared" si="68"/>
        <v>14.100000000000001</v>
      </c>
      <c r="AF60" s="50">
        <f t="shared" si="69"/>
        <v>23933</v>
      </c>
      <c r="AG60" s="23">
        <f t="shared" si="69"/>
        <v>25460</v>
      </c>
      <c r="AH60" s="27">
        <f t="shared" si="70"/>
        <v>49393</v>
      </c>
      <c r="AI60" s="31">
        <f t="shared" si="71"/>
        <v>100.01</v>
      </c>
      <c r="AJ60" s="35">
        <f t="shared" si="71"/>
        <v>14526</v>
      </c>
      <c r="AK60" s="45">
        <f t="shared" si="71"/>
        <v>100.01999999999998</v>
      </c>
    </row>
    <row r="61" spans="1:37">
      <c r="A61" s="11" t="s">
        <v>73</v>
      </c>
      <c r="B61" s="81">
        <v>1192</v>
      </c>
      <c r="C61" s="24">
        <v>1294</v>
      </c>
      <c r="D61" s="28">
        <f t="shared" si="54"/>
        <v>2486</v>
      </c>
      <c r="E61" s="32">
        <f t="shared" si="55"/>
        <v>5.04</v>
      </c>
      <c r="F61" s="36">
        <v>751</v>
      </c>
      <c r="G61" s="46">
        <f t="shared" si="56"/>
        <v>5.16</v>
      </c>
      <c r="H61" s="16">
        <v>1132</v>
      </c>
      <c r="I61" s="24">
        <v>1194</v>
      </c>
      <c r="J61" s="28">
        <f t="shared" si="57"/>
        <v>2326</v>
      </c>
      <c r="K61" s="32">
        <f t="shared" si="58"/>
        <v>4.72</v>
      </c>
      <c r="L61" s="36">
        <v>695</v>
      </c>
      <c r="M61" s="41">
        <f t="shared" si="59"/>
        <v>4.78</v>
      </c>
      <c r="N61" s="51">
        <v>459</v>
      </c>
      <c r="O61" s="24">
        <v>530</v>
      </c>
      <c r="P61" s="28">
        <f t="shared" si="60"/>
        <v>989</v>
      </c>
      <c r="Q61" s="32">
        <f t="shared" si="61"/>
        <v>2</v>
      </c>
      <c r="R61" s="36">
        <v>272</v>
      </c>
      <c r="S61" s="46">
        <f t="shared" si="62"/>
        <v>1.87</v>
      </c>
      <c r="T61" s="51">
        <v>590</v>
      </c>
      <c r="U61" s="24">
        <v>627</v>
      </c>
      <c r="V61" s="28">
        <f t="shared" si="63"/>
        <v>1217</v>
      </c>
      <c r="W61" s="32">
        <f t="shared" si="64"/>
        <v>2.4700000000000002</v>
      </c>
      <c r="X61" s="36">
        <v>321</v>
      </c>
      <c r="Y61" s="46">
        <f t="shared" si="65"/>
        <v>2.21</v>
      </c>
      <c r="Z61" s="51">
        <f t="shared" si="66"/>
        <v>3373</v>
      </c>
      <c r="AA61" s="24">
        <f t="shared" si="66"/>
        <v>3645</v>
      </c>
      <c r="AB61" s="28">
        <f t="shared" si="67"/>
        <v>7018</v>
      </c>
      <c r="AC61" s="32">
        <f t="shared" si="68"/>
        <v>14.23</v>
      </c>
      <c r="AD61" s="36">
        <f t="shared" si="68"/>
        <v>2039</v>
      </c>
      <c r="AE61" s="46">
        <f t="shared" si="68"/>
        <v>14.020000000000003</v>
      </c>
      <c r="AF61" s="51">
        <f t="shared" si="69"/>
        <v>23896</v>
      </c>
      <c r="AG61" s="24">
        <f t="shared" si="69"/>
        <v>25432</v>
      </c>
      <c r="AH61" s="28">
        <f t="shared" si="70"/>
        <v>49328</v>
      </c>
      <c r="AI61" s="32">
        <f t="shared" si="71"/>
        <v>100.01000000000002</v>
      </c>
      <c r="AJ61" s="36">
        <f t="shared" si="71"/>
        <v>14543</v>
      </c>
      <c r="AK61" s="46">
        <f t="shared" si="71"/>
        <v>99.999999999999986</v>
      </c>
    </row>
    <row r="62" spans="1:37" ht="20.100000000000001" customHeight="1">
      <c r="AJ62" s="63" t="s">
        <v>95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30"/>
  <pageMargins left="0.78700000000000003" right="0.78700000000000003" top="0.98399999999999999" bottom="0.98399999999999999" header="0.51200000000000001" footer="0.51200000000000001"/>
  <pageSetup paperSize="9" scale="61" fitToWidth="1" fitToHeight="1" orientation="landscape" usePrinterDefaults="1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I62"/>
  <sheetViews>
    <sheetView showGridLines="0" view="pageBreakPreview" topLeftCell="A66" zoomScaleSheetLayoutView="100" workbookViewId="0">
      <selection activeCell="L67" sqref="L67"/>
    </sheetView>
  </sheetViews>
  <sheetFormatPr defaultRowHeight="12"/>
  <cols>
    <col min="1" max="1" width="9" style="1" bestFit="1" customWidth="1"/>
    <col min="2" max="127" width="5.625" style="1" customWidth="1"/>
    <col min="128" max="132" width="6.625" style="1" customWidth="1"/>
    <col min="133" max="133" width="7.25" style="1" customWidth="1"/>
    <col min="134" max="16384" width="9" style="1" bestFit="1" customWidth="1"/>
  </cols>
  <sheetData>
    <row r="1" spans="1:133" s="71" customFormat="1" ht="17.25">
      <c r="A1" s="75" t="s">
        <v>1</v>
      </c>
    </row>
    <row r="2" spans="1:133">
      <c r="AJ2" s="62" t="s">
        <v>11</v>
      </c>
      <c r="AK2" s="62"/>
    </row>
    <row r="3" spans="1:133" s="72" customFormat="1" ht="15" customHeight="1">
      <c r="A3" s="7" t="s">
        <v>15</v>
      </c>
      <c r="B3" s="12" t="s">
        <v>19</v>
      </c>
      <c r="C3" s="20"/>
      <c r="D3" s="20"/>
      <c r="E3" s="20"/>
      <c r="F3" s="20"/>
      <c r="G3" s="37"/>
      <c r="H3" s="18" t="s">
        <v>22</v>
      </c>
      <c r="I3" s="20"/>
      <c r="J3" s="20"/>
      <c r="K3" s="20"/>
      <c r="L3" s="20"/>
      <c r="M3" s="42"/>
      <c r="N3" s="12" t="s">
        <v>3</v>
      </c>
      <c r="O3" s="20"/>
      <c r="P3" s="20"/>
      <c r="Q3" s="20"/>
      <c r="R3" s="20"/>
      <c r="S3" s="37"/>
      <c r="T3" s="18" t="s">
        <v>8</v>
      </c>
      <c r="U3" s="20"/>
      <c r="V3" s="20"/>
      <c r="W3" s="20"/>
      <c r="X3" s="20"/>
      <c r="Y3" s="42"/>
      <c r="Z3" s="12" t="s">
        <v>13</v>
      </c>
      <c r="AA3" s="20"/>
      <c r="AB3" s="20"/>
      <c r="AC3" s="20"/>
      <c r="AD3" s="20"/>
      <c r="AE3" s="37"/>
      <c r="AF3" s="18" t="s">
        <v>24</v>
      </c>
      <c r="AG3" s="20"/>
      <c r="AH3" s="20"/>
      <c r="AI3" s="20"/>
      <c r="AJ3" s="20"/>
      <c r="AK3" s="42"/>
      <c r="AS3" s="72" t="s">
        <v>26</v>
      </c>
    </row>
    <row r="4" spans="1:133" s="73" customFormat="1">
      <c r="A4" s="8"/>
      <c r="B4" s="13" t="s">
        <v>33</v>
      </c>
      <c r="C4" s="21" t="s">
        <v>40</v>
      </c>
      <c r="D4" s="25" t="s">
        <v>42</v>
      </c>
      <c r="E4" s="29" t="s">
        <v>46</v>
      </c>
      <c r="F4" s="33" t="s">
        <v>51</v>
      </c>
      <c r="G4" s="38" t="s">
        <v>46</v>
      </c>
      <c r="H4" s="19" t="s">
        <v>33</v>
      </c>
      <c r="I4" s="21" t="s">
        <v>40</v>
      </c>
      <c r="J4" s="25" t="s">
        <v>42</v>
      </c>
      <c r="K4" s="29" t="s">
        <v>46</v>
      </c>
      <c r="L4" s="33" t="s">
        <v>51</v>
      </c>
      <c r="M4" s="43" t="s">
        <v>46</v>
      </c>
      <c r="N4" s="13" t="s">
        <v>33</v>
      </c>
      <c r="O4" s="21" t="s">
        <v>40</v>
      </c>
      <c r="P4" s="25" t="s">
        <v>42</v>
      </c>
      <c r="Q4" s="29" t="s">
        <v>46</v>
      </c>
      <c r="R4" s="33" t="s">
        <v>51</v>
      </c>
      <c r="S4" s="38" t="s">
        <v>46</v>
      </c>
      <c r="T4" s="19" t="s">
        <v>33</v>
      </c>
      <c r="U4" s="21" t="s">
        <v>40</v>
      </c>
      <c r="V4" s="25" t="s">
        <v>42</v>
      </c>
      <c r="W4" s="29" t="s">
        <v>46</v>
      </c>
      <c r="X4" s="33" t="s">
        <v>51</v>
      </c>
      <c r="Y4" s="43" t="s">
        <v>46</v>
      </c>
      <c r="Z4" s="13" t="s">
        <v>33</v>
      </c>
      <c r="AA4" s="21" t="s">
        <v>40</v>
      </c>
      <c r="AB4" s="25" t="s">
        <v>42</v>
      </c>
      <c r="AC4" s="29" t="s">
        <v>46</v>
      </c>
      <c r="AD4" s="33" t="s">
        <v>51</v>
      </c>
      <c r="AE4" s="38" t="s">
        <v>46</v>
      </c>
      <c r="AF4" s="19" t="s">
        <v>33</v>
      </c>
      <c r="AG4" s="21" t="s">
        <v>40</v>
      </c>
      <c r="AH4" s="25" t="s">
        <v>42</v>
      </c>
      <c r="AI4" s="29" t="s">
        <v>46</v>
      </c>
      <c r="AJ4" s="33" t="s">
        <v>51</v>
      </c>
      <c r="AK4" s="43" t="s">
        <v>46</v>
      </c>
    </row>
    <row r="5" spans="1:133" s="73" customFormat="1" ht="12" customHeight="1">
      <c r="A5" s="9" t="s">
        <v>105</v>
      </c>
      <c r="B5" s="82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8"/>
    </row>
    <row r="6" spans="1:133" s="73" customFormat="1" ht="12" customHeight="1">
      <c r="A6" s="10" t="s">
        <v>63</v>
      </c>
      <c r="B6" s="83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9"/>
    </row>
    <row r="7" spans="1:133" s="73" customFormat="1" ht="12" customHeight="1">
      <c r="A7" s="10" t="s">
        <v>28</v>
      </c>
      <c r="B7" s="83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9"/>
    </row>
    <row r="8" spans="1:133" s="73" customFormat="1" ht="12" customHeight="1">
      <c r="A8" s="10" t="s">
        <v>68</v>
      </c>
      <c r="B8" s="83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9"/>
    </row>
    <row r="9" spans="1:133" s="73" customFormat="1" ht="12" customHeight="1">
      <c r="A9" s="10" t="s">
        <v>70</v>
      </c>
      <c r="B9" s="83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9"/>
    </row>
    <row r="10" spans="1:133" s="73" customFormat="1" ht="12" customHeight="1">
      <c r="A10" s="10" t="s">
        <v>35</v>
      </c>
      <c r="B10" s="83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9"/>
    </row>
    <row r="11" spans="1:133" s="73" customFormat="1" ht="12" customHeight="1">
      <c r="A11" s="10" t="s">
        <v>74</v>
      </c>
      <c r="B11" s="84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90"/>
    </row>
    <row r="12" spans="1:133" s="73" customFormat="1">
      <c r="A12" s="10" t="s">
        <v>67</v>
      </c>
      <c r="B12" s="15">
        <v>3766</v>
      </c>
      <c r="C12" s="23">
        <v>4050</v>
      </c>
      <c r="D12" s="27">
        <f>B12+C12</f>
        <v>7816</v>
      </c>
      <c r="E12" s="31">
        <f>IF(D12=0,"",ROUND(D12/$AH57*100,2))</f>
        <v>15.89</v>
      </c>
      <c r="F12" s="35">
        <v>2646</v>
      </c>
      <c r="G12" s="40">
        <f>IF(F12="","",ROUND(F12/$AJ57*100,2))</f>
        <v>18.559999999999999</v>
      </c>
      <c r="H12" s="50">
        <v>1169</v>
      </c>
      <c r="I12" s="23">
        <v>1250</v>
      </c>
      <c r="J12" s="27">
        <f>H12+I12</f>
        <v>2419</v>
      </c>
      <c r="K12" s="31">
        <f>IF(J12=0,"",ROUND(J12/$AH57*100,2))</f>
        <v>4.92</v>
      </c>
      <c r="L12" s="35">
        <v>729</v>
      </c>
      <c r="M12" s="45">
        <f>IF(L12="","",ROUND(L12/$AJ57*100,2))</f>
        <v>5.1100000000000003</v>
      </c>
      <c r="N12" s="15">
        <v>824</v>
      </c>
      <c r="O12" s="23">
        <v>928</v>
      </c>
      <c r="P12" s="27">
        <f>N12+O12</f>
        <v>1752</v>
      </c>
      <c r="Q12" s="31">
        <f>IF(P12=0,"",ROUND(P12/$AH57*100,2))</f>
        <v>3.56</v>
      </c>
      <c r="R12" s="35">
        <v>443</v>
      </c>
      <c r="S12" s="40">
        <f>IF(R12="","",ROUND(R12/$AJ57*100,2))</f>
        <v>3.11</v>
      </c>
      <c r="T12" s="50">
        <v>957</v>
      </c>
      <c r="U12" s="23">
        <v>998</v>
      </c>
      <c r="V12" s="27">
        <f>T12+U12</f>
        <v>1955</v>
      </c>
      <c r="W12" s="31">
        <f>IF(V12=0,"",ROUND(V12/$AH57*100,2))</f>
        <v>3.97</v>
      </c>
      <c r="X12" s="35">
        <v>517</v>
      </c>
      <c r="Y12" s="45">
        <f>IF(X12="","",ROUND(X12/$AJ57*100,2))</f>
        <v>3.63</v>
      </c>
      <c r="Z12" s="15">
        <v>935</v>
      </c>
      <c r="AA12" s="23">
        <v>977</v>
      </c>
      <c r="AB12" s="27">
        <f>Z12+AA12</f>
        <v>1912</v>
      </c>
      <c r="AC12" s="31">
        <f>IF(AB12=0,"",ROUND(AB12/$AH57*100,2))</f>
        <v>3.89</v>
      </c>
      <c r="AD12" s="35">
        <v>504</v>
      </c>
      <c r="AE12" s="40">
        <f>IF(AD12="","",ROUND(AD12/$AJ57*100,2))</f>
        <v>3.54</v>
      </c>
      <c r="AF12" s="50">
        <v>1466</v>
      </c>
      <c r="AG12" s="23">
        <v>1589</v>
      </c>
      <c r="AH12" s="27">
        <f>AF12+AG12</f>
        <v>3055</v>
      </c>
      <c r="AI12" s="31">
        <f>IF(AH12=0,"",ROUND(AH12/$AH57*100,2))</f>
        <v>6.21</v>
      </c>
      <c r="AJ12" s="35">
        <v>825</v>
      </c>
      <c r="AK12" s="45">
        <f>IF(AJ12="","",ROUND(AJ12/$AJ57*100,2))</f>
        <v>5.79</v>
      </c>
      <c r="AS12" s="73" t="s">
        <v>32</v>
      </c>
    </row>
    <row r="13" spans="1:133" s="73" customFormat="1">
      <c r="A13" s="10" t="s">
        <v>77</v>
      </c>
      <c r="B13" s="15">
        <v>3775</v>
      </c>
      <c r="C13" s="23">
        <v>4057</v>
      </c>
      <c r="D13" s="27">
        <f>B13+C13</f>
        <v>7832</v>
      </c>
      <c r="E13" s="31">
        <f>IF(D13=0,"",ROUND(D13/$AH58*100,2))</f>
        <v>15.92</v>
      </c>
      <c r="F13" s="35">
        <v>2657</v>
      </c>
      <c r="G13" s="40">
        <f>IF(F13="","",ROUND(F13/$AJ58*100,2))</f>
        <v>18.62</v>
      </c>
      <c r="H13" s="50">
        <v>1170</v>
      </c>
      <c r="I13" s="23">
        <v>1252</v>
      </c>
      <c r="J13" s="27">
        <f>H13+I13</f>
        <v>2422</v>
      </c>
      <c r="K13" s="31">
        <f>IF(J13=0,"",ROUND(J13/$AH58*100,2))</f>
        <v>4.92</v>
      </c>
      <c r="L13" s="35">
        <v>730</v>
      </c>
      <c r="M13" s="45">
        <f>IF(L13="","",ROUND(L13/$AJ58*100,2))</f>
        <v>5.12</v>
      </c>
      <c r="N13" s="15">
        <v>825</v>
      </c>
      <c r="O13" s="23">
        <v>928</v>
      </c>
      <c r="P13" s="27">
        <f>N13+O13</f>
        <v>1753</v>
      </c>
      <c r="Q13" s="31">
        <f>IF(P13=0,"",ROUND(P13/$AH58*100,2))</f>
        <v>3.56</v>
      </c>
      <c r="R13" s="35">
        <v>443</v>
      </c>
      <c r="S13" s="40">
        <f>IF(R13="","",ROUND(R13/$AJ58*100,2))</f>
        <v>3.1</v>
      </c>
      <c r="T13" s="50">
        <v>965</v>
      </c>
      <c r="U13" s="23">
        <v>1002</v>
      </c>
      <c r="V13" s="27">
        <f>T13+U13</f>
        <v>1967</v>
      </c>
      <c r="W13" s="31">
        <f>IF(V13=0,"",ROUND(V13/$AH58*100,2))</f>
        <v>4</v>
      </c>
      <c r="X13" s="35">
        <v>522</v>
      </c>
      <c r="Y13" s="45">
        <f>IF(X13="","",ROUND(X13/$AJ58*100,2))</f>
        <v>3.66</v>
      </c>
      <c r="Z13" s="15">
        <v>929</v>
      </c>
      <c r="AA13" s="23">
        <v>974</v>
      </c>
      <c r="AB13" s="27">
        <f>Z13+AA13</f>
        <v>1903</v>
      </c>
      <c r="AC13" s="31">
        <f>IF(AB13=0,"",ROUND(AB13/$AH58*100,2))</f>
        <v>3.87</v>
      </c>
      <c r="AD13" s="35">
        <v>502</v>
      </c>
      <c r="AE13" s="40">
        <f>IF(AD13="","",ROUND(AD13/$AJ58*100,2))</f>
        <v>3.52</v>
      </c>
      <c r="AF13" s="50">
        <v>1465</v>
      </c>
      <c r="AG13" s="23">
        <v>1589</v>
      </c>
      <c r="AH13" s="27">
        <f>AF13+AG13</f>
        <v>3054</v>
      </c>
      <c r="AI13" s="31">
        <f>IF(AH13=0,"",ROUND(AH13/$AH58*100,2))</f>
        <v>6.21</v>
      </c>
      <c r="AJ13" s="35">
        <v>825</v>
      </c>
      <c r="AK13" s="45">
        <f>IF(AJ13="","",ROUND(AJ13/$AJ58*100,2))</f>
        <v>5.78</v>
      </c>
      <c r="AS13" s="73">
        <v>12</v>
      </c>
    </row>
    <row r="14" spans="1:133" s="73" customFormat="1">
      <c r="A14" s="10" t="s">
        <v>44</v>
      </c>
      <c r="B14" s="15">
        <v>3784</v>
      </c>
      <c r="C14" s="23">
        <v>4054</v>
      </c>
      <c r="D14" s="27">
        <f>B14+C14</f>
        <v>7838</v>
      </c>
      <c r="E14" s="31">
        <f>IF(D14=0,"",ROUND(D14/$AH59*100,2))</f>
        <v>15.92</v>
      </c>
      <c r="F14" s="35">
        <v>2670</v>
      </c>
      <c r="G14" s="40">
        <f>IF(F14="","",ROUND(F14/$AJ59*100,2))</f>
        <v>18.690000000000001</v>
      </c>
      <c r="H14" s="50">
        <v>1168</v>
      </c>
      <c r="I14" s="23">
        <v>1247</v>
      </c>
      <c r="J14" s="27">
        <f>H14+I14</f>
        <v>2415</v>
      </c>
      <c r="K14" s="31">
        <f>IF(J14=0,"",ROUND(J14/$AH59*100,2))</f>
        <v>4.91</v>
      </c>
      <c r="L14" s="35">
        <v>728</v>
      </c>
      <c r="M14" s="45">
        <f>IF(L14="","",ROUND(L14/$AJ59*100,2))</f>
        <v>5.0999999999999996</v>
      </c>
      <c r="N14" s="15">
        <v>828</v>
      </c>
      <c r="O14" s="23">
        <v>933</v>
      </c>
      <c r="P14" s="27">
        <f>N14+O14</f>
        <v>1761</v>
      </c>
      <c r="Q14" s="31">
        <f>IF(P14=0,"",ROUND(P14/$AH59*100,2))</f>
        <v>3.58</v>
      </c>
      <c r="R14" s="35">
        <v>444</v>
      </c>
      <c r="S14" s="40">
        <f>IF(R14="","",ROUND(R14/$AJ59*100,2))</f>
        <v>3.11</v>
      </c>
      <c r="T14" s="50">
        <v>972</v>
      </c>
      <c r="U14" s="23">
        <v>1005</v>
      </c>
      <c r="V14" s="27">
        <f>T14+U14</f>
        <v>1977</v>
      </c>
      <c r="W14" s="31">
        <f>IF(V14=0,"",ROUND(V14/$AH59*100,2))</f>
        <v>4.0199999999999996</v>
      </c>
      <c r="X14" s="35">
        <v>525</v>
      </c>
      <c r="Y14" s="45">
        <f>IF(X14="","",ROUND(X14/$AJ59*100,2))</f>
        <v>3.68</v>
      </c>
      <c r="Z14" s="15">
        <v>933</v>
      </c>
      <c r="AA14" s="23">
        <v>974</v>
      </c>
      <c r="AB14" s="27">
        <f>Z14+AA14</f>
        <v>1907</v>
      </c>
      <c r="AC14" s="31">
        <f>IF(AB14=0,"",ROUND(AB14/$AH59*100,2))</f>
        <v>3.87</v>
      </c>
      <c r="AD14" s="35">
        <v>505</v>
      </c>
      <c r="AE14" s="40">
        <f>IF(AD14="","",ROUND(AD14/$AJ59*100,2))</f>
        <v>3.54</v>
      </c>
      <c r="AF14" s="50">
        <v>1465</v>
      </c>
      <c r="AG14" s="23">
        <v>1597</v>
      </c>
      <c r="AH14" s="27">
        <f>AF14+AG14</f>
        <v>3062</v>
      </c>
      <c r="AI14" s="31">
        <f>IF(AH14=0,"",ROUND(AH14/$AH59*100,2))</f>
        <v>6.22</v>
      </c>
      <c r="AJ14" s="35">
        <v>828</v>
      </c>
      <c r="AK14" s="45">
        <f>IF(AJ14="","",ROUND(AJ14/$AJ59*100,2))</f>
        <v>5.8</v>
      </c>
      <c r="AS14" s="73" t="s">
        <v>45</v>
      </c>
    </row>
    <row r="15" spans="1:133" s="73" customFormat="1">
      <c r="A15" s="10" t="s">
        <v>80</v>
      </c>
      <c r="B15" s="15">
        <v>3771</v>
      </c>
      <c r="C15" s="23">
        <v>4043</v>
      </c>
      <c r="D15" s="27">
        <f>B15+C15</f>
        <v>7814</v>
      </c>
      <c r="E15" s="31">
        <f>IF(D15=0,"",ROUND(D15/$AH60*100,2))</f>
        <v>15.87</v>
      </c>
      <c r="F15" s="35">
        <v>2654</v>
      </c>
      <c r="G15" s="40">
        <f>IF(F15="","",ROUND(F15/$AJ60*100,2))</f>
        <v>18.579999999999998</v>
      </c>
      <c r="H15" s="50">
        <v>1176</v>
      </c>
      <c r="I15" s="23">
        <v>1251</v>
      </c>
      <c r="J15" s="27">
        <f>H15+I15</f>
        <v>2427</v>
      </c>
      <c r="K15" s="31">
        <f>IF(J15=0,"",ROUND(J15/$AH60*100,2))</f>
        <v>4.93</v>
      </c>
      <c r="L15" s="35">
        <v>730</v>
      </c>
      <c r="M15" s="45">
        <f>IF(L15="","",ROUND(L15/$AJ60*100,2))</f>
        <v>5.1100000000000003</v>
      </c>
      <c r="N15" s="15">
        <v>828</v>
      </c>
      <c r="O15" s="23">
        <v>932</v>
      </c>
      <c r="P15" s="27">
        <f>N15+O15</f>
        <v>1760</v>
      </c>
      <c r="Q15" s="31">
        <f>IF(P15=0,"",ROUND(P15/$AH60*100,2))</f>
        <v>3.57</v>
      </c>
      <c r="R15" s="35">
        <v>445</v>
      </c>
      <c r="S15" s="40">
        <f>IF(R15="","",ROUND(R15/$AJ60*100,2))</f>
        <v>3.12</v>
      </c>
      <c r="T15" s="50">
        <v>980</v>
      </c>
      <c r="U15" s="23">
        <v>1010</v>
      </c>
      <c r="V15" s="27">
        <f>T15+U15</f>
        <v>1990</v>
      </c>
      <c r="W15" s="31">
        <f>IF(V15=0,"",ROUND(V15/$AH60*100,2))</f>
        <v>4.04</v>
      </c>
      <c r="X15" s="35">
        <v>530</v>
      </c>
      <c r="Y15" s="45">
        <f>IF(X15="","",ROUND(X15/$AJ60*100,2))</f>
        <v>3.71</v>
      </c>
      <c r="Z15" s="15">
        <v>931</v>
      </c>
      <c r="AA15" s="23">
        <v>974</v>
      </c>
      <c r="AB15" s="27">
        <f>Z15+AA15</f>
        <v>1905</v>
      </c>
      <c r="AC15" s="31">
        <f>IF(AB15=0,"",ROUND(AB15/$AH60*100,2))</f>
        <v>3.87</v>
      </c>
      <c r="AD15" s="35">
        <v>505</v>
      </c>
      <c r="AE15" s="40">
        <f>IF(AD15="","",ROUND(AD15/$AJ60*100,2))</f>
        <v>3.54</v>
      </c>
      <c r="AF15" s="50">
        <v>1469</v>
      </c>
      <c r="AG15" s="23">
        <v>1600</v>
      </c>
      <c r="AH15" s="27">
        <f>AF15+AG15</f>
        <v>3069</v>
      </c>
      <c r="AI15" s="31">
        <f>IF(AH15=0,"",ROUND(AH15/$AH60*100,2))</f>
        <v>6.23</v>
      </c>
      <c r="AJ15" s="35">
        <v>829</v>
      </c>
      <c r="AK15" s="45">
        <f>IF(AJ15="","",ROUND(AJ15/$AJ60*100,2))</f>
        <v>5.8</v>
      </c>
      <c r="AS15" s="73">
        <v>2</v>
      </c>
    </row>
    <row r="16" spans="1:133" s="73" customFormat="1">
      <c r="A16" s="11" t="s">
        <v>73</v>
      </c>
      <c r="B16" s="16">
        <v>3750</v>
      </c>
      <c r="C16" s="24">
        <v>4039</v>
      </c>
      <c r="D16" s="28">
        <f>B16+C16</f>
        <v>7789</v>
      </c>
      <c r="E16" s="32">
        <f>IF(D16=0,"",ROUND(D16/$AH61*100,2))</f>
        <v>15.84</v>
      </c>
      <c r="F16" s="36">
        <v>2630</v>
      </c>
      <c r="G16" s="41">
        <f>IF(F16="","",ROUND(F16/$AJ61*100,2))</f>
        <v>18.41</v>
      </c>
      <c r="H16" s="51">
        <v>1171</v>
      </c>
      <c r="I16" s="24">
        <v>1247</v>
      </c>
      <c r="J16" s="28">
        <f>H16+I16</f>
        <v>2418</v>
      </c>
      <c r="K16" s="32">
        <f>IF(J16=0,"",ROUND(J16/$AH61*100,2))</f>
        <v>4.92</v>
      </c>
      <c r="L16" s="36">
        <v>726</v>
      </c>
      <c r="M16" s="46">
        <f>IF(L16="","",ROUND(L16/$AJ61*100,2))</f>
        <v>5.08</v>
      </c>
      <c r="N16" s="16">
        <v>831</v>
      </c>
      <c r="O16" s="24">
        <v>928</v>
      </c>
      <c r="P16" s="28">
        <f>N16+O16</f>
        <v>1759</v>
      </c>
      <c r="Q16" s="32">
        <f>IF(P16=0,"",ROUND(P16/$AH61*100,2))</f>
        <v>3.58</v>
      </c>
      <c r="R16" s="36">
        <v>447</v>
      </c>
      <c r="S16" s="41">
        <f>IF(R16="","",ROUND(R16/$AJ61*100,2))</f>
        <v>3.13</v>
      </c>
      <c r="T16" s="51">
        <v>975</v>
      </c>
      <c r="U16" s="24">
        <v>1007</v>
      </c>
      <c r="V16" s="28">
        <f>T16+U16</f>
        <v>1982</v>
      </c>
      <c r="W16" s="32">
        <f>IF(V16=0,"",ROUND(V16/$AH61*100,2))</f>
        <v>4.03</v>
      </c>
      <c r="X16" s="36">
        <v>530</v>
      </c>
      <c r="Y16" s="46">
        <f>IF(X16="","",ROUND(X16/$AJ61*100,2))</f>
        <v>3.71</v>
      </c>
      <c r="Z16" s="16">
        <v>926</v>
      </c>
      <c r="AA16" s="24">
        <v>967</v>
      </c>
      <c r="AB16" s="28">
        <f>Z16+AA16</f>
        <v>1893</v>
      </c>
      <c r="AC16" s="32">
        <f>IF(AB16=0,"",ROUND(AB16/$AH61*100,2))</f>
        <v>3.85</v>
      </c>
      <c r="AD16" s="36">
        <v>501</v>
      </c>
      <c r="AE16" s="41">
        <f>IF(AD16="","",ROUND(AD16/$AJ61*100,2))</f>
        <v>3.51</v>
      </c>
      <c r="AF16" s="51">
        <v>1473</v>
      </c>
      <c r="AG16" s="24">
        <v>1600</v>
      </c>
      <c r="AH16" s="28">
        <f>AF16+AG16</f>
        <v>3073</v>
      </c>
      <c r="AI16" s="32">
        <f>IF(AH16=0,"",ROUND(AH16/$AH61*100,2))</f>
        <v>6.25</v>
      </c>
      <c r="AJ16" s="36">
        <v>831</v>
      </c>
      <c r="AK16" s="46">
        <f>IF(AJ16="","",ROUND(AJ16/$AJ61*100,2))</f>
        <v>5.82</v>
      </c>
      <c r="AS16" s="73">
        <v>3</v>
      </c>
    </row>
    <row r="17" spans="1:13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</row>
    <row r="18" spans="1:133" s="74" customFormat="1" ht="15" customHeight="1">
      <c r="A18" s="7" t="s">
        <v>15</v>
      </c>
      <c r="B18" s="12" t="s">
        <v>36</v>
      </c>
      <c r="C18" s="20"/>
      <c r="D18" s="20"/>
      <c r="E18" s="20"/>
      <c r="F18" s="20"/>
      <c r="G18" s="37"/>
      <c r="H18" s="18" t="s">
        <v>17</v>
      </c>
      <c r="I18" s="20"/>
      <c r="J18" s="20"/>
      <c r="K18" s="20"/>
      <c r="L18" s="20"/>
      <c r="M18" s="42"/>
      <c r="N18" s="12" t="s">
        <v>81</v>
      </c>
      <c r="O18" s="20"/>
      <c r="P18" s="20"/>
      <c r="Q18" s="20"/>
      <c r="R18" s="20"/>
      <c r="S18" s="37"/>
      <c r="T18" s="18" t="s">
        <v>83</v>
      </c>
      <c r="U18" s="20"/>
      <c r="V18" s="20"/>
      <c r="W18" s="20"/>
      <c r="X18" s="20"/>
      <c r="Y18" s="42"/>
      <c r="Z18" s="12" t="s">
        <v>56</v>
      </c>
      <c r="AA18" s="20"/>
      <c r="AB18" s="20"/>
      <c r="AC18" s="20"/>
      <c r="AD18" s="20"/>
      <c r="AE18" s="37"/>
      <c r="AF18" s="18" t="s">
        <v>71</v>
      </c>
      <c r="AG18" s="20"/>
      <c r="AH18" s="20"/>
      <c r="AI18" s="20"/>
      <c r="AJ18" s="20"/>
      <c r="AK18" s="42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</row>
    <row r="19" spans="1:133">
      <c r="A19" s="8"/>
      <c r="B19" s="13" t="s">
        <v>33</v>
      </c>
      <c r="C19" s="21" t="s">
        <v>40</v>
      </c>
      <c r="D19" s="25" t="s">
        <v>42</v>
      </c>
      <c r="E19" s="29" t="s">
        <v>46</v>
      </c>
      <c r="F19" s="33" t="s">
        <v>51</v>
      </c>
      <c r="G19" s="38" t="s">
        <v>46</v>
      </c>
      <c r="H19" s="19" t="s">
        <v>33</v>
      </c>
      <c r="I19" s="21" t="s">
        <v>40</v>
      </c>
      <c r="J19" s="25" t="s">
        <v>42</v>
      </c>
      <c r="K19" s="29" t="s">
        <v>46</v>
      </c>
      <c r="L19" s="33" t="s">
        <v>51</v>
      </c>
      <c r="M19" s="43" t="s">
        <v>46</v>
      </c>
      <c r="N19" s="13" t="s">
        <v>33</v>
      </c>
      <c r="O19" s="21" t="s">
        <v>40</v>
      </c>
      <c r="P19" s="25" t="s">
        <v>42</v>
      </c>
      <c r="Q19" s="29" t="s">
        <v>46</v>
      </c>
      <c r="R19" s="33" t="s">
        <v>51</v>
      </c>
      <c r="S19" s="38" t="s">
        <v>46</v>
      </c>
      <c r="T19" s="19" t="s">
        <v>33</v>
      </c>
      <c r="U19" s="21" t="s">
        <v>40</v>
      </c>
      <c r="V19" s="25" t="s">
        <v>42</v>
      </c>
      <c r="W19" s="29" t="s">
        <v>46</v>
      </c>
      <c r="X19" s="33" t="s">
        <v>51</v>
      </c>
      <c r="Y19" s="43" t="s">
        <v>46</v>
      </c>
      <c r="Z19" s="13" t="s">
        <v>33</v>
      </c>
      <c r="AA19" s="21" t="s">
        <v>40</v>
      </c>
      <c r="AB19" s="25" t="s">
        <v>42</v>
      </c>
      <c r="AC19" s="29" t="s">
        <v>46</v>
      </c>
      <c r="AD19" s="33" t="s">
        <v>51</v>
      </c>
      <c r="AE19" s="38" t="s">
        <v>46</v>
      </c>
      <c r="AF19" s="19" t="s">
        <v>33</v>
      </c>
      <c r="AG19" s="21" t="s">
        <v>40</v>
      </c>
      <c r="AH19" s="25" t="s">
        <v>42</v>
      </c>
      <c r="AI19" s="29" t="s">
        <v>46</v>
      </c>
      <c r="AJ19" s="33" t="s">
        <v>51</v>
      </c>
      <c r="AK19" s="43" t="s">
        <v>46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</row>
    <row r="20" spans="1:133" ht="12" customHeight="1">
      <c r="A20" s="9" t="s">
        <v>105</v>
      </c>
      <c r="B20" s="82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8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</row>
    <row r="21" spans="1:133" ht="12" customHeight="1">
      <c r="A21" s="10" t="s">
        <v>63</v>
      </c>
      <c r="B21" s="83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9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</row>
    <row r="22" spans="1:133" ht="12" customHeight="1">
      <c r="A22" s="10" t="s">
        <v>28</v>
      </c>
      <c r="B22" s="83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9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</row>
    <row r="23" spans="1:133" ht="12" customHeight="1">
      <c r="A23" s="10" t="s">
        <v>68</v>
      </c>
      <c r="B23" s="83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9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</row>
    <row r="24" spans="1:133" ht="12" customHeight="1">
      <c r="A24" s="10" t="s">
        <v>70</v>
      </c>
      <c r="B24" s="83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9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</row>
    <row r="25" spans="1:133" ht="12" customHeight="1">
      <c r="A25" s="10" t="s">
        <v>35</v>
      </c>
      <c r="B25" s="83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9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</row>
    <row r="26" spans="1:133" ht="12" customHeight="1">
      <c r="A26" s="10" t="s">
        <v>74</v>
      </c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90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</row>
    <row r="27" spans="1:133">
      <c r="A27" s="10" t="s">
        <v>67</v>
      </c>
      <c r="B27" s="15">
        <v>430</v>
      </c>
      <c r="C27" s="23">
        <v>466</v>
      </c>
      <c r="D27" s="27">
        <f>B27+C27</f>
        <v>896</v>
      </c>
      <c r="E27" s="31">
        <f>IF(D27=0,"",ROUND(D27/$AH57*100,2))</f>
        <v>1.8199999999999998</v>
      </c>
      <c r="F27" s="35">
        <v>211</v>
      </c>
      <c r="G27" s="40">
        <f>IF(F27="","",ROUND(F27/$AJ57*100,2))</f>
        <v>1.48</v>
      </c>
      <c r="H27" s="50">
        <v>1889</v>
      </c>
      <c r="I27" s="23">
        <v>1964</v>
      </c>
      <c r="J27" s="27">
        <f>H27+I27</f>
        <v>3853</v>
      </c>
      <c r="K27" s="31">
        <f>IF(J27=0,"",ROUND(J27/$AH57*100,2))</f>
        <v>7.83</v>
      </c>
      <c r="L27" s="35">
        <v>1117</v>
      </c>
      <c r="M27" s="45">
        <f>IF(L27="","",ROUND(L27/$AJ57*100,2))</f>
        <v>7.84</v>
      </c>
      <c r="N27" s="15">
        <v>778</v>
      </c>
      <c r="O27" s="23">
        <v>854</v>
      </c>
      <c r="P27" s="27">
        <f>N27+O27</f>
        <v>1632</v>
      </c>
      <c r="Q27" s="31">
        <f>IF(P27=0,"",ROUND(P27/$AH57*100,2))</f>
        <v>3.32</v>
      </c>
      <c r="R27" s="35">
        <v>405</v>
      </c>
      <c r="S27" s="40">
        <f>IF(R27="","",ROUND(R27/$AJ57*100,2))</f>
        <v>2.84</v>
      </c>
      <c r="T27" s="50">
        <v>2280</v>
      </c>
      <c r="U27" s="23">
        <v>2253</v>
      </c>
      <c r="V27" s="27">
        <f>T27+U27</f>
        <v>4533</v>
      </c>
      <c r="W27" s="31">
        <f>IF(V27=0,"",ROUND(V27/$AH57*100,2))</f>
        <v>9.2100000000000009</v>
      </c>
      <c r="X27" s="35">
        <v>1485</v>
      </c>
      <c r="Y27" s="45">
        <f>IF(X27="","",ROUND(X27/$AJ57*100,2))</f>
        <v>10.42</v>
      </c>
      <c r="Z27" s="15">
        <v>1347</v>
      </c>
      <c r="AA27" s="23">
        <v>1405</v>
      </c>
      <c r="AB27" s="27">
        <f>Z27+AA27</f>
        <v>2752</v>
      </c>
      <c r="AC27" s="31">
        <f>IF(AB27=0,"",ROUND(AB27/$AH57*100,2))</f>
        <v>5.59</v>
      </c>
      <c r="AD27" s="35">
        <v>766</v>
      </c>
      <c r="AE27" s="40">
        <f>IF(AD27="","",ROUND(AD27/$AJ57*100,2))</f>
        <v>5.37</v>
      </c>
      <c r="AF27" s="50">
        <v>961</v>
      </c>
      <c r="AG27" s="23">
        <v>1017</v>
      </c>
      <c r="AH27" s="27">
        <f>AF27+AG27</f>
        <v>1978</v>
      </c>
      <c r="AI27" s="31">
        <f>IF(AH27=0,"",ROUND(AH27/$AH57*100,2))</f>
        <v>4.0199999999999996</v>
      </c>
      <c r="AJ27" s="35">
        <v>605</v>
      </c>
      <c r="AK27" s="45">
        <f>IF(AJ27="","",ROUND(AJ27/$AJ57*100,2))</f>
        <v>4.24</v>
      </c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</row>
    <row r="28" spans="1:133">
      <c r="A28" s="10" t="s">
        <v>77</v>
      </c>
      <c r="B28" s="15">
        <v>429</v>
      </c>
      <c r="C28" s="23">
        <v>467</v>
      </c>
      <c r="D28" s="27">
        <f>B28+C28</f>
        <v>896</v>
      </c>
      <c r="E28" s="31">
        <f>IF(D28=0,"",ROUND(D28/$AH58*100,2))</f>
        <v>1.8199999999999998</v>
      </c>
      <c r="F28" s="35">
        <v>210</v>
      </c>
      <c r="G28" s="40">
        <f>IF(F28="","",ROUND(F28/$AJ58*100,2))</f>
        <v>1.47</v>
      </c>
      <c r="H28" s="50">
        <v>1889</v>
      </c>
      <c r="I28" s="23">
        <v>1970</v>
      </c>
      <c r="J28" s="27">
        <f>H28+I28</f>
        <v>3859</v>
      </c>
      <c r="K28" s="31">
        <f>IF(J28=0,"",ROUND(J28/$AH58*100,2))</f>
        <v>7.84</v>
      </c>
      <c r="L28" s="35">
        <v>1116</v>
      </c>
      <c r="M28" s="45">
        <f>IF(L28="","",ROUND(L28/$AJ58*100,2))</f>
        <v>7.82</v>
      </c>
      <c r="N28" s="15">
        <v>777</v>
      </c>
      <c r="O28" s="23">
        <v>855</v>
      </c>
      <c r="P28" s="27">
        <f>N28+O28</f>
        <v>1632</v>
      </c>
      <c r="Q28" s="31">
        <f>IF(P28=0,"",ROUND(P28/$AH58*100,2))</f>
        <v>3.32</v>
      </c>
      <c r="R28" s="35">
        <v>405</v>
      </c>
      <c r="S28" s="40">
        <f>IF(R28="","",ROUND(R28/$AJ58*100,2))</f>
        <v>2.84</v>
      </c>
      <c r="T28" s="50">
        <v>2290</v>
      </c>
      <c r="U28" s="23">
        <v>2262</v>
      </c>
      <c r="V28" s="27">
        <f>T28+U28</f>
        <v>4552</v>
      </c>
      <c r="W28" s="31">
        <f>IF(V28=0,"",ROUND(V28/$AH58*100,2))</f>
        <v>9.25</v>
      </c>
      <c r="X28" s="35">
        <v>1489</v>
      </c>
      <c r="Y28" s="45">
        <f>IF(X28="","",ROUND(X28/$AJ58*100,2))</f>
        <v>10.44</v>
      </c>
      <c r="Z28" s="15">
        <v>1342</v>
      </c>
      <c r="AA28" s="23">
        <v>1402</v>
      </c>
      <c r="AB28" s="27">
        <f>Z28+AA28</f>
        <v>2744</v>
      </c>
      <c r="AC28" s="31">
        <f>IF(AB28=0,"",ROUND(AB28/$AH58*100,2))</f>
        <v>5.58</v>
      </c>
      <c r="AD28" s="35">
        <v>761</v>
      </c>
      <c r="AE28" s="40">
        <f>IF(AD28="","",ROUND(AD28/$AJ58*100,2))</f>
        <v>5.33</v>
      </c>
      <c r="AF28" s="50">
        <v>962</v>
      </c>
      <c r="AG28" s="23">
        <v>1019</v>
      </c>
      <c r="AH28" s="27">
        <f>AF28+AG28</f>
        <v>1981</v>
      </c>
      <c r="AI28" s="31">
        <f>IF(AH28=0,"",ROUND(AH28/$AH58*100,2))</f>
        <v>4.03</v>
      </c>
      <c r="AJ28" s="35">
        <v>608</v>
      </c>
      <c r="AK28" s="45">
        <f>IF(AJ28="","",ROUND(AJ28/$AJ58*100,2))</f>
        <v>4.26</v>
      </c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</row>
    <row r="29" spans="1:133">
      <c r="A29" s="10" t="s">
        <v>44</v>
      </c>
      <c r="B29" s="15">
        <v>430</v>
      </c>
      <c r="C29" s="23">
        <v>465</v>
      </c>
      <c r="D29" s="27">
        <f>B29+C29</f>
        <v>895</v>
      </c>
      <c r="E29" s="31">
        <f>IF(D29=0,"",ROUND(D29/$AH59*100,2))</f>
        <v>1.8199999999999998</v>
      </c>
      <c r="F29" s="35">
        <v>210</v>
      </c>
      <c r="G29" s="40">
        <f>IF(F29="","",ROUND(F29/$AJ59*100,2))</f>
        <v>1.47</v>
      </c>
      <c r="H29" s="50">
        <v>1888</v>
      </c>
      <c r="I29" s="23">
        <v>1969</v>
      </c>
      <c r="J29" s="27">
        <f>H29+I29</f>
        <v>3857</v>
      </c>
      <c r="K29" s="31">
        <f>IF(J29=0,"",ROUND(J29/$AH59*100,2))</f>
        <v>7.83</v>
      </c>
      <c r="L29" s="35">
        <v>1116</v>
      </c>
      <c r="M29" s="45">
        <f>IF(L29="","",ROUND(L29/$AJ59*100,2))</f>
        <v>7.81</v>
      </c>
      <c r="N29" s="15">
        <v>777</v>
      </c>
      <c r="O29" s="23">
        <v>854</v>
      </c>
      <c r="P29" s="27">
        <f>N29+O29</f>
        <v>1631</v>
      </c>
      <c r="Q29" s="31">
        <f>IF(P29=0,"",ROUND(P29/$AH59*100,2))</f>
        <v>3.31</v>
      </c>
      <c r="R29" s="35">
        <v>405</v>
      </c>
      <c r="S29" s="40">
        <f>IF(R29="","",ROUND(R29/$AJ59*100,2))</f>
        <v>2.84</v>
      </c>
      <c r="T29" s="50">
        <v>2288</v>
      </c>
      <c r="U29" s="23">
        <v>2259</v>
      </c>
      <c r="V29" s="27">
        <f>T29+U29</f>
        <v>4547</v>
      </c>
      <c r="W29" s="31">
        <f>IF(V29=0,"",ROUND(V29/$AH59*100,2))</f>
        <v>9.24</v>
      </c>
      <c r="X29" s="35">
        <v>1485</v>
      </c>
      <c r="Y29" s="45">
        <f>IF(X29="","",ROUND(X29/$AJ59*100,2))</f>
        <v>10.4</v>
      </c>
      <c r="Z29" s="15">
        <v>1343</v>
      </c>
      <c r="AA29" s="23">
        <v>1401</v>
      </c>
      <c r="AB29" s="27">
        <f>Z29+AA29</f>
        <v>2744</v>
      </c>
      <c r="AC29" s="31">
        <f>IF(AB29=0,"",ROUND(AB29/$AH59*100,2))</f>
        <v>5.57</v>
      </c>
      <c r="AD29" s="35">
        <v>763</v>
      </c>
      <c r="AE29" s="40">
        <f>IF(AD29="","",ROUND(AD29/$AJ59*100,2))</f>
        <v>5.34</v>
      </c>
      <c r="AF29" s="50">
        <v>963</v>
      </c>
      <c r="AG29" s="23">
        <v>1022</v>
      </c>
      <c r="AH29" s="27">
        <f>AF29+AG29</f>
        <v>1985</v>
      </c>
      <c r="AI29" s="31">
        <f>IF(AH29=0,"",ROUND(AH29/$AH59*100,2))</f>
        <v>4.03</v>
      </c>
      <c r="AJ29" s="35">
        <v>608</v>
      </c>
      <c r="AK29" s="45">
        <f>IF(AJ29="","",ROUND(AJ29/$AJ59*100,2))</f>
        <v>4.26</v>
      </c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</row>
    <row r="30" spans="1:133">
      <c r="A30" s="10" t="s">
        <v>80</v>
      </c>
      <c r="B30" s="15">
        <v>430</v>
      </c>
      <c r="C30" s="23">
        <v>466</v>
      </c>
      <c r="D30" s="27">
        <f>B30+C30</f>
        <v>896</v>
      </c>
      <c r="E30" s="31">
        <f>IF(D30=0,"",ROUND(D30/$AH60*100,2))</f>
        <v>1.8199999999999998</v>
      </c>
      <c r="F30" s="35">
        <v>210</v>
      </c>
      <c r="G30" s="40">
        <f>IF(F30="","",ROUND(F30/$AJ60*100,2))</f>
        <v>1.47</v>
      </c>
      <c r="H30" s="50">
        <v>1887</v>
      </c>
      <c r="I30" s="23">
        <v>1968</v>
      </c>
      <c r="J30" s="27">
        <f>H30+I30</f>
        <v>3855</v>
      </c>
      <c r="K30" s="31">
        <f>IF(J30=0,"",ROUND(J30/$AH60*100,2))</f>
        <v>7.83</v>
      </c>
      <c r="L30" s="35">
        <v>1118</v>
      </c>
      <c r="M30" s="45">
        <f>IF(L30="","",ROUND(L30/$AJ60*100,2))</f>
        <v>7.83</v>
      </c>
      <c r="N30" s="15">
        <v>774</v>
      </c>
      <c r="O30" s="23">
        <v>854</v>
      </c>
      <c r="P30" s="27">
        <f>N30+O30</f>
        <v>1628</v>
      </c>
      <c r="Q30" s="31">
        <f>IF(P30=0,"",ROUND(P30/$AH60*100,2))</f>
        <v>3.31</v>
      </c>
      <c r="R30" s="35">
        <v>404</v>
      </c>
      <c r="S30" s="40">
        <f>IF(R30="","",ROUND(R30/$AJ60*100,2))</f>
        <v>2.83</v>
      </c>
      <c r="T30" s="50">
        <v>2298</v>
      </c>
      <c r="U30" s="23">
        <v>2269</v>
      </c>
      <c r="V30" s="27">
        <f>T30+U30</f>
        <v>4567</v>
      </c>
      <c r="W30" s="31">
        <f>IF(V30=0,"",ROUND(V30/$AH60*100,2))</f>
        <v>9.2799999999999994</v>
      </c>
      <c r="X30" s="35">
        <v>1491</v>
      </c>
      <c r="Y30" s="45">
        <f>IF(X30="","",ROUND(X30/$AJ60*100,2))</f>
        <v>10.44</v>
      </c>
      <c r="Z30" s="15">
        <v>1346</v>
      </c>
      <c r="AA30" s="23">
        <v>1405</v>
      </c>
      <c r="AB30" s="27">
        <f>Z30+AA30</f>
        <v>2751</v>
      </c>
      <c r="AC30" s="31">
        <f>IF(AB30=0,"",ROUND(AB30/$AH60*100,2))</f>
        <v>5.59</v>
      </c>
      <c r="AD30" s="35">
        <v>765</v>
      </c>
      <c r="AE30" s="40">
        <f>IF(AD30="","",ROUND(AD30/$AJ60*100,2))</f>
        <v>5.36</v>
      </c>
      <c r="AF30" s="50">
        <v>962</v>
      </c>
      <c r="AG30" s="23">
        <v>1023</v>
      </c>
      <c r="AH30" s="27">
        <f>AF30+AG30</f>
        <v>1985</v>
      </c>
      <c r="AI30" s="31">
        <f>IF(AH30=0,"",ROUND(AH30/$AH60*100,2))</f>
        <v>4.03</v>
      </c>
      <c r="AJ30" s="35">
        <v>608</v>
      </c>
      <c r="AK30" s="45">
        <f>IF(AJ30="","",ROUND(AJ30/$AJ60*100,2))</f>
        <v>4.26</v>
      </c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</row>
    <row r="31" spans="1:133">
      <c r="A31" s="11" t="s">
        <v>73</v>
      </c>
      <c r="B31" s="16">
        <v>428</v>
      </c>
      <c r="C31" s="24">
        <v>465</v>
      </c>
      <c r="D31" s="28">
        <f>B31+C31</f>
        <v>893</v>
      </c>
      <c r="E31" s="32">
        <f>IF(D31=0,"",ROUND(D31/$AH61*100,2))</f>
        <v>1.8199999999999998</v>
      </c>
      <c r="F31" s="36">
        <v>210</v>
      </c>
      <c r="G31" s="41">
        <f>IF(F31="","",ROUND(F31/$AJ61*100,2))</f>
        <v>1.47</v>
      </c>
      <c r="H31" s="51">
        <v>1886</v>
      </c>
      <c r="I31" s="24">
        <v>1963</v>
      </c>
      <c r="J31" s="28">
        <f>H31+I31</f>
        <v>3849</v>
      </c>
      <c r="K31" s="32">
        <f>IF(J31=0,"",ROUND(J31/$AH61*100,2))</f>
        <v>7.83</v>
      </c>
      <c r="L31" s="36">
        <v>1125</v>
      </c>
      <c r="M31" s="46">
        <f>IF(L31="","",ROUND(L31/$AJ61*100,2))</f>
        <v>7.88</v>
      </c>
      <c r="N31" s="16">
        <v>770</v>
      </c>
      <c r="O31" s="24">
        <v>852</v>
      </c>
      <c r="P31" s="28">
        <f>N31+O31</f>
        <v>1622</v>
      </c>
      <c r="Q31" s="32">
        <f>IF(P31=0,"",ROUND(P31/$AH61*100,2))</f>
        <v>3.3</v>
      </c>
      <c r="R31" s="36">
        <v>405</v>
      </c>
      <c r="S31" s="41">
        <f>IF(R31="","",ROUND(R31/$AJ61*100,2))</f>
        <v>2.84</v>
      </c>
      <c r="T31" s="51">
        <v>2302</v>
      </c>
      <c r="U31" s="24">
        <v>2277</v>
      </c>
      <c r="V31" s="28">
        <f>T31+U31</f>
        <v>4579</v>
      </c>
      <c r="W31" s="32">
        <f>IF(V31=0,"",ROUND(V31/$AH61*100,2))</f>
        <v>9.31</v>
      </c>
      <c r="X31" s="36">
        <v>1495</v>
      </c>
      <c r="Y31" s="46">
        <f>IF(X31="","",ROUND(X31/$AJ61*100,2))</f>
        <v>10.47</v>
      </c>
      <c r="Z31" s="16">
        <v>1344</v>
      </c>
      <c r="AA31" s="24">
        <v>1405</v>
      </c>
      <c r="AB31" s="28">
        <f>Z31+AA31</f>
        <v>2749</v>
      </c>
      <c r="AC31" s="32">
        <f>IF(AB31=0,"",ROUND(AB31/$AH61*100,2))</f>
        <v>5.59</v>
      </c>
      <c r="AD31" s="36">
        <v>766</v>
      </c>
      <c r="AE31" s="41">
        <f>IF(AD31="","",ROUND(AD31/$AJ61*100,2))</f>
        <v>5.36</v>
      </c>
      <c r="AF31" s="51">
        <v>963</v>
      </c>
      <c r="AG31" s="24">
        <v>1024</v>
      </c>
      <c r="AH31" s="28">
        <f>AF31+AG31</f>
        <v>1987</v>
      </c>
      <c r="AI31" s="32">
        <f>IF(AH31=0,"",ROUND(AH31/$AH61*100,2))</f>
        <v>4.04</v>
      </c>
      <c r="AJ31" s="36">
        <v>612</v>
      </c>
      <c r="AK31" s="46">
        <f>IF(AJ31="","",ROUND(AJ31/$AJ61*100,2))</f>
        <v>4.28</v>
      </c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</row>
    <row r="32" spans="1:133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</row>
    <row r="33" spans="1:139" s="74" customFormat="1" ht="15" customHeight="1">
      <c r="A33" s="7" t="s">
        <v>15</v>
      </c>
      <c r="B33" s="18" t="s">
        <v>30</v>
      </c>
      <c r="C33" s="20"/>
      <c r="D33" s="20"/>
      <c r="E33" s="20"/>
      <c r="F33" s="20"/>
      <c r="G33" s="42"/>
      <c r="H33" s="18" t="s">
        <v>86</v>
      </c>
      <c r="I33" s="20"/>
      <c r="J33" s="20"/>
      <c r="K33" s="20"/>
      <c r="L33" s="20"/>
      <c r="M33" s="42"/>
      <c r="N33" s="12" t="s">
        <v>53</v>
      </c>
      <c r="O33" s="20"/>
      <c r="P33" s="20"/>
      <c r="Q33" s="20"/>
      <c r="R33" s="20"/>
      <c r="S33" s="37"/>
      <c r="T33" s="18" t="s">
        <v>88</v>
      </c>
      <c r="U33" s="20"/>
      <c r="V33" s="20"/>
      <c r="W33" s="20"/>
      <c r="X33" s="20"/>
      <c r="Y33" s="42"/>
      <c r="Z33" s="18" t="s">
        <v>91</v>
      </c>
      <c r="AA33" s="20"/>
      <c r="AB33" s="20"/>
      <c r="AC33" s="20"/>
      <c r="AD33" s="20"/>
      <c r="AE33" s="42"/>
      <c r="AF33" s="68" t="s">
        <v>6</v>
      </c>
      <c r="AG33" s="69"/>
      <c r="AH33" s="69"/>
      <c r="AI33" s="69"/>
      <c r="AJ33" s="69"/>
      <c r="AK33" s="70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</row>
    <row r="34" spans="1:139">
      <c r="A34" s="8"/>
      <c r="B34" s="13" t="s">
        <v>33</v>
      </c>
      <c r="C34" s="21" t="s">
        <v>40</v>
      </c>
      <c r="D34" s="25" t="s">
        <v>42</v>
      </c>
      <c r="E34" s="29" t="s">
        <v>46</v>
      </c>
      <c r="F34" s="33" t="s">
        <v>51</v>
      </c>
      <c r="G34" s="38" t="s">
        <v>46</v>
      </c>
      <c r="H34" s="19" t="s">
        <v>33</v>
      </c>
      <c r="I34" s="21" t="s">
        <v>40</v>
      </c>
      <c r="J34" s="25" t="s">
        <v>42</v>
      </c>
      <c r="K34" s="29" t="s">
        <v>46</v>
      </c>
      <c r="L34" s="33" t="s">
        <v>51</v>
      </c>
      <c r="M34" s="43" t="s">
        <v>46</v>
      </c>
      <c r="N34" s="13" t="s">
        <v>33</v>
      </c>
      <c r="O34" s="21" t="s">
        <v>40</v>
      </c>
      <c r="P34" s="25" t="s">
        <v>42</v>
      </c>
      <c r="Q34" s="29" t="s">
        <v>46</v>
      </c>
      <c r="R34" s="33" t="s">
        <v>51</v>
      </c>
      <c r="S34" s="38" t="s">
        <v>46</v>
      </c>
      <c r="T34" s="19" t="s">
        <v>33</v>
      </c>
      <c r="U34" s="21" t="s">
        <v>40</v>
      </c>
      <c r="V34" s="25" t="s">
        <v>42</v>
      </c>
      <c r="W34" s="29" t="s">
        <v>46</v>
      </c>
      <c r="X34" s="33" t="s">
        <v>51</v>
      </c>
      <c r="Y34" s="43" t="s">
        <v>46</v>
      </c>
      <c r="Z34" s="19" t="s">
        <v>33</v>
      </c>
      <c r="AA34" s="21" t="s">
        <v>40</v>
      </c>
      <c r="AB34" s="25" t="s">
        <v>42</v>
      </c>
      <c r="AC34" s="29" t="s">
        <v>46</v>
      </c>
      <c r="AD34" s="33" t="s">
        <v>51</v>
      </c>
      <c r="AE34" s="43" t="s">
        <v>46</v>
      </c>
      <c r="AF34" s="48" t="s">
        <v>33</v>
      </c>
      <c r="AG34" s="53" t="s">
        <v>40</v>
      </c>
      <c r="AH34" s="25" t="s">
        <v>42</v>
      </c>
      <c r="AI34" s="54" t="s">
        <v>46</v>
      </c>
      <c r="AJ34" s="33" t="s">
        <v>51</v>
      </c>
      <c r="AK34" s="56" t="s">
        <v>46</v>
      </c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</row>
    <row r="35" spans="1:139" ht="12" customHeight="1">
      <c r="A35" s="9" t="s">
        <v>105</v>
      </c>
      <c r="B35" s="82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8"/>
    </row>
    <row r="36" spans="1:139" ht="12" customHeight="1">
      <c r="A36" s="10" t="s">
        <v>63</v>
      </c>
      <c r="B36" s="83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9"/>
    </row>
    <row r="37" spans="1:139" ht="12" customHeight="1">
      <c r="A37" s="10" t="s">
        <v>28</v>
      </c>
      <c r="B37" s="83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9"/>
    </row>
    <row r="38" spans="1:139" ht="12" customHeight="1">
      <c r="A38" s="10" t="s">
        <v>68</v>
      </c>
      <c r="B38" s="83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9"/>
    </row>
    <row r="39" spans="1:139" ht="12" customHeight="1">
      <c r="A39" s="10" t="s">
        <v>70</v>
      </c>
      <c r="B39" s="83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9"/>
    </row>
    <row r="40" spans="1:139" ht="12" customHeight="1">
      <c r="A40" s="10" t="s">
        <v>35</v>
      </c>
      <c r="B40" s="83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9"/>
    </row>
    <row r="41" spans="1:139" ht="12" customHeight="1">
      <c r="A41" s="10" t="s">
        <v>74</v>
      </c>
      <c r="B41" s="84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90"/>
    </row>
    <row r="42" spans="1:139">
      <c r="A42" s="10" t="s">
        <v>67</v>
      </c>
      <c r="B42" s="15">
        <v>833</v>
      </c>
      <c r="C42" s="23">
        <v>874</v>
      </c>
      <c r="D42" s="27">
        <f>B42+C42</f>
        <v>1707</v>
      </c>
      <c r="E42" s="31">
        <f>IF(D42=0,"",ROUND(D42/$AH57*100,2))</f>
        <v>3.47</v>
      </c>
      <c r="F42" s="35">
        <v>442</v>
      </c>
      <c r="G42" s="40">
        <f>IF(F42="","",ROUND(F42/$AJ57*100,2))</f>
        <v>3.1</v>
      </c>
      <c r="H42" s="50">
        <v>1054</v>
      </c>
      <c r="I42" s="23">
        <v>1143</v>
      </c>
      <c r="J42" s="27">
        <f>H42+I42</f>
        <v>2197</v>
      </c>
      <c r="K42" s="31">
        <f>IF(J42=0,"",ROUND(J42/$AH57*100,2))</f>
        <v>4.47</v>
      </c>
      <c r="L42" s="35">
        <v>567</v>
      </c>
      <c r="M42" s="45">
        <f>IF(L42="","",ROUND(L42/$AJ57*100,2))</f>
        <v>3.98</v>
      </c>
      <c r="N42" s="15">
        <v>684</v>
      </c>
      <c r="O42" s="23">
        <v>776</v>
      </c>
      <c r="P42" s="27">
        <f>N42+O42</f>
        <v>1460</v>
      </c>
      <c r="Q42" s="31">
        <f>IF(P42=0,"",ROUND(P42/$AH57*100,2))</f>
        <v>2.97</v>
      </c>
      <c r="R42" s="35">
        <v>361</v>
      </c>
      <c r="S42" s="40">
        <f>IF(R42="","",ROUND(R42/$AJ57*100,2))</f>
        <v>2.5299999999999998</v>
      </c>
      <c r="T42" s="50">
        <v>716</v>
      </c>
      <c r="U42" s="23">
        <v>782</v>
      </c>
      <c r="V42" s="27">
        <f>T42+U42</f>
        <v>1498</v>
      </c>
      <c r="W42" s="31">
        <f>IF(V42=0,"",ROUND(V42/$AH57*100,2))</f>
        <v>3.05</v>
      </c>
      <c r="X42" s="35">
        <v>377</v>
      </c>
      <c r="Y42" s="45">
        <f>IF(X42="","",ROUND(X42/$AJ57*100,2))</f>
        <v>2.64</v>
      </c>
      <c r="Z42" s="50">
        <v>277</v>
      </c>
      <c r="AA42" s="23">
        <v>329</v>
      </c>
      <c r="AB42" s="27">
        <f>Z42+AA42</f>
        <v>606</v>
      </c>
      <c r="AC42" s="31">
        <f>IF(AB42=0,"",ROUND(AB42/$AH57*100,2))</f>
        <v>1.23</v>
      </c>
      <c r="AD42" s="35">
        <v>200</v>
      </c>
      <c r="AE42" s="45">
        <f>IF(AD42="","",ROUND(AD42/$AJ57*100,2))</f>
        <v>1.4</v>
      </c>
      <c r="AF42" s="50">
        <f t="shared" ref="AF42:AG46" si="0">B12+H12+N12+T12+Z12+AF12+B27+H27+N27+T27+Z27+AF27+B42+H42+N42+T42+Z42</f>
        <v>20366</v>
      </c>
      <c r="AG42" s="23">
        <f t="shared" si="0"/>
        <v>21655</v>
      </c>
      <c r="AH42" s="27">
        <f>AF42+AG42</f>
        <v>42021</v>
      </c>
      <c r="AI42" s="31">
        <f t="shared" ref="AI42:AK46" si="1">E12+K12+Q12+W12+AC12+AI12+E27+K27+Q27+W27+AC27+AI27+E42+K42+Q42+W42+AC42</f>
        <v>85.419999999999987</v>
      </c>
      <c r="AJ42" s="35">
        <f t="shared" si="1"/>
        <v>12200</v>
      </c>
      <c r="AK42" s="45">
        <f t="shared" si="1"/>
        <v>85.58</v>
      </c>
    </row>
    <row r="43" spans="1:139">
      <c r="A43" s="10" t="s">
        <v>77</v>
      </c>
      <c r="B43" s="15">
        <v>834</v>
      </c>
      <c r="C43" s="23">
        <v>875</v>
      </c>
      <c r="D43" s="27">
        <f>B43+C43</f>
        <v>1709</v>
      </c>
      <c r="E43" s="31">
        <f>IF(D43=0,"",ROUND(D43/$AH58*100,2))</f>
        <v>3.47</v>
      </c>
      <c r="F43" s="35">
        <v>443</v>
      </c>
      <c r="G43" s="40">
        <f>IF(F43="","",ROUND(F43/$AJ58*100,2))</f>
        <v>3.1</v>
      </c>
      <c r="H43" s="50">
        <v>1052</v>
      </c>
      <c r="I43" s="23">
        <v>1138</v>
      </c>
      <c r="J43" s="27">
        <f>H43+I43</f>
        <v>2190</v>
      </c>
      <c r="K43" s="31">
        <f>IF(J43=0,"",ROUND(J43/$AH58*100,2))</f>
        <v>4.45</v>
      </c>
      <c r="L43" s="35">
        <v>565</v>
      </c>
      <c r="M43" s="45">
        <f>IF(L43="","",ROUND(L43/$AJ58*100,2))</f>
        <v>3.96</v>
      </c>
      <c r="N43" s="15">
        <v>684</v>
      </c>
      <c r="O43" s="23">
        <v>776</v>
      </c>
      <c r="P43" s="27">
        <f>N43+O43</f>
        <v>1460</v>
      </c>
      <c r="Q43" s="31">
        <f>IF(P43=0,"",ROUND(P43/$AH58*100,2))</f>
        <v>2.97</v>
      </c>
      <c r="R43" s="35">
        <v>362</v>
      </c>
      <c r="S43" s="40">
        <f>IF(R43="","",ROUND(R43/$AJ58*100,2))</f>
        <v>2.54</v>
      </c>
      <c r="T43" s="50">
        <v>716</v>
      </c>
      <c r="U43" s="23">
        <v>781</v>
      </c>
      <c r="V43" s="27">
        <f>T43+U43</f>
        <v>1497</v>
      </c>
      <c r="W43" s="31">
        <f>IF(V43=0,"",ROUND(V43/$AH58*100,2))</f>
        <v>3.04</v>
      </c>
      <c r="X43" s="35">
        <v>378</v>
      </c>
      <c r="Y43" s="45">
        <f>IF(X43="","",ROUND(X43/$AJ58*100,2))</f>
        <v>2.65</v>
      </c>
      <c r="Z43" s="50">
        <v>278</v>
      </c>
      <c r="AA43" s="23">
        <v>328</v>
      </c>
      <c r="AB43" s="27">
        <f>Z43+AA43</f>
        <v>606</v>
      </c>
      <c r="AC43" s="31">
        <f>IF(AB43=0,"",ROUND(AB43/$AH58*100,2))</f>
        <v>1.23</v>
      </c>
      <c r="AD43" s="35">
        <v>200</v>
      </c>
      <c r="AE43" s="45">
        <f>IF(AD43="","",ROUND(AD43/$AJ58*100,2))</f>
        <v>1.4</v>
      </c>
      <c r="AF43" s="50">
        <f t="shared" si="0"/>
        <v>20382</v>
      </c>
      <c r="AG43" s="23">
        <f t="shared" si="0"/>
        <v>21675</v>
      </c>
      <c r="AH43" s="27">
        <f>AF43+AG43</f>
        <v>42057</v>
      </c>
      <c r="AI43" s="31">
        <f t="shared" si="1"/>
        <v>85.480000000000018</v>
      </c>
      <c r="AJ43" s="35">
        <f t="shared" si="1"/>
        <v>12216</v>
      </c>
      <c r="AK43" s="45">
        <f t="shared" si="1"/>
        <v>85.610000000000014</v>
      </c>
    </row>
    <row r="44" spans="1:139">
      <c r="A44" s="10" t="s">
        <v>44</v>
      </c>
      <c r="B44" s="15">
        <v>831</v>
      </c>
      <c r="C44" s="23">
        <v>873</v>
      </c>
      <c r="D44" s="27">
        <f>B44+C44</f>
        <v>1704</v>
      </c>
      <c r="E44" s="31">
        <f>IF(D44=0,"",ROUND(D44/$AH59*100,2))</f>
        <v>3.46</v>
      </c>
      <c r="F44" s="35">
        <v>444</v>
      </c>
      <c r="G44" s="40">
        <f>IF(F44="","",ROUND(F44/$AJ59*100,2))</f>
        <v>3.11</v>
      </c>
      <c r="H44" s="50">
        <v>1052</v>
      </c>
      <c r="I44" s="23">
        <v>1139</v>
      </c>
      <c r="J44" s="27">
        <f>H44+I44</f>
        <v>2191</v>
      </c>
      <c r="K44" s="31">
        <f>IF(J44=0,"",ROUND(J44/$AH59*100,2))</f>
        <v>4.45</v>
      </c>
      <c r="L44" s="35">
        <v>563</v>
      </c>
      <c r="M44" s="45">
        <f>IF(L44="","",ROUND(L44/$AJ59*100,2))</f>
        <v>3.94</v>
      </c>
      <c r="N44" s="15">
        <v>684</v>
      </c>
      <c r="O44" s="23">
        <v>776</v>
      </c>
      <c r="P44" s="27">
        <f>N44+O44</f>
        <v>1460</v>
      </c>
      <c r="Q44" s="31">
        <f>IF(P44=0,"",ROUND(P44/$AH59*100,2))</f>
        <v>2.97</v>
      </c>
      <c r="R44" s="35">
        <v>363</v>
      </c>
      <c r="S44" s="40">
        <f>IF(R44="","",ROUND(R44/$AJ59*100,2))</f>
        <v>2.54</v>
      </c>
      <c r="T44" s="50">
        <v>716</v>
      </c>
      <c r="U44" s="23">
        <v>781</v>
      </c>
      <c r="V44" s="27">
        <f>T44+U44</f>
        <v>1497</v>
      </c>
      <c r="W44" s="31">
        <f>IF(V44=0,"",ROUND(V44/$AH59*100,2))</f>
        <v>3.04</v>
      </c>
      <c r="X44" s="35">
        <v>378</v>
      </c>
      <c r="Y44" s="45">
        <f>IF(X44="","",ROUND(X44/$AJ59*100,2))</f>
        <v>2.65</v>
      </c>
      <c r="Z44" s="50">
        <v>277</v>
      </c>
      <c r="AA44" s="23">
        <v>328</v>
      </c>
      <c r="AB44" s="27">
        <f>Z44+AA44</f>
        <v>605</v>
      </c>
      <c r="AC44" s="31">
        <f>IF(AB44=0,"",ROUND(AB44/$AH59*100,2))</f>
        <v>1.23</v>
      </c>
      <c r="AD44" s="35">
        <v>200</v>
      </c>
      <c r="AE44" s="45">
        <f>IF(AD44="","",ROUND(AD44/$AJ59*100,2))</f>
        <v>1.4</v>
      </c>
      <c r="AF44" s="50">
        <f t="shared" si="0"/>
        <v>20399</v>
      </c>
      <c r="AG44" s="23">
        <f t="shared" si="0"/>
        <v>21677</v>
      </c>
      <c r="AH44" s="27">
        <f>AF44+AG44</f>
        <v>42076</v>
      </c>
      <c r="AI44" s="31">
        <f t="shared" si="1"/>
        <v>85.47</v>
      </c>
      <c r="AJ44" s="35">
        <f t="shared" si="1"/>
        <v>12235</v>
      </c>
      <c r="AK44" s="45">
        <f t="shared" si="1"/>
        <v>85.68</v>
      </c>
    </row>
    <row r="45" spans="1:139">
      <c r="A45" s="10" t="s">
        <v>80</v>
      </c>
      <c r="B45" s="15">
        <v>829</v>
      </c>
      <c r="C45" s="23">
        <v>874</v>
      </c>
      <c r="D45" s="27">
        <f>B45+C45</f>
        <v>1703</v>
      </c>
      <c r="E45" s="31">
        <f>IF(D45=0,"",ROUND(D45/$AH60*100,2))</f>
        <v>3.46</v>
      </c>
      <c r="F45" s="35">
        <v>444</v>
      </c>
      <c r="G45" s="40">
        <f>IF(F45="","",ROUND(F45/$AJ60*100,2))</f>
        <v>3.11</v>
      </c>
      <c r="H45" s="50">
        <v>1046</v>
      </c>
      <c r="I45" s="23">
        <v>1136</v>
      </c>
      <c r="J45" s="27">
        <f>H45+I45</f>
        <v>2182</v>
      </c>
      <c r="K45" s="31">
        <f>IF(J45=0,"",ROUND(J45/$AH60*100,2))</f>
        <v>4.43</v>
      </c>
      <c r="L45" s="35">
        <v>564</v>
      </c>
      <c r="M45" s="45">
        <f>IF(L45="","",ROUND(L45/$AJ60*100,2))</f>
        <v>3.95</v>
      </c>
      <c r="N45" s="15">
        <v>680</v>
      </c>
      <c r="O45" s="23">
        <v>776</v>
      </c>
      <c r="P45" s="27">
        <f>N45+O45</f>
        <v>1456</v>
      </c>
      <c r="Q45" s="31">
        <f>IF(P45=0,"",ROUND(P45/$AH60*100,2))</f>
        <v>2.96</v>
      </c>
      <c r="R45" s="35">
        <v>363</v>
      </c>
      <c r="S45" s="40">
        <f>IF(R45="","",ROUND(R45/$AJ60*100,2))</f>
        <v>2.54</v>
      </c>
      <c r="T45" s="50">
        <v>715</v>
      </c>
      <c r="U45" s="23">
        <v>781</v>
      </c>
      <c r="V45" s="27">
        <f>T45+U45</f>
        <v>1496</v>
      </c>
      <c r="W45" s="31">
        <f>IF(V45=0,"",ROUND(V45/$AH60*100,2))</f>
        <v>3.04</v>
      </c>
      <c r="X45" s="35">
        <v>378</v>
      </c>
      <c r="Y45" s="45">
        <f>IF(X45="","",ROUND(X45/$AJ60*100,2))</f>
        <v>2.65</v>
      </c>
      <c r="Z45" s="50">
        <v>278</v>
      </c>
      <c r="AA45" s="23">
        <v>328</v>
      </c>
      <c r="AB45" s="27">
        <f>Z45+AA45</f>
        <v>606</v>
      </c>
      <c r="AC45" s="31">
        <f>IF(AB45=0,"",ROUND(AB45/$AH60*100,2))</f>
        <v>1.23</v>
      </c>
      <c r="AD45" s="35">
        <v>200</v>
      </c>
      <c r="AE45" s="45">
        <f>IF(AD45="","",ROUND(AD45/$AJ60*100,2))</f>
        <v>1.4</v>
      </c>
      <c r="AF45" s="50">
        <f t="shared" si="0"/>
        <v>20400</v>
      </c>
      <c r="AG45" s="23">
        <f t="shared" si="0"/>
        <v>21690</v>
      </c>
      <c r="AH45" s="27">
        <f>AF45+AG45</f>
        <v>42090</v>
      </c>
      <c r="AI45" s="31">
        <f t="shared" si="1"/>
        <v>85.49</v>
      </c>
      <c r="AJ45" s="35">
        <f t="shared" si="1"/>
        <v>12238</v>
      </c>
      <c r="AK45" s="45">
        <f t="shared" si="1"/>
        <v>85.700000000000017</v>
      </c>
    </row>
    <row r="46" spans="1:139">
      <c r="A46" s="11" t="s">
        <v>73</v>
      </c>
      <c r="B46" s="16">
        <v>834</v>
      </c>
      <c r="C46" s="24">
        <v>884</v>
      </c>
      <c r="D46" s="28">
        <f>B46+C46</f>
        <v>1718</v>
      </c>
      <c r="E46" s="32">
        <f>IF(D46=0,"",ROUND(D46/$AH61*100,2))</f>
        <v>3.49</v>
      </c>
      <c r="F46" s="36">
        <v>453</v>
      </c>
      <c r="G46" s="41">
        <f>IF(F46="","",ROUND(F46/$AJ61*100,2))</f>
        <v>3.17</v>
      </c>
      <c r="H46" s="51">
        <v>1047</v>
      </c>
      <c r="I46" s="24">
        <v>1139</v>
      </c>
      <c r="J46" s="28">
        <f>H46+I46</f>
        <v>2186</v>
      </c>
      <c r="K46" s="32">
        <f>IF(J46=0,"",ROUND(J46/$AH61*100,2))</f>
        <v>4.45</v>
      </c>
      <c r="L46" s="36">
        <v>565</v>
      </c>
      <c r="M46" s="46">
        <f>IF(L46="","",ROUND(L46/$AJ61*100,2))</f>
        <v>3.96</v>
      </c>
      <c r="N46" s="16">
        <v>677</v>
      </c>
      <c r="O46" s="24">
        <v>774</v>
      </c>
      <c r="P46" s="28">
        <f>N46+O46</f>
        <v>1451</v>
      </c>
      <c r="Q46" s="32">
        <f>IF(P46=0,"",ROUND(P46/$AH61*100,2))</f>
        <v>2.95</v>
      </c>
      <c r="R46" s="36">
        <v>362</v>
      </c>
      <c r="S46" s="41">
        <f>IF(R46="","",ROUND(R46/$AJ61*100,2))</f>
        <v>2.5299999999999998</v>
      </c>
      <c r="T46" s="51">
        <v>715</v>
      </c>
      <c r="U46" s="24">
        <v>783</v>
      </c>
      <c r="V46" s="28">
        <f>T46+U46</f>
        <v>1498</v>
      </c>
      <c r="W46" s="32">
        <f>IF(V46=0,"",ROUND(V46/$AH61*100,2))</f>
        <v>3.05</v>
      </c>
      <c r="X46" s="36">
        <v>378</v>
      </c>
      <c r="Y46" s="46">
        <f>IF(X46="","",ROUND(X46/$AJ61*100,2))</f>
        <v>2.65</v>
      </c>
      <c r="Z46" s="51">
        <v>277</v>
      </c>
      <c r="AA46" s="24">
        <v>322</v>
      </c>
      <c r="AB46" s="28">
        <f>Z46+AA46</f>
        <v>599</v>
      </c>
      <c r="AC46" s="32">
        <f>IF(AB46=0,"",ROUND(AB46/$AH61*100,2))</f>
        <v>1.22</v>
      </c>
      <c r="AD46" s="36">
        <v>197</v>
      </c>
      <c r="AE46" s="46">
        <f>IF(AD46="","",ROUND(AD46/$AJ61*100,2))</f>
        <v>1.38</v>
      </c>
      <c r="AF46" s="51">
        <f t="shared" si="0"/>
        <v>20369</v>
      </c>
      <c r="AG46" s="24">
        <f t="shared" si="0"/>
        <v>21676</v>
      </c>
      <c r="AH46" s="28">
        <f>AF46+AG46</f>
        <v>42045</v>
      </c>
      <c r="AI46" s="32">
        <f t="shared" si="1"/>
        <v>85.52</v>
      </c>
      <c r="AJ46" s="36">
        <f t="shared" si="1"/>
        <v>12233</v>
      </c>
      <c r="AK46" s="46">
        <f t="shared" si="1"/>
        <v>85.65</v>
      </c>
    </row>
    <row r="48" spans="1:139" s="74" customFormat="1" ht="15" customHeight="1">
      <c r="A48" s="7" t="s">
        <v>15</v>
      </c>
      <c r="B48" s="18" t="s">
        <v>38</v>
      </c>
      <c r="C48" s="20"/>
      <c r="D48" s="20"/>
      <c r="E48" s="20"/>
      <c r="F48" s="20"/>
      <c r="G48" s="42"/>
      <c r="H48" s="12" t="s">
        <v>48</v>
      </c>
      <c r="I48" s="20"/>
      <c r="J48" s="20"/>
      <c r="K48" s="20"/>
      <c r="L48" s="20"/>
      <c r="M48" s="37"/>
      <c r="N48" s="18" t="s">
        <v>93</v>
      </c>
      <c r="O48" s="20"/>
      <c r="P48" s="20"/>
      <c r="Q48" s="20"/>
      <c r="R48" s="20"/>
      <c r="S48" s="42"/>
      <c r="T48" s="18" t="s">
        <v>97</v>
      </c>
      <c r="U48" s="20"/>
      <c r="V48" s="20"/>
      <c r="W48" s="20"/>
      <c r="X48" s="20"/>
      <c r="Y48" s="42"/>
      <c r="Z48" s="68" t="s">
        <v>59</v>
      </c>
      <c r="AA48" s="69"/>
      <c r="AB48" s="69"/>
      <c r="AC48" s="69"/>
      <c r="AD48" s="69"/>
      <c r="AE48" s="70"/>
      <c r="AF48" s="57" t="s">
        <v>99</v>
      </c>
      <c r="AG48" s="59"/>
      <c r="AH48" s="59"/>
      <c r="AI48" s="59"/>
      <c r="AJ48" s="59"/>
      <c r="AK48" s="64"/>
    </row>
    <row r="49" spans="1:37">
      <c r="A49" s="8"/>
      <c r="B49" s="78" t="s">
        <v>33</v>
      </c>
      <c r="C49" s="21" t="s">
        <v>40</v>
      </c>
      <c r="D49" s="25" t="s">
        <v>42</v>
      </c>
      <c r="E49" s="29" t="s">
        <v>46</v>
      </c>
      <c r="F49" s="33" t="s">
        <v>51</v>
      </c>
      <c r="G49" s="43" t="s">
        <v>46</v>
      </c>
      <c r="H49" s="13" t="s">
        <v>33</v>
      </c>
      <c r="I49" s="21" t="s">
        <v>40</v>
      </c>
      <c r="J49" s="25" t="s">
        <v>42</v>
      </c>
      <c r="K49" s="29" t="s">
        <v>46</v>
      </c>
      <c r="L49" s="33" t="s">
        <v>51</v>
      </c>
      <c r="M49" s="38" t="s">
        <v>46</v>
      </c>
      <c r="N49" s="19" t="s">
        <v>33</v>
      </c>
      <c r="O49" s="21" t="s">
        <v>40</v>
      </c>
      <c r="P49" s="25" t="s">
        <v>42</v>
      </c>
      <c r="Q49" s="29" t="s">
        <v>46</v>
      </c>
      <c r="R49" s="33" t="s">
        <v>51</v>
      </c>
      <c r="S49" s="43" t="s">
        <v>46</v>
      </c>
      <c r="T49" s="19" t="s">
        <v>33</v>
      </c>
      <c r="U49" s="21" t="s">
        <v>40</v>
      </c>
      <c r="V49" s="25" t="s">
        <v>42</v>
      </c>
      <c r="W49" s="29" t="s">
        <v>46</v>
      </c>
      <c r="X49" s="33" t="s">
        <v>51</v>
      </c>
      <c r="Y49" s="43" t="s">
        <v>46</v>
      </c>
      <c r="Z49" s="48" t="s">
        <v>33</v>
      </c>
      <c r="AA49" s="53" t="s">
        <v>40</v>
      </c>
      <c r="AB49" s="25" t="s">
        <v>42</v>
      </c>
      <c r="AC49" s="54" t="s">
        <v>46</v>
      </c>
      <c r="AD49" s="33" t="s">
        <v>51</v>
      </c>
      <c r="AE49" s="56" t="s">
        <v>46</v>
      </c>
      <c r="AF49" s="58" t="s">
        <v>33</v>
      </c>
      <c r="AG49" s="60" t="s">
        <v>40</v>
      </c>
      <c r="AH49" s="25" t="s">
        <v>42</v>
      </c>
      <c r="AI49" s="61" t="s">
        <v>46</v>
      </c>
      <c r="AJ49" s="33" t="s">
        <v>51</v>
      </c>
      <c r="AK49" s="65" t="s">
        <v>46</v>
      </c>
    </row>
    <row r="50" spans="1:37" ht="12" customHeight="1">
      <c r="A50" s="9" t="s">
        <v>105</v>
      </c>
      <c r="B50" s="82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8"/>
    </row>
    <row r="51" spans="1:37" ht="12" customHeight="1">
      <c r="A51" s="10" t="s">
        <v>63</v>
      </c>
      <c r="B51" s="83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9"/>
    </row>
    <row r="52" spans="1:37" ht="12" customHeight="1">
      <c r="A52" s="10" t="s">
        <v>28</v>
      </c>
      <c r="B52" s="83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9"/>
    </row>
    <row r="53" spans="1:37" ht="12" customHeight="1">
      <c r="A53" s="10" t="s">
        <v>68</v>
      </c>
      <c r="B53" s="83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9"/>
    </row>
    <row r="54" spans="1:37" ht="12" customHeight="1">
      <c r="A54" s="10" t="s">
        <v>70</v>
      </c>
      <c r="B54" s="83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9"/>
    </row>
    <row r="55" spans="1:37" ht="12" customHeight="1">
      <c r="A55" s="10" t="s">
        <v>35</v>
      </c>
      <c r="B55" s="83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9"/>
    </row>
    <row r="56" spans="1:37" ht="12" customHeight="1">
      <c r="A56" s="10" t="s">
        <v>74</v>
      </c>
      <c r="B56" s="84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90"/>
    </row>
    <row r="57" spans="1:37">
      <c r="A57" s="10" t="s">
        <v>67</v>
      </c>
      <c r="B57" s="80">
        <v>1219</v>
      </c>
      <c r="C57" s="23">
        <v>1326</v>
      </c>
      <c r="D57" s="27">
        <f>B57+C57</f>
        <v>2545</v>
      </c>
      <c r="E57" s="31">
        <f>IF(D57=0,"",ROUND(D57/$AH57*100,2))</f>
        <v>5.17</v>
      </c>
      <c r="F57" s="35">
        <v>762</v>
      </c>
      <c r="G57" s="45">
        <f>IF(F57="","",ROUND(F57/$AJ57*100,2))</f>
        <v>5.35</v>
      </c>
      <c r="H57" s="15">
        <v>1151</v>
      </c>
      <c r="I57" s="23">
        <v>1213</v>
      </c>
      <c r="J57" s="27">
        <f>H57+I57</f>
        <v>2364</v>
      </c>
      <c r="K57" s="31">
        <f>IF(J57=0,"",ROUND(J57/$AH57*100,2))</f>
        <v>4.8099999999999996</v>
      </c>
      <c r="L57" s="35">
        <v>698</v>
      </c>
      <c r="M57" s="40">
        <f>IF(L57="","",ROUND(L57/$AJ57*100,2))</f>
        <v>4.9000000000000004</v>
      </c>
      <c r="N57" s="50">
        <v>475</v>
      </c>
      <c r="O57" s="23">
        <v>553</v>
      </c>
      <c r="P57" s="27">
        <f>N57+O57</f>
        <v>1028</v>
      </c>
      <c r="Q57" s="31">
        <f>IF(P57=0,"",ROUND(P57/$AH57*100,2))</f>
        <v>2.09</v>
      </c>
      <c r="R57" s="35">
        <v>274</v>
      </c>
      <c r="S57" s="45">
        <f>IF(R57="","",ROUND(R57/$AJ57*100,2))</f>
        <v>1.92</v>
      </c>
      <c r="T57" s="50">
        <v>598</v>
      </c>
      <c r="U57" s="23">
        <v>636</v>
      </c>
      <c r="V57" s="27">
        <f>T57+U57</f>
        <v>1234</v>
      </c>
      <c r="W57" s="31">
        <f>IF(V57=0,"",ROUND(V57/$AH57*100,2))</f>
        <v>2.5099999999999998</v>
      </c>
      <c r="X57" s="35">
        <v>320</v>
      </c>
      <c r="Y57" s="45">
        <f>IF(X57="","",ROUND(X57/$AJ57*100,2))</f>
        <v>2.2400000000000002</v>
      </c>
      <c r="Z57" s="50">
        <f t="shared" ref="Z57:AA61" si="2">B57+H57+N57+T57</f>
        <v>3443</v>
      </c>
      <c r="AA57" s="23">
        <f t="shared" si="2"/>
        <v>3728</v>
      </c>
      <c r="AB57" s="27">
        <f>Z57+AA57</f>
        <v>7171</v>
      </c>
      <c r="AC57" s="31">
        <f t="shared" ref="AC57:AE61" si="3">E57+K57+Q57+W57</f>
        <v>14.58</v>
      </c>
      <c r="AD57" s="35">
        <f t="shared" si="3"/>
        <v>2054</v>
      </c>
      <c r="AE57" s="45">
        <f t="shared" si="3"/>
        <v>14.41</v>
      </c>
      <c r="AF57" s="50">
        <f t="shared" ref="AF57:AG61" si="4">B12+H12+N12+T12+Z12+AF12+B27+H27+N27+T27+Z27+AF27+B42+H42+N42+T42+Z42+B57+H57+N57+T57</f>
        <v>23809</v>
      </c>
      <c r="AG57" s="23">
        <f t="shared" si="4"/>
        <v>25383</v>
      </c>
      <c r="AH57" s="27">
        <f>AF57+AG57</f>
        <v>49192</v>
      </c>
      <c r="AI57" s="31">
        <f t="shared" ref="AI57:AK61" si="5">E12+K12+Q12+W12+AC12+AI12+E27+K27+Q27+W27+AC27+AI27+E42+K42+Q42+W42+AC42+E57+K57+Q57+W57</f>
        <v>100</v>
      </c>
      <c r="AJ57" s="35">
        <f t="shared" si="5"/>
        <v>14254</v>
      </c>
      <c r="AK57" s="45">
        <f t="shared" si="5"/>
        <v>99.99</v>
      </c>
    </row>
    <row r="58" spans="1:37">
      <c r="A58" s="10" t="s">
        <v>77</v>
      </c>
      <c r="B58" s="80">
        <v>1216</v>
      </c>
      <c r="C58" s="23">
        <v>1325</v>
      </c>
      <c r="D58" s="27">
        <f>B58+C58</f>
        <v>2541</v>
      </c>
      <c r="E58" s="31">
        <f>IF(D58=0,"",ROUND(D58/$AH58*100,2))</f>
        <v>5.16</v>
      </c>
      <c r="F58" s="35">
        <v>761</v>
      </c>
      <c r="G58" s="45">
        <f>IF(F58="","",ROUND(F58/$AJ58*100,2))</f>
        <v>5.33</v>
      </c>
      <c r="H58" s="15">
        <v>1151</v>
      </c>
      <c r="I58" s="23">
        <v>1206</v>
      </c>
      <c r="J58" s="27">
        <f>H58+I58</f>
        <v>2357</v>
      </c>
      <c r="K58" s="31">
        <f>IF(J58=0,"",ROUND(J58/$AH58*100,2))</f>
        <v>4.79</v>
      </c>
      <c r="L58" s="35">
        <v>697</v>
      </c>
      <c r="M58" s="40">
        <f>IF(L58="","",ROUND(L58/$AJ58*100,2))</f>
        <v>4.8899999999999997</v>
      </c>
      <c r="N58" s="50">
        <v>474</v>
      </c>
      <c r="O58" s="23">
        <v>553</v>
      </c>
      <c r="P58" s="27">
        <f>N58+O58</f>
        <v>1027</v>
      </c>
      <c r="Q58" s="31">
        <f>IF(P58=0,"",ROUND(P58/$AH58*100,2))</f>
        <v>2.09</v>
      </c>
      <c r="R58" s="35">
        <v>274</v>
      </c>
      <c r="S58" s="45">
        <f>IF(R58="","",ROUND(R58/$AJ58*100,2))</f>
        <v>1.92</v>
      </c>
      <c r="T58" s="50">
        <v>594</v>
      </c>
      <c r="U58" s="23">
        <v>635</v>
      </c>
      <c r="V58" s="27">
        <f>T58+U58</f>
        <v>1229</v>
      </c>
      <c r="W58" s="31">
        <f>IF(V58=0,"",ROUND(V58/$AH58*100,2))</f>
        <v>2.5</v>
      </c>
      <c r="X58" s="35">
        <v>320</v>
      </c>
      <c r="Y58" s="45">
        <f>IF(X58="","",ROUND(X58/$AJ58*100,2))</f>
        <v>2.2400000000000002</v>
      </c>
      <c r="Z58" s="50">
        <f t="shared" si="2"/>
        <v>3435</v>
      </c>
      <c r="AA58" s="23">
        <f t="shared" si="2"/>
        <v>3719</v>
      </c>
      <c r="AB58" s="27">
        <f>Z58+AA58</f>
        <v>7154</v>
      </c>
      <c r="AC58" s="31">
        <f t="shared" si="3"/>
        <v>14.54</v>
      </c>
      <c r="AD58" s="35">
        <f t="shared" si="3"/>
        <v>2052</v>
      </c>
      <c r="AE58" s="45">
        <f t="shared" si="3"/>
        <v>14.38</v>
      </c>
      <c r="AF58" s="50">
        <f t="shared" si="4"/>
        <v>23817</v>
      </c>
      <c r="AG58" s="23">
        <f t="shared" si="4"/>
        <v>25394</v>
      </c>
      <c r="AH58" s="27">
        <f>AF58+AG58</f>
        <v>49211</v>
      </c>
      <c r="AI58" s="31">
        <f t="shared" si="5"/>
        <v>100.02000000000002</v>
      </c>
      <c r="AJ58" s="35">
        <f t="shared" si="5"/>
        <v>14268</v>
      </c>
      <c r="AK58" s="45">
        <f t="shared" si="5"/>
        <v>99.99</v>
      </c>
    </row>
    <row r="59" spans="1:37">
      <c r="A59" s="10" t="s">
        <v>44</v>
      </c>
      <c r="B59" s="80">
        <v>1217</v>
      </c>
      <c r="C59" s="23">
        <v>1329</v>
      </c>
      <c r="D59" s="27">
        <f>B59+C59</f>
        <v>2546</v>
      </c>
      <c r="E59" s="31">
        <f>IF(D59=0,"",ROUND(D59/$AH59*100,2))</f>
        <v>5.17</v>
      </c>
      <c r="F59" s="35">
        <v>762</v>
      </c>
      <c r="G59" s="45">
        <f>IF(F59="","",ROUND(F59/$AJ59*100,2))</f>
        <v>5.33</v>
      </c>
      <c r="H59" s="15">
        <v>1149</v>
      </c>
      <c r="I59" s="23">
        <v>1204</v>
      </c>
      <c r="J59" s="27">
        <f>H59+I59</f>
        <v>2353</v>
      </c>
      <c r="K59" s="31">
        <f>IF(J59=0,"",ROUND(J59/$AH59*100,2))</f>
        <v>4.78</v>
      </c>
      <c r="L59" s="35">
        <v>695</v>
      </c>
      <c r="M59" s="40">
        <f>IF(L59="","",ROUND(L59/$AJ59*100,2))</f>
        <v>4.87</v>
      </c>
      <c r="N59" s="50">
        <v>472</v>
      </c>
      <c r="O59" s="23">
        <v>551</v>
      </c>
      <c r="P59" s="27">
        <f>N59+O59</f>
        <v>1023</v>
      </c>
      <c r="Q59" s="31">
        <f>IF(P59=0,"",ROUND(P59/$AH59*100,2))</f>
        <v>2.08</v>
      </c>
      <c r="R59" s="35">
        <v>274</v>
      </c>
      <c r="S59" s="45">
        <f>IF(R59="","",ROUND(R59/$AJ59*100,2))</f>
        <v>1.92</v>
      </c>
      <c r="T59" s="50">
        <v>595</v>
      </c>
      <c r="U59" s="23">
        <v>635</v>
      </c>
      <c r="V59" s="27">
        <f>T59+U59</f>
        <v>1230</v>
      </c>
      <c r="W59" s="31">
        <f>IF(V59=0,"",ROUND(V59/$AH59*100,2))</f>
        <v>2.5</v>
      </c>
      <c r="X59" s="35">
        <v>319</v>
      </c>
      <c r="Y59" s="45">
        <f>IF(X59="","",ROUND(X59/$AJ59*100,2))</f>
        <v>2.23</v>
      </c>
      <c r="Z59" s="50">
        <f t="shared" si="2"/>
        <v>3433</v>
      </c>
      <c r="AA59" s="23">
        <f t="shared" si="2"/>
        <v>3719</v>
      </c>
      <c r="AB59" s="27">
        <f>Z59+AA59</f>
        <v>7152</v>
      </c>
      <c r="AC59" s="31">
        <f t="shared" si="3"/>
        <v>14.53</v>
      </c>
      <c r="AD59" s="35">
        <f t="shared" si="3"/>
        <v>2050</v>
      </c>
      <c r="AE59" s="45">
        <f t="shared" si="3"/>
        <v>14.35</v>
      </c>
      <c r="AF59" s="50">
        <f t="shared" si="4"/>
        <v>23832</v>
      </c>
      <c r="AG59" s="23">
        <f t="shared" si="4"/>
        <v>25396</v>
      </c>
      <c r="AH59" s="27">
        <f>AF59+AG59</f>
        <v>49228</v>
      </c>
      <c r="AI59" s="31">
        <f t="shared" si="5"/>
        <v>100</v>
      </c>
      <c r="AJ59" s="35">
        <f t="shared" si="5"/>
        <v>14285</v>
      </c>
      <c r="AK59" s="45">
        <f t="shared" si="5"/>
        <v>100.03000000000002</v>
      </c>
    </row>
    <row r="60" spans="1:37">
      <c r="A60" s="10" t="s">
        <v>80</v>
      </c>
      <c r="B60" s="80">
        <v>1216</v>
      </c>
      <c r="C60" s="23">
        <v>1329</v>
      </c>
      <c r="D60" s="27">
        <f>B60+C60</f>
        <v>2545</v>
      </c>
      <c r="E60" s="31">
        <f>IF(D60=0,"",ROUND(D60/$AH60*100,2))</f>
        <v>5.17</v>
      </c>
      <c r="F60" s="35">
        <v>760</v>
      </c>
      <c r="G60" s="45">
        <f>IF(F60="","",ROUND(F60/$AJ60*100,2))</f>
        <v>5.32</v>
      </c>
      <c r="H60" s="15">
        <v>1149</v>
      </c>
      <c r="I60" s="23">
        <v>1206</v>
      </c>
      <c r="J60" s="27">
        <f>H60+I60</f>
        <v>2355</v>
      </c>
      <c r="K60" s="31">
        <f>IF(J60=0,"",ROUND(J60/$AH60*100,2))</f>
        <v>4.78</v>
      </c>
      <c r="L60" s="35">
        <v>694</v>
      </c>
      <c r="M60" s="40">
        <f>IF(L60="","",ROUND(L60/$AJ60*100,2))</f>
        <v>4.8600000000000003</v>
      </c>
      <c r="N60" s="50">
        <v>471</v>
      </c>
      <c r="O60" s="23">
        <v>549</v>
      </c>
      <c r="P60" s="27">
        <f>N60+O60</f>
        <v>1020</v>
      </c>
      <c r="Q60" s="31">
        <f>IF(P60=0,"",ROUND(P60/$AH60*100,2))</f>
        <v>2.0699999999999998</v>
      </c>
      <c r="R60" s="35">
        <v>273</v>
      </c>
      <c r="S60" s="45">
        <f>IF(R60="","",ROUND(R60/$AJ60*100,2))</f>
        <v>1.91</v>
      </c>
      <c r="T60" s="50">
        <v>594</v>
      </c>
      <c r="U60" s="23">
        <v>633</v>
      </c>
      <c r="V60" s="27">
        <f>T60+U60</f>
        <v>1227</v>
      </c>
      <c r="W60" s="31">
        <f>IF(V60=0,"",ROUND(V60/$AH60*100,2))</f>
        <v>2.4900000000000002</v>
      </c>
      <c r="X60" s="35">
        <v>319</v>
      </c>
      <c r="Y60" s="45">
        <f>IF(X60="","",ROUND(X60/$AJ60*100,2))</f>
        <v>2.23</v>
      </c>
      <c r="Z60" s="50">
        <f t="shared" si="2"/>
        <v>3430</v>
      </c>
      <c r="AA60" s="23">
        <f t="shared" si="2"/>
        <v>3717</v>
      </c>
      <c r="AB60" s="27">
        <f>Z60+AA60</f>
        <v>7147</v>
      </c>
      <c r="AC60" s="31">
        <f t="shared" si="3"/>
        <v>14.51</v>
      </c>
      <c r="AD60" s="35">
        <f t="shared" si="3"/>
        <v>2046</v>
      </c>
      <c r="AE60" s="45">
        <f t="shared" si="3"/>
        <v>14.32</v>
      </c>
      <c r="AF60" s="50">
        <f t="shared" si="4"/>
        <v>23830</v>
      </c>
      <c r="AG60" s="23">
        <f t="shared" si="4"/>
        <v>25407</v>
      </c>
      <c r="AH60" s="27">
        <f>AF60+AG60</f>
        <v>49237</v>
      </c>
      <c r="AI60" s="31">
        <f t="shared" si="5"/>
        <v>99.999999999999986</v>
      </c>
      <c r="AJ60" s="35">
        <f t="shared" si="5"/>
        <v>14284</v>
      </c>
      <c r="AK60" s="45">
        <f t="shared" si="5"/>
        <v>100.02000000000001</v>
      </c>
    </row>
    <row r="61" spans="1:37">
      <c r="A61" s="11" t="s">
        <v>73</v>
      </c>
      <c r="B61" s="81">
        <v>1215</v>
      </c>
      <c r="C61" s="24">
        <v>1328</v>
      </c>
      <c r="D61" s="28">
        <f>B61+C61</f>
        <v>2543</v>
      </c>
      <c r="E61" s="32">
        <f>IF(D61=0,"",ROUND(D61/$AH61*100,2))</f>
        <v>5.17</v>
      </c>
      <c r="F61" s="36">
        <v>763</v>
      </c>
      <c r="G61" s="46">
        <f>IF(F61="","",ROUND(F61/$AJ61*100,2))</f>
        <v>5.34</v>
      </c>
      <c r="H61" s="16">
        <v>1142</v>
      </c>
      <c r="I61" s="24">
        <v>1204</v>
      </c>
      <c r="J61" s="28">
        <f>H61+I61</f>
        <v>2346</v>
      </c>
      <c r="K61" s="32">
        <f>IF(J61=0,"",ROUND(J61/$AH61*100,2))</f>
        <v>4.7699999999999996</v>
      </c>
      <c r="L61" s="36">
        <v>694</v>
      </c>
      <c r="M61" s="41">
        <f>IF(L61="","",ROUND(L61/$AJ61*100,2))</f>
        <v>4.8600000000000003</v>
      </c>
      <c r="N61" s="51">
        <v>467</v>
      </c>
      <c r="O61" s="24">
        <v>547</v>
      </c>
      <c r="P61" s="28">
        <f>N61+O61</f>
        <v>1014</v>
      </c>
      <c r="Q61" s="32">
        <f>IF(P61=0,"",ROUND(P61/$AH61*100,2))</f>
        <v>2.06</v>
      </c>
      <c r="R61" s="36">
        <v>274</v>
      </c>
      <c r="S61" s="46">
        <f>IF(R61="","",ROUND(R61/$AJ61*100,2))</f>
        <v>1.92</v>
      </c>
      <c r="T61" s="51">
        <v>593</v>
      </c>
      <c r="U61" s="24">
        <v>634</v>
      </c>
      <c r="V61" s="28">
        <f>T61+U61</f>
        <v>1227</v>
      </c>
      <c r="W61" s="32">
        <f>IF(V61=0,"",ROUND(V61/$AH61*100,2))</f>
        <v>2.5</v>
      </c>
      <c r="X61" s="36">
        <v>320</v>
      </c>
      <c r="Y61" s="46">
        <f>IF(X61="","",ROUND(X61/$AJ61*100,2))</f>
        <v>2.2400000000000002</v>
      </c>
      <c r="Z61" s="51">
        <f t="shared" si="2"/>
        <v>3417</v>
      </c>
      <c r="AA61" s="24">
        <f t="shared" si="2"/>
        <v>3713</v>
      </c>
      <c r="AB61" s="28">
        <f>Z61+AA61</f>
        <v>7130</v>
      </c>
      <c r="AC61" s="32">
        <f t="shared" si="3"/>
        <v>14.5</v>
      </c>
      <c r="AD61" s="36">
        <f t="shared" si="3"/>
        <v>2051</v>
      </c>
      <c r="AE61" s="46">
        <f t="shared" si="3"/>
        <v>14.36</v>
      </c>
      <c r="AF61" s="51">
        <f t="shared" si="4"/>
        <v>23786</v>
      </c>
      <c r="AG61" s="24">
        <f t="shared" si="4"/>
        <v>25389</v>
      </c>
      <c r="AH61" s="28">
        <f>AF61+AG61</f>
        <v>49175</v>
      </c>
      <c r="AI61" s="32">
        <f t="shared" si="5"/>
        <v>100.02</v>
      </c>
      <c r="AJ61" s="36">
        <f t="shared" si="5"/>
        <v>14284</v>
      </c>
      <c r="AK61" s="46">
        <f t="shared" si="5"/>
        <v>100.01</v>
      </c>
    </row>
    <row r="62" spans="1:37" ht="20.100000000000001" customHeight="1">
      <c r="AJ62" s="63" t="s">
        <v>95</v>
      </c>
      <c r="AK62" s="63"/>
    </row>
  </sheetData>
  <mergeCells count="34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  <mergeCell ref="B5:AK11"/>
    <mergeCell ref="B20:AK26"/>
    <mergeCell ref="B35:AK41"/>
    <mergeCell ref="B50:AK56"/>
  </mergeCells>
  <phoneticPr fontId="30"/>
  <pageMargins left="0.78700000000000003" right="0.78700000000000003" top="0.98399999999999999" bottom="0.98399999999999999" header="0.51200000000000001" footer="0.51200000000000001"/>
  <pageSetup paperSize="9" scale="61" fitToWidth="1" fitToHeight="1" orientation="landscape" usePrinterDefaults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SheetLayoutView="100" workbookViewId="0">
      <selection activeCell="O141" sqref="O141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141</v>
      </c>
      <c r="B5" s="14">
        <v>4173</v>
      </c>
      <c r="C5" s="22">
        <v>4487</v>
      </c>
      <c r="D5" s="26">
        <f t="shared" ref="D5:D16" si="0">B5+C5</f>
        <v>8660</v>
      </c>
      <c r="E5" s="30">
        <f t="shared" ref="E5:E16" si="1">IF(D5=0,"",ROUND(D5/$AH50*100,2))</f>
        <v>17.670000000000002</v>
      </c>
      <c r="F5" s="34">
        <v>3415</v>
      </c>
      <c r="G5" s="39">
        <f t="shared" ref="G5:G16" si="2">IF(F5="","",ROUND(F5/$AJ50*100,2))</f>
        <v>20.45</v>
      </c>
      <c r="H5" s="14">
        <v>1199</v>
      </c>
      <c r="I5" s="22">
        <v>1242</v>
      </c>
      <c r="J5" s="26">
        <f t="shared" ref="J5:J16" si="3">H5+I5</f>
        <v>2441</v>
      </c>
      <c r="K5" s="30">
        <f t="shared" ref="K5:K16" si="4">IF(J5=0,"",ROUND(J5/$AH50*100,2))</f>
        <v>4.9800000000000004</v>
      </c>
      <c r="L5" s="34">
        <v>839</v>
      </c>
      <c r="M5" s="44">
        <f t="shared" ref="M5:M16" si="5">IF(L5="","",ROUND(L5/$AJ50*100,2))</f>
        <v>5.03</v>
      </c>
      <c r="N5" s="14">
        <v>822</v>
      </c>
      <c r="O5" s="22">
        <v>920</v>
      </c>
      <c r="P5" s="26">
        <f t="shared" ref="P5:P16" si="6">N5+O5</f>
        <v>1742</v>
      </c>
      <c r="Q5" s="30">
        <f t="shared" ref="Q5:Q16" si="7">IF(P5=0,"",ROUND(P5/$AH50*100,2))</f>
        <v>3.55</v>
      </c>
      <c r="R5" s="34">
        <v>505</v>
      </c>
      <c r="S5" s="39">
        <f t="shared" ref="S5:S16" si="8">IF(R5="","",ROUND(R5/$AJ50*100,2))</f>
        <v>3.02</v>
      </c>
      <c r="T5" s="14">
        <v>1093</v>
      </c>
      <c r="U5" s="22">
        <v>1122</v>
      </c>
      <c r="V5" s="26">
        <f t="shared" ref="V5:V16" si="9">T5+U5</f>
        <v>2215</v>
      </c>
      <c r="W5" s="30">
        <f t="shared" ref="W5:W16" si="10">IF(V5=0,"",ROUND(V5/$AH50*100,2))</f>
        <v>4.5199999999999996</v>
      </c>
      <c r="X5" s="34">
        <v>700</v>
      </c>
      <c r="Y5" s="44">
        <f t="shared" ref="Y5:Y16" si="11">IF(X5="","",ROUND(X5/$AJ50*100,2))</f>
        <v>4.1900000000000004</v>
      </c>
      <c r="Z5" s="14">
        <v>982</v>
      </c>
      <c r="AA5" s="22">
        <v>1016</v>
      </c>
      <c r="AB5" s="26">
        <f t="shared" ref="AB5:AB16" si="12">Z5+AA5</f>
        <v>1998</v>
      </c>
      <c r="AC5" s="30">
        <f t="shared" ref="AC5:AC16" si="13">IF(AB5=0,"",ROUND(AB5/$AH50*100,2))</f>
        <v>4.08</v>
      </c>
      <c r="AD5" s="34">
        <v>638</v>
      </c>
      <c r="AE5" s="39">
        <f t="shared" ref="AE5:AE16" si="14">IF(AD5="","",ROUND(AD5/$AJ50*100,2))</f>
        <v>3.82</v>
      </c>
      <c r="AF5" s="14">
        <v>1432</v>
      </c>
      <c r="AG5" s="22">
        <v>1513</v>
      </c>
      <c r="AH5" s="26">
        <f t="shared" ref="AH5:AH16" si="15">AF5+AG5</f>
        <v>2945</v>
      </c>
      <c r="AI5" s="30">
        <f t="shared" ref="AI5:AI16" si="16">IF(AH5=0,"",ROUND(AH5/$AH50*100,2))</f>
        <v>6.01</v>
      </c>
      <c r="AJ5" s="34">
        <v>923</v>
      </c>
      <c r="AK5" s="44">
        <f t="shared" ref="AK5:AK16" si="17">IF(AJ5="","",ROUND(AJ5/$AJ50*100,2))</f>
        <v>5.53</v>
      </c>
    </row>
    <row r="6" spans="1:90" s="4" customFormat="1">
      <c r="A6" s="10" t="s">
        <v>64</v>
      </c>
      <c r="B6" s="15">
        <v>4163</v>
      </c>
      <c r="C6" s="23">
        <v>4483</v>
      </c>
      <c r="D6" s="27">
        <f t="shared" si="0"/>
        <v>8646</v>
      </c>
      <c r="E6" s="31">
        <f t="shared" si="1"/>
        <v>17.670000000000002</v>
      </c>
      <c r="F6" s="35">
        <v>3393</v>
      </c>
      <c r="G6" s="40">
        <f t="shared" si="2"/>
        <v>20.36</v>
      </c>
      <c r="H6" s="15">
        <v>1194</v>
      </c>
      <c r="I6" s="23">
        <v>1234</v>
      </c>
      <c r="J6" s="27">
        <f t="shared" si="3"/>
        <v>2428</v>
      </c>
      <c r="K6" s="31">
        <f t="shared" si="4"/>
        <v>4.96</v>
      </c>
      <c r="L6" s="35">
        <v>832</v>
      </c>
      <c r="M6" s="45">
        <f t="shared" si="5"/>
        <v>4.99</v>
      </c>
      <c r="N6" s="15">
        <v>822</v>
      </c>
      <c r="O6" s="23">
        <v>922</v>
      </c>
      <c r="P6" s="27">
        <f t="shared" si="6"/>
        <v>1744</v>
      </c>
      <c r="Q6" s="31">
        <f t="shared" si="7"/>
        <v>3.56</v>
      </c>
      <c r="R6" s="35">
        <v>505</v>
      </c>
      <c r="S6" s="40">
        <f t="shared" si="8"/>
        <v>3.03</v>
      </c>
      <c r="T6" s="15">
        <v>1091</v>
      </c>
      <c r="U6" s="23">
        <v>1123</v>
      </c>
      <c r="V6" s="27">
        <f t="shared" si="9"/>
        <v>2214</v>
      </c>
      <c r="W6" s="31">
        <f t="shared" si="10"/>
        <v>4.5199999999999996</v>
      </c>
      <c r="X6" s="35">
        <v>700</v>
      </c>
      <c r="Y6" s="45">
        <f t="shared" si="11"/>
        <v>4.2</v>
      </c>
      <c r="Z6" s="15">
        <v>977</v>
      </c>
      <c r="AA6" s="23">
        <v>1017</v>
      </c>
      <c r="AB6" s="27">
        <f t="shared" si="12"/>
        <v>1994</v>
      </c>
      <c r="AC6" s="31">
        <f t="shared" si="13"/>
        <v>4.07</v>
      </c>
      <c r="AD6" s="35">
        <v>639</v>
      </c>
      <c r="AE6" s="40">
        <f t="shared" si="14"/>
        <v>3.83</v>
      </c>
      <c r="AF6" s="15">
        <v>1433</v>
      </c>
      <c r="AG6" s="23">
        <v>1510</v>
      </c>
      <c r="AH6" s="27">
        <f t="shared" si="15"/>
        <v>2943</v>
      </c>
      <c r="AI6" s="31">
        <f t="shared" si="16"/>
        <v>6.01</v>
      </c>
      <c r="AJ6" s="35">
        <v>922</v>
      </c>
      <c r="AK6" s="45">
        <f t="shared" si="17"/>
        <v>5.53</v>
      </c>
    </row>
    <row r="7" spans="1:90" s="4" customFormat="1">
      <c r="A7" s="10" t="s">
        <v>29</v>
      </c>
      <c r="B7" s="15">
        <v>4177</v>
      </c>
      <c r="C7" s="23">
        <v>4491</v>
      </c>
      <c r="D7" s="27">
        <f t="shared" si="0"/>
        <v>8668</v>
      </c>
      <c r="E7" s="31">
        <f t="shared" si="1"/>
        <v>17.71</v>
      </c>
      <c r="F7" s="35">
        <v>3424</v>
      </c>
      <c r="G7" s="40">
        <f t="shared" si="2"/>
        <v>20.49</v>
      </c>
      <c r="H7" s="15">
        <v>1196</v>
      </c>
      <c r="I7" s="23">
        <v>1237</v>
      </c>
      <c r="J7" s="27">
        <f t="shared" si="3"/>
        <v>2433</v>
      </c>
      <c r="K7" s="31">
        <f t="shared" si="4"/>
        <v>4.97</v>
      </c>
      <c r="L7" s="35">
        <v>835</v>
      </c>
      <c r="M7" s="45">
        <f t="shared" si="5"/>
        <v>5</v>
      </c>
      <c r="N7" s="15">
        <v>822</v>
      </c>
      <c r="O7" s="23">
        <v>922</v>
      </c>
      <c r="P7" s="27">
        <f t="shared" si="6"/>
        <v>1744</v>
      </c>
      <c r="Q7" s="31">
        <f t="shared" si="7"/>
        <v>3.56</v>
      </c>
      <c r="R7" s="35">
        <v>506</v>
      </c>
      <c r="S7" s="40">
        <f t="shared" si="8"/>
        <v>3.03</v>
      </c>
      <c r="T7" s="15">
        <v>1089</v>
      </c>
      <c r="U7" s="23">
        <v>1121</v>
      </c>
      <c r="V7" s="27">
        <f t="shared" si="9"/>
        <v>2210</v>
      </c>
      <c r="W7" s="31">
        <f t="shared" si="10"/>
        <v>4.51</v>
      </c>
      <c r="X7" s="35">
        <v>699</v>
      </c>
      <c r="Y7" s="45">
        <f t="shared" si="11"/>
        <v>4.18</v>
      </c>
      <c r="Z7" s="15">
        <v>982</v>
      </c>
      <c r="AA7" s="23">
        <v>1019</v>
      </c>
      <c r="AB7" s="27">
        <f t="shared" si="12"/>
        <v>2001</v>
      </c>
      <c r="AC7" s="31">
        <f t="shared" si="13"/>
        <v>4.09</v>
      </c>
      <c r="AD7" s="35">
        <v>644</v>
      </c>
      <c r="AE7" s="40">
        <f t="shared" si="14"/>
        <v>3.85</v>
      </c>
      <c r="AF7" s="15">
        <v>1433</v>
      </c>
      <c r="AG7" s="23">
        <v>1506</v>
      </c>
      <c r="AH7" s="27">
        <f t="shared" si="15"/>
        <v>2939</v>
      </c>
      <c r="AI7" s="31">
        <f t="shared" si="16"/>
        <v>6</v>
      </c>
      <c r="AJ7" s="35">
        <v>923</v>
      </c>
      <c r="AK7" s="45">
        <f t="shared" si="17"/>
        <v>5.52</v>
      </c>
    </row>
    <row r="8" spans="1:90" s="4" customFormat="1">
      <c r="A8" s="10" t="s">
        <v>69</v>
      </c>
      <c r="B8" s="15">
        <v>4182</v>
      </c>
      <c r="C8" s="23">
        <v>4496</v>
      </c>
      <c r="D8" s="27">
        <f t="shared" si="0"/>
        <v>8678</v>
      </c>
      <c r="E8" s="31">
        <f t="shared" si="1"/>
        <v>17.73</v>
      </c>
      <c r="F8" s="35">
        <v>3434</v>
      </c>
      <c r="G8" s="40">
        <f t="shared" si="2"/>
        <v>20.53</v>
      </c>
      <c r="H8" s="15">
        <v>1197</v>
      </c>
      <c r="I8" s="23">
        <v>1234</v>
      </c>
      <c r="J8" s="27">
        <f t="shared" si="3"/>
        <v>2431</v>
      </c>
      <c r="K8" s="31">
        <f t="shared" si="4"/>
        <v>4.97</v>
      </c>
      <c r="L8" s="35">
        <v>835</v>
      </c>
      <c r="M8" s="45">
        <f t="shared" si="5"/>
        <v>4.99</v>
      </c>
      <c r="N8" s="15">
        <v>820</v>
      </c>
      <c r="O8" s="23">
        <v>919</v>
      </c>
      <c r="P8" s="27">
        <f t="shared" si="6"/>
        <v>1739</v>
      </c>
      <c r="Q8" s="31">
        <f t="shared" si="7"/>
        <v>3.55</v>
      </c>
      <c r="R8" s="35">
        <v>506</v>
      </c>
      <c r="S8" s="40">
        <f t="shared" si="8"/>
        <v>3.03</v>
      </c>
      <c r="T8" s="15">
        <v>1088</v>
      </c>
      <c r="U8" s="23">
        <v>1120</v>
      </c>
      <c r="V8" s="27">
        <f t="shared" si="9"/>
        <v>2208</v>
      </c>
      <c r="W8" s="31">
        <f t="shared" si="10"/>
        <v>4.51</v>
      </c>
      <c r="X8" s="35">
        <v>700</v>
      </c>
      <c r="Y8" s="45">
        <f t="shared" si="11"/>
        <v>4.1900000000000004</v>
      </c>
      <c r="Z8" s="15">
        <v>978</v>
      </c>
      <c r="AA8" s="23">
        <v>1017</v>
      </c>
      <c r="AB8" s="27">
        <f t="shared" si="12"/>
        <v>1995</v>
      </c>
      <c r="AC8" s="31">
        <f t="shared" si="13"/>
        <v>4.08</v>
      </c>
      <c r="AD8" s="35">
        <v>639</v>
      </c>
      <c r="AE8" s="40">
        <f t="shared" si="14"/>
        <v>3.82</v>
      </c>
      <c r="AF8" s="15">
        <v>1436</v>
      </c>
      <c r="AG8" s="23">
        <v>1502</v>
      </c>
      <c r="AH8" s="27">
        <f t="shared" si="15"/>
        <v>2938</v>
      </c>
      <c r="AI8" s="31">
        <f t="shared" si="16"/>
        <v>6</v>
      </c>
      <c r="AJ8" s="35">
        <v>924</v>
      </c>
      <c r="AK8" s="45">
        <f t="shared" si="17"/>
        <v>5.52</v>
      </c>
    </row>
    <row r="9" spans="1:90" s="4" customFormat="1">
      <c r="A9" s="10" t="s">
        <v>70</v>
      </c>
      <c r="B9" s="15">
        <v>4159</v>
      </c>
      <c r="C9" s="23">
        <v>4482</v>
      </c>
      <c r="D9" s="27">
        <f t="shared" si="0"/>
        <v>8641</v>
      </c>
      <c r="E9" s="31">
        <f t="shared" si="1"/>
        <v>17.68</v>
      </c>
      <c r="F9" s="35">
        <v>3412</v>
      </c>
      <c r="G9" s="40">
        <f t="shared" si="2"/>
        <v>20.43</v>
      </c>
      <c r="H9" s="15">
        <v>1193</v>
      </c>
      <c r="I9" s="23">
        <v>1233</v>
      </c>
      <c r="J9" s="27">
        <f t="shared" si="3"/>
        <v>2426</v>
      </c>
      <c r="K9" s="31">
        <f t="shared" si="4"/>
        <v>4.96</v>
      </c>
      <c r="L9" s="35">
        <v>832</v>
      </c>
      <c r="M9" s="45">
        <f t="shared" si="5"/>
        <v>4.9800000000000004</v>
      </c>
      <c r="N9" s="15">
        <v>819</v>
      </c>
      <c r="O9" s="23">
        <v>920</v>
      </c>
      <c r="P9" s="27">
        <f t="shared" si="6"/>
        <v>1739</v>
      </c>
      <c r="Q9" s="31">
        <f t="shared" si="7"/>
        <v>3.56</v>
      </c>
      <c r="R9" s="35">
        <v>506</v>
      </c>
      <c r="S9" s="40">
        <f t="shared" si="8"/>
        <v>3.03</v>
      </c>
      <c r="T9" s="15">
        <v>1079</v>
      </c>
      <c r="U9" s="23">
        <v>1122</v>
      </c>
      <c r="V9" s="27">
        <f t="shared" si="9"/>
        <v>2201</v>
      </c>
      <c r="W9" s="31">
        <f t="shared" si="10"/>
        <v>4.5</v>
      </c>
      <c r="X9" s="35">
        <v>688</v>
      </c>
      <c r="Y9" s="45">
        <f t="shared" si="11"/>
        <v>4.12</v>
      </c>
      <c r="Z9" s="15">
        <v>973</v>
      </c>
      <c r="AA9" s="23">
        <v>1017</v>
      </c>
      <c r="AB9" s="27">
        <f t="shared" si="12"/>
        <v>1990</v>
      </c>
      <c r="AC9" s="31">
        <f t="shared" si="13"/>
        <v>4.07</v>
      </c>
      <c r="AD9" s="35">
        <v>639</v>
      </c>
      <c r="AE9" s="40">
        <f t="shared" si="14"/>
        <v>3.83</v>
      </c>
      <c r="AF9" s="15">
        <v>1436</v>
      </c>
      <c r="AG9" s="23">
        <v>1500</v>
      </c>
      <c r="AH9" s="27">
        <f t="shared" si="15"/>
        <v>2936</v>
      </c>
      <c r="AI9" s="31">
        <f t="shared" si="16"/>
        <v>6.01</v>
      </c>
      <c r="AJ9" s="35">
        <v>924</v>
      </c>
      <c r="AK9" s="45">
        <f t="shared" si="17"/>
        <v>5.53</v>
      </c>
    </row>
    <row r="10" spans="1:90" s="4" customFormat="1">
      <c r="A10" s="10" t="s">
        <v>35</v>
      </c>
      <c r="B10" s="15">
        <v>4177</v>
      </c>
      <c r="C10" s="23">
        <v>4502</v>
      </c>
      <c r="D10" s="27">
        <f t="shared" si="0"/>
        <v>8679</v>
      </c>
      <c r="E10" s="31">
        <f t="shared" si="1"/>
        <v>17.75</v>
      </c>
      <c r="F10" s="35">
        <v>3451</v>
      </c>
      <c r="G10" s="40">
        <f t="shared" si="2"/>
        <v>20.62</v>
      </c>
      <c r="H10" s="15">
        <v>1192</v>
      </c>
      <c r="I10" s="23">
        <v>1236</v>
      </c>
      <c r="J10" s="27">
        <f t="shared" si="3"/>
        <v>2428</v>
      </c>
      <c r="K10" s="31">
        <f t="shared" si="4"/>
        <v>4.97</v>
      </c>
      <c r="L10" s="35">
        <v>835</v>
      </c>
      <c r="M10" s="45">
        <f t="shared" si="5"/>
        <v>4.99</v>
      </c>
      <c r="N10" s="15">
        <v>819</v>
      </c>
      <c r="O10" s="23">
        <v>920</v>
      </c>
      <c r="P10" s="27">
        <f t="shared" si="6"/>
        <v>1739</v>
      </c>
      <c r="Q10" s="31">
        <f t="shared" si="7"/>
        <v>3.56</v>
      </c>
      <c r="R10" s="35">
        <v>507</v>
      </c>
      <c r="S10" s="40">
        <f t="shared" si="8"/>
        <v>3.03</v>
      </c>
      <c r="T10" s="15">
        <v>1078</v>
      </c>
      <c r="U10" s="23">
        <v>1121</v>
      </c>
      <c r="V10" s="27">
        <f t="shared" si="9"/>
        <v>2199</v>
      </c>
      <c r="W10" s="31">
        <f t="shared" si="10"/>
        <v>4.5</v>
      </c>
      <c r="X10" s="35">
        <v>688</v>
      </c>
      <c r="Y10" s="45">
        <f t="shared" si="11"/>
        <v>4.1100000000000003</v>
      </c>
      <c r="Z10" s="15">
        <v>978</v>
      </c>
      <c r="AA10" s="23">
        <v>1017</v>
      </c>
      <c r="AB10" s="27">
        <f t="shared" si="12"/>
        <v>1995</v>
      </c>
      <c r="AC10" s="31">
        <f t="shared" si="13"/>
        <v>4.08</v>
      </c>
      <c r="AD10" s="35">
        <v>639</v>
      </c>
      <c r="AE10" s="40">
        <f t="shared" si="14"/>
        <v>3.82</v>
      </c>
      <c r="AF10" s="15">
        <v>1436</v>
      </c>
      <c r="AG10" s="23">
        <v>1495</v>
      </c>
      <c r="AH10" s="27">
        <f t="shared" si="15"/>
        <v>2931</v>
      </c>
      <c r="AI10" s="31">
        <f t="shared" si="16"/>
        <v>5.99</v>
      </c>
      <c r="AJ10" s="35">
        <v>923</v>
      </c>
      <c r="AK10" s="45">
        <f t="shared" si="17"/>
        <v>5.51</v>
      </c>
    </row>
    <row r="11" spans="1:90" s="4" customFormat="1">
      <c r="A11" s="10" t="s">
        <v>74</v>
      </c>
      <c r="B11" s="15">
        <v>4184</v>
      </c>
      <c r="C11" s="23">
        <v>4506</v>
      </c>
      <c r="D11" s="27">
        <f t="shared" si="0"/>
        <v>8690</v>
      </c>
      <c r="E11" s="31">
        <f t="shared" si="1"/>
        <v>17.78</v>
      </c>
      <c r="F11" s="35">
        <v>3440</v>
      </c>
      <c r="G11" s="40">
        <f t="shared" si="2"/>
        <v>20.58</v>
      </c>
      <c r="H11" s="15">
        <v>1188</v>
      </c>
      <c r="I11" s="23">
        <v>1229</v>
      </c>
      <c r="J11" s="27">
        <f t="shared" si="3"/>
        <v>2417</v>
      </c>
      <c r="K11" s="31">
        <f t="shared" si="4"/>
        <v>4.95</v>
      </c>
      <c r="L11" s="35">
        <v>832</v>
      </c>
      <c r="M11" s="45">
        <f t="shared" si="5"/>
        <v>4.9800000000000004</v>
      </c>
      <c r="N11" s="15">
        <v>819</v>
      </c>
      <c r="O11" s="23">
        <v>918</v>
      </c>
      <c r="P11" s="27">
        <f t="shared" si="6"/>
        <v>1737</v>
      </c>
      <c r="Q11" s="31">
        <f t="shared" si="7"/>
        <v>3.55</v>
      </c>
      <c r="R11" s="35">
        <v>508</v>
      </c>
      <c r="S11" s="40">
        <f t="shared" si="8"/>
        <v>3.04</v>
      </c>
      <c r="T11" s="15">
        <v>1079</v>
      </c>
      <c r="U11" s="23">
        <v>1121</v>
      </c>
      <c r="V11" s="27">
        <f t="shared" si="9"/>
        <v>2200</v>
      </c>
      <c r="W11" s="31">
        <f t="shared" si="10"/>
        <v>4.5</v>
      </c>
      <c r="X11" s="35">
        <v>690</v>
      </c>
      <c r="Y11" s="45">
        <f t="shared" si="11"/>
        <v>4.13</v>
      </c>
      <c r="Z11" s="15">
        <v>978</v>
      </c>
      <c r="AA11" s="23">
        <v>1012</v>
      </c>
      <c r="AB11" s="27">
        <f t="shared" si="12"/>
        <v>1990</v>
      </c>
      <c r="AC11" s="31">
        <f t="shared" si="13"/>
        <v>4.07</v>
      </c>
      <c r="AD11" s="35">
        <v>639</v>
      </c>
      <c r="AE11" s="40">
        <f t="shared" si="14"/>
        <v>3.82</v>
      </c>
      <c r="AF11" s="15">
        <v>1437</v>
      </c>
      <c r="AG11" s="23">
        <v>1492</v>
      </c>
      <c r="AH11" s="27">
        <f t="shared" si="15"/>
        <v>2929</v>
      </c>
      <c r="AI11" s="31">
        <f t="shared" si="16"/>
        <v>5.99</v>
      </c>
      <c r="AJ11" s="35">
        <v>921</v>
      </c>
      <c r="AK11" s="45">
        <f t="shared" si="17"/>
        <v>5.51</v>
      </c>
    </row>
    <row r="12" spans="1:90" s="4" customFormat="1">
      <c r="A12" s="10" t="s">
        <v>67</v>
      </c>
      <c r="B12" s="15">
        <v>4187</v>
      </c>
      <c r="C12" s="23">
        <v>4533</v>
      </c>
      <c r="D12" s="27">
        <f t="shared" si="0"/>
        <v>8720</v>
      </c>
      <c r="E12" s="31">
        <f t="shared" si="1"/>
        <v>17.84</v>
      </c>
      <c r="F12" s="35">
        <v>3473</v>
      </c>
      <c r="G12" s="40">
        <f t="shared" si="2"/>
        <v>20.7</v>
      </c>
      <c r="H12" s="15">
        <v>1184</v>
      </c>
      <c r="I12" s="23">
        <v>1228</v>
      </c>
      <c r="J12" s="27">
        <f t="shared" si="3"/>
        <v>2412</v>
      </c>
      <c r="K12" s="31">
        <f t="shared" si="4"/>
        <v>4.9400000000000004</v>
      </c>
      <c r="L12" s="35">
        <v>832</v>
      </c>
      <c r="M12" s="45">
        <f t="shared" si="5"/>
        <v>4.96</v>
      </c>
      <c r="N12" s="15">
        <v>820</v>
      </c>
      <c r="O12" s="23">
        <v>916</v>
      </c>
      <c r="P12" s="27">
        <f t="shared" si="6"/>
        <v>1736</v>
      </c>
      <c r="Q12" s="31">
        <f t="shared" si="7"/>
        <v>3.55</v>
      </c>
      <c r="R12" s="35">
        <v>508</v>
      </c>
      <c r="S12" s="40">
        <f t="shared" si="8"/>
        <v>3.03</v>
      </c>
      <c r="T12" s="15">
        <v>1082</v>
      </c>
      <c r="U12" s="23">
        <v>1117</v>
      </c>
      <c r="V12" s="27">
        <f t="shared" si="9"/>
        <v>2199</v>
      </c>
      <c r="W12" s="31">
        <f t="shared" si="10"/>
        <v>4.5</v>
      </c>
      <c r="X12" s="35">
        <v>692</v>
      </c>
      <c r="Y12" s="45">
        <f t="shared" si="11"/>
        <v>4.12</v>
      </c>
      <c r="Z12" s="15">
        <v>979</v>
      </c>
      <c r="AA12" s="23">
        <v>1014</v>
      </c>
      <c r="AB12" s="27">
        <f t="shared" si="12"/>
        <v>1993</v>
      </c>
      <c r="AC12" s="31">
        <f t="shared" si="13"/>
        <v>4.08</v>
      </c>
      <c r="AD12" s="35">
        <v>640</v>
      </c>
      <c r="AE12" s="40">
        <f t="shared" si="14"/>
        <v>3.81</v>
      </c>
      <c r="AF12" s="15">
        <v>1431</v>
      </c>
      <c r="AG12" s="23">
        <v>1489</v>
      </c>
      <c r="AH12" s="27">
        <f t="shared" si="15"/>
        <v>2920</v>
      </c>
      <c r="AI12" s="31">
        <f t="shared" si="16"/>
        <v>5.97</v>
      </c>
      <c r="AJ12" s="35">
        <v>920</v>
      </c>
      <c r="AK12" s="45">
        <f t="shared" si="17"/>
        <v>5.48</v>
      </c>
    </row>
    <row r="13" spans="1:90" s="4" customFormat="1">
      <c r="A13" s="10" t="s">
        <v>77</v>
      </c>
      <c r="B13" s="15">
        <v>4219</v>
      </c>
      <c r="C13" s="23">
        <v>4530</v>
      </c>
      <c r="D13" s="27">
        <f t="shared" si="0"/>
        <v>8749</v>
      </c>
      <c r="E13" s="31">
        <f t="shared" si="1"/>
        <v>17.91</v>
      </c>
      <c r="F13" s="35">
        <v>3498</v>
      </c>
      <c r="G13" s="40">
        <f t="shared" si="2"/>
        <v>20.85</v>
      </c>
      <c r="H13" s="15">
        <v>1189</v>
      </c>
      <c r="I13" s="23">
        <v>1231</v>
      </c>
      <c r="J13" s="27">
        <f t="shared" si="3"/>
        <v>2420</v>
      </c>
      <c r="K13" s="31">
        <f t="shared" si="4"/>
        <v>4.95</v>
      </c>
      <c r="L13" s="35">
        <v>836</v>
      </c>
      <c r="M13" s="45">
        <f t="shared" si="5"/>
        <v>4.9800000000000004</v>
      </c>
      <c r="N13" s="15">
        <v>823</v>
      </c>
      <c r="O13" s="23">
        <v>912</v>
      </c>
      <c r="P13" s="27">
        <f t="shared" si="6"/>
        <v>1735</v>
      </c>
      <c r="Q13" s="31">
        <f t="shared" si="7"/>
        <v>3.55</v>
      </c>
      <c r="R13" s="35">
        <v>509</v>
      </c>
      <c r="S13" s="40">
        <f t="shared" si="8"/>
        <v>3.03</v>
      </c>
      <c r="T13" s="15">
        <v>1076</v>
      </c>
      <c r="U13" s="23">
        <v>1116</v>
      </c>
      <c r="V13" s="27">
        <f t="shared" si="9"/>
        <v>2192</v>
      </c>
      <c r="W13" s="31">
        <f t="shared" si="10"/>
        <v>4.49</v>
      </c>
      <c r="X13" s="35">
        <v>686</v>
      </c>
      <c r="Y13" s="45">
        <f t="shared" si="11"/>
        <v>4.09</v>
      </c>
      <c r="Z13" s="15">
        <v>981</v>
      </c>
      <c r="AA13" s="23">
        <v>1017</v>
      </c>
      <c r="AB13" s="27">
        <f t="shared" si="12"/>
        <v>1998</v>
      </c>
      <c r="AC13" s="31">
        <f t="shared" si="13"/>
        <v>4.09</v>
      </c>
      <c r="AD13" s="35">
        <v>642</v>
      </c>
      <c r="AE13" s="40">
        <f t="shared" si="14"/>
        <v>3.83</v>
      </c>
      <c r="AF13" s="15">
        <v>1425</v>
      </c>
      <c r="AG13" s="23">
        <v>1489</v>
      </c>
      <c r="AH13" s="27">
        <f t="shared" si="15"/>
        <v>2914</v>
      </c>
      <c r="AI13" s="31">
        <f t="shared" si="16"/>
        <v>5.97</v>
      </c>
      <c r="AJ13" s="35">
        <v>917</v>
      </c>
      <c r="AK13" s="45">
        <f t="shared" si="17"/>
        <v>5.47</v>
      </c>
    </row>
    <row r="14" spans="1:90" s="4" customFormat="1">
      <c r="A14" s="10" t="s">
        <v>142</v>
      </c>
      <c r="B14" s="15">
        <v>4192</v>
      </c>
      <c r="C14" s="23">
        <v>4507</v>
      </c>
      <c r="D14" s="27">
        <f t="shared" si="0"/>
        <v>8699</v>
      </c>
      <c r="E14" s="31">
        <f t="shared" si="1"/>
        <v>17.850000000000001</v>
      </c>
      <c r="F14" s="35">
        <v>3445</v>
      </c>
      <c r="G14" s="40">
        <f t="shared" si="2"/>
        <v>20.61</v>
      </c>
      <c r="H14" s="15">
        <v>1188</v>
      </c>
      <c r="I14" s="23">
        <v>1224</v>
      </c>
      <c r="J14" s="27">
        <f t="shared" si="3"/>
        <v>2412</v>
      </c>
      <c r="K14" s="31">
        <f t="shared" si="4"/>
        <v>4.95</v>
      </c>
      <c r="L14" s="35">
        <v>834</v>
      </c>
      <c r="M14" s="45">
        <f t="shared" si="5"/>
        <v>4.99</v>
      </c>
      <c r="N14" s="15">
        <v>820</v>
      </c>
      <c r="O14" s="23">
        <v>914</v>
      </c>
      <c r="P14" s="27">
        <f t="shared" si="6"/>
        <v>1734</v>
      </c>
      <c r="Q14" s="31">
        <f t="shared" si="7"/>
        <v>3.56</v>
      </c>
      <c r="R14" s="35">
        <v>508</v>
      </c>
      <c r="S14" s="40">
        <f t="shared" si="8"/>
        <v>3.04</v>
      </c>
      <c r="T14" s="15">
        <v>1083</v>
      </c>
      <c r="U14" s="23">
        <v>1112</v>
      </c>
      <c r="V14" s="27">
        <f t="shared" si="9"/>
        <v>2195</v>
      </c>
      <c r="W14" s="31">
        <f t="shared" si="10"/>
        <v>4.51</v>
      </c>
      <c r="X14" s="35">
        <v>690</v>
      </c>
      <c r="Y14" s="45">
        <f t="shared" si="11"/>
        <v>4.13</v>
      </c>
      <c r="Z14" s="15">
        <v>982</v>
      </c>
      <c r="AA14" s="23">
        <v>1016</v>
      </c>
      <c r="AB14" s="27">
        <f t="shared" si="12"/>
        <v>1998</v>
      </c>
      <c r="AC14" s="31">
        <f t="shared" si="13"/>
        <v>4.0999999999999996</v>
      </c>
      <c r="AD14" s="35">
        <v>643</v>
      </c>
      <c r="AE14" s="40">
        <f t="shared" si="14"/>
        <v>3.85</v>
      </c>
      <c r="AF14" s="15">
        <v>1424</v>
      </c>
      <c r="AG14" s="23">
        <v>1485</v>
      </c>
      <c r="AH14" s="27">
        <f t="shared" si="15"/>
        <v>2909</v>
      </c>
      <c r="AI14" s="31">
        <f t="shared" si="16"/>
        <v>5.97</v>
      </c>
      <c r="AJ14" s="35">
        <v>914</v>
      </c>
      <c r="AK14" s="45">
        <f t="shared" si="17"/>
        <v>5.47</v>
      </c>
    </row>
    <row r="15" spans="1:90" s="4" customFormat="1">
      <c r="A15" s="10" t="s">
        <v>80</v>
      </c>
      <c r="B15" s="15">
        <v>4193</v>
      </c>
      <c r="C15" s="23">
        <v>4519</v>
      </c>
      <c r="D15" s="27">
        <f t="shared" si="0"/>
        <v>8712</v>
      </c>
      <c r="E15" s="31">
        <f t="shared" si="1"/>
        <v>17.89</v>
      </c>
      <c r="F15" s="35">
        <v>3448</v>
      </c>
      <c r="G15" s="40">
        <f t="shared" si="2"/>
        <v>20.61</v>
      </c>
      <c r="H15" s="15">
        <v>1189</v>
      </c>
      <c r="I15" s="23">
        <v>1224</v>
      </c>
      <c r="J15" s="27">
        <f t="shared" si="3"/>
        <v>2413</v>
      </c>
      <c r="K15" s="31">
        <f t="shared" si="4"/>
        <v>4.95</v>
      </c>
      <c r="L15" s="35">
        <v>836</v>
      </c>
      <c r="M15" s="45">
        <f t="shared" si="5"/>
        <v>5</v>
      </c>
      <c r="N15" s="15">
        <v>822</v>
      </c>
      <c r="O15" s="23">
        <v>915</v>
      </c>
      <c r="P15" s="27">
        <f t="shared" si="6"/>
        <v>1737</v>
      </c>
      <c r="Q15" s="31">
        <f t="shared" si="7"/>
        <v>3.57</v>
      </c>
      <c r="R15" s="35">
        <v>509</v>
      </c>
      <c r="S15" s="40">
        <f t="shared" si="8"/>
        <v>3.04</v>
      </c>
      <c r="T15" s="15">
        <v>1085</v>
      </c>
      <c r="U15" s="23">
        <v>1110</v>
      </c>
      <c r="V15" s="27">
        <f t="shared" si="9"/>
        <v>2195</v>
      </c>
      <c r="W15" s="31">
        <f t="shared" si="10"/>
        <v>4.51</v>
      </c>
      <c r="X15" s="35">
        <v>692</v>
      </c>
      <c r="Y15" s="45">
        <f t="shared" si="11"/>
        <v>4.1399999999999997</v>
      </c>
      <c r="Z15" s="15">
        <v>984</v>
      </c>
      <c r="AA15" s="23">
        <v>1014</v>
      </c>
      <c r="AB15" s="27">
        <f t="shared" si="12"/>
        <v>1998</v>
      </c>
      <c r="AC15" s="31">
        <f t="shared" si="13"/>
        <v>4.0999999999999996</v>
      </c>
      <c r="AD15" s="35">
        <v>645</v>
      </c>
      <c r="AE15" s="40">
        <f t="shared" si="14"/>
        <v>3.86</v>
      </c>
      <c r="AF15" s="15">
        <v>1420</v>
      </c>
      <c r="AG15" s="23">
        <v>1479</v>
      </c>
      <c r="AH15" s="27">
        <f t="shared" si="15"/>
        <v>2899</v>
      </c>
      <c r="AI15" s="31">
        <f t="shared" si="16"/>
        <v>5.95</v>
      </c>
      <c r="AJ15" s="35">
        <v>913</v>
      </c>
      <c r="AK15" s="45">
        <f t="shared" si="17"/>
        <v>5.46</v>
      </c>
    </row>
    <row r="16" spans="1:90" s="4" customFormat="1">
      <c r="A16" s="11" t="s">
        <v>73</v>
      </c>
      <c r="B16" s="16">
        <v>4202</v>
      </c>
      <c r="C16" s="24">
        <v>4530</v>
      </c>
      <c r="D16" s="28">
        <f t="shared" si="0"/>
        <v>8732</v>
      </c>
      <c r="E16" s="32">
        <f t="shared" si="1"/>
        <v>17.95</v>
      </c>
      <c r="F16" s="36">
        <v>3458</v>
      </c>
      <c r="G16" s="41">
        <f t="shared" si="2"/>
        <v>20.66</v>
      </c>
      <c r="H16" s="16">
        <v>1187</v>
      </c>
      <c r="I16" s="24">
        <v>1218</v>
      </c>
      <c r="J16" s="28">
        <f t="shared" si="3"/>
        <v>2405</v>
      </c>
      <c r="K16" s="32">
        <f t="shared" si="4"/>
        <v>4.9400000000000004</v>
      </c>
      <c r="L16" s="36">
        <v>833</v>
      </c>
      <c r="M16" s="46">
        <f t="shared" si="5"/>
        <v>4.9800000000000004</v>
      </c>
      <c r="N16" s="16">
        <v>820</v>
      </c>
      <c r="O16" s="24">
        <v>917</v>
      </c>
      <c r="P16" s="28">
        <f t="shared" si="6"/>
        <v>1737</v>
      </c>
      <c r="Q16" s="32">
        <f t="shared" si="7"/>
        <v>3.57</v>
      </c>
      <c r="R16" s="36">
        <v>509</v>
      </c>
      <c r="S16" s="41">
        <f t="shared" si="8"/>
        <v>3.04</v>
      </c>
      <c r="T16" s="16">
        <v>1081</v>
      </c>
      <c r="U16" s="24">
        <v>1111</v>
      </c>
      <c r="V16" s="28">
        <f t="shared" si="9"/>
        <v>2192</v>
      </c>
      <c r="W16" s="32">
        <f t="shared" si="10"/>
        <v>4.5</v>
      </c>
      <c r="X16" s="36">
        <v>693</v>
      </c>
      <c r="Y16" s="46">
        <f t="shared" si="11"/>
        <v>4.1399999999999997</v>
      </c>
      <c r="Z16" s="16">
        <v>986</v>
      </c>
      <c r="AA16" s="24">
        <v>1014</v>
      </c>
      <c r="AB16" s="28">
        <f t="shared" si="12"/>
        <v>2000</v>
      </c>
      <c r="AC16" s="32">
        <f t="shared" si="13"/>
        <v>4.1100000000000003</v>
      </c>
      <c r="AD16" s="36">
        <v>646</v>
      </c>
      <c r="AE16" s="41">
        <f t="shared" si="14"/>
        <v>3.86</v>
      </c>
      <c r="AF16" s="16">
        <v>1422</v>
      </c>
      <c r="AG16" s="24">
        <v>1483</v>
      </c>
      <c r="AH16" s="28">
        <f t="shared" si="15"/>
        <v>2905</v>
      </c>
      <c r="AI16" s="32">
        <f t="shared" si="16"/>
        <v>5.97</v>
      </c>
      <c r="AJ16" s="36">
        <v>916</v>
      </c>
      <c r="AK16" s="46">
        <f t="shared" si="17"/>
        <v>5.47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H29.4月</v>
      </c>
      <c r="B20" s="14">
        <v>381</v>
      </c>
      <c r="C20" s="22">
        <v>389</v>
      </c>
      <c r="D20" s="26">
        <f t="shared" ref="D20:D31" si="18">B20+C20</f>
        <v>770</v>
      </c>
      <c r="E20" s="30">
        <f t="shared" ref="E20:E31" si="19">IF(D20=0,"",ROUND(D20/$AH50*100,2))</f>
        <v>1.57</v>
      </c>
      <c r="F20" s="34">
        <v>225</v>
      </c>
      <c r="G20" s="39">
        <f t="shared" ref="G20:G31" si="20">IF(F20="","",ROUND(F20/$AJ50*100,2))</f>
        <v>1.35</v>
      </c>
      <c r="H20" s="14">
        <v>2196</v>
      </c>
      <c r="I20" s="22">
        <v>2299</v>
      </c>
      <c r="J20" s="26">
        <f t="shared" ref="J20:J31" si="21">H20+I20</f>
        <v>4495</v>
      </c>
      <c r="K20" s="30">
        <f t="shared" ref="K20:K31" si="22">IF(J20=0,"",ROUND(J20/$AH50*100,2))</f>
        <v>9.17</v>
      </c>
      <c r="L20" s="34">
        <v>1528</v>
      </c>
      <c r="M20" s="44">
        <f t="shared" ref="M20:M31" si="23">IF(L20="","",ROUND(L20/$AJ50*100,2))</f>
        <v>9.15</v>
      </c>
      <c r="N20" s="14">
        <v>733</v>
      </c>
      <c r="O20" s="22">
        <v>759</v>
      </c>
      <c r="P20" s="26">
        <f t="shared" ref="P20:P31" si="24">N20+O20</f>
        <v>1492</v>
      </c>
      <c r="Q20" s="30">
        <f t="shared" ref="Q20:Q31" si="25">IF(P20=0,"",ROUND(P20/$AH50*100,2))</f>
        <v>3.04</v>
      </c>
      <c r="R20" s="34">
        <v>435</v>
      </c>
      <c r="S20" s="39">
        <f t="shared" ref="S20:S31" si="26">IF(R20="","",ROUND(R20/$AJ50*100,2))</f>
        <v>2.61</v>
      </c>
      <c r="T20" s="14">
        <v>2380</v>
      </c>
      <c r="U20" s="22">
        <v>2415</v>
      </c>
      <c r="V20" s="26">
        <f t="shared" ref="V20:V31" si="27">T20+U20</f>
        <v>4795</v>
      </c>
      <c r="W20" s="30">
        <f t="shared" ref="W20:W31" si="28">IF(V20=0,"",ROUND(V20/$AH50*100,2))</f>
        <v>9.7899999999999991</v>
      </c>
      <c r="X20" s="34">
        <v>1858</v>
      </c>
      <c r="Y20" s="44">
        <f t="shared" ref="Y20:Y31" si="29">IF(X20="","",ROUND(X20/$AJ50*100,2))</f>
        <v>11.13</v>
      </c>
      <c r="Z20" s="14">
        <v>1383</v>
      </c>
      <c r="AA20" s="22">
        <v>1435</v>
      </c>
      <c r="AB20" s="26">
        <f t="shared" ref="AB20:AB31" si="30">Z20+AA20</f>
        <v>2818</v>
      </c>
      <c r="AC20" s="30">
        <f t="shared" ref="AC20:AC31" si="31">IF(AB20=0,"",ROUND(AB20/$AH50*100,2))</f>
        <v>5.75</v>
      </c>
      <c r="AD20" s="34">
        <v>897</v>
      </c>
      <c r="AE20" s="39">
        <f t="shared" ref="AE20:AE31" si="32">IF(AD20="","",ROUND(AD20/$AJ50*100,2))</f>
        <v>5.37</v>
      </c>
      <c r="AF20" s="14">
        <v>1042</v>
      </c>
      <c r="AG20" s="22">
        <v>1083</v>
      </c>
      <c r="AH20" s="26">
        <f t="shared" ref="AH20:AH31" si="33">AF20+AG20</f>
        <v>2125</v>
      </c>
      <c r="AI20" s="30">
        <f t="shared" ref="AI20:AI31" si="34">IF(AH20=0,"",ROUND(AH20/$AH50*100,2))</f>
        <v>4.34</v>
      </c>
      <c r="AJ20" s="34">
        <v>713</v>
      </c>
      <c r="AK20" s="44">
        <f t="shared" ref="AK20:AK31" si="35">IF(AJ20="","",ROUND(AJ20/$AJ50*100,2))</f>
        <v>4.2699999999999996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379</v>
      </c>
      <c r="C21" s="23">
        <v>390</v>
      </c>
      <c r="D21" s="27">
        <f t="shared" si="18"/>
        <v>769</v>
      </c>
      <c r="E21" s="31">
        <f t="shared" si="19"/>
        <v>1.57</v>
      </c>
      <c r="F21" s="35">
        <v>225</v>
      </c>
      <c r="G21" s="40">
        <f t="shared" si="20"/>
        <v>1.35</v>
      </c>
      <c r="H21" s="15">
        <v>2194</v>
      </c>
      <c r="I21" s="23">
        <v>2306</v>
      </c>
      <c r="J21" s="27">
        <f t="shared" si="21"/>
        <v>4500</v>
      </c>
      <c r="K21" s="31">
        <f t="shared" si="22"/>
        <v>9.1999999999999993</v>
      </c>
      <c r="L21" s="35">
        <v>1530</v>
      </c>
      <c r="M21" s="45">
        <f t="shared" si="23"/>
        <v>9.18</v>
      </c>
      <c r="N21" s="15">
        <v>730</v>
      </c>
      <c r="O21" s="23">
        <v>761</v>
      </c>
      <c r="P21" s="27">
        <f t="shared" si="24"/>
        <v>1491</v>
      </c>
      <c r="Q21" s="31">
        <f t="shared" si="25"/>
        <v>3.05</v>
      </c>
      <c r="R21" s="35">
        <v>434</v>
      </c>
      <c r="S21" s="40">
        <f t="shared" si="26"/>
        <v>2.6</v>
      </c>
      <c r="T21" s="15">
        <v>2378</v>
      </c>
      <c r="U21" s="23">
        <v>2409</v>
      </c>
      <c r="V21" s="27">
        <f t="shared" si="27"/>
        <v>4787</v>
      </c>
      <c r="W21" s="31">
        <f t="shared" si="28"/>
        <v>9.7799999999999994</v>
      </c>
      <c r="X21" s="35">
        <v>1860</v>
      </c>
      <c r="Y21" s="45">
        <f t="shared" si="29"/>
        <v>11.16</v>
      </c>
      <c r="Z21" s="15">
        <v>1382</v>
      </c>
      <c r="AA21" s="23">
        <v>1433</v>
      </c>
      <c r="AB21" s="27">
        <f t="shared" si="30"/>
        <v>2815</v>
      </c>
      <c r="AC21" s="31">
        <f t="shared" si="31"/>
        <v>5.75</v>
      </c>
      <c r="AD21" s="35">
        <v>899</v>
      </c>
      <c r="AE21" s="40">
        <f t="shared" si="32"/>
        <v>5.4</v>
      </c>
      <c r="AF21" s="15">
        <v>1040</v>
      </c>
      <c r="AG21" s="23">
        <v>1082</v>
      </c>
      <c r="AH21" s="27">
        <f t="shared" si="33"/>
        <v>2122</v>
      </c>
      <c r="AI21" s="31">
        <f t="shared" si="34"/>
        <v>4.34</v>
      </c>
      <c r="AJ21" s="35">
        <v>712</v>
      </c>
      <c r="AK21" s="45">
        <f t="shared" si="35"/>
        <v>4.2699999999999996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379</v>
      </c>
      <c r="C22" s="23">
        <v>390</v>
      </c>
      <c r="D22" s="27">
        <f t="shared" si="18"/>
        <v>769</v>
      </c>
      <c r="E22" s="31">
        <f t="shared" si="19"/>
        <v>1.57</v>
      </c>
      <c r="F22" s="35">
        <v>226</v>
      </c>
      <c r="G22" s="40">
        <f t="shared" si="20"/>
        <v>1.35</v>
      </c>
      <c r="H22" s="15">
        <v>2199</v>
      </c>
      <c r="I22" s="23">
        <v>2318</v>
      </c>
      <c r="J22" s="27">
        <f t="shared" si="21"/>
        <v>4517</v>
      </c>
      <c r="K22" s="31">
        <f t="shared" si="22"/>
        <v>9.23</v>
      </c>
      <c r="L22" s="35">
        <v>1534</v>
      </c>
      <c r="M22" s="45">
        <f t="shared" si="23"/>
        <v>9.18</v>
      </c>
      <c r="N22" s="15">
        <v>729</v>
      </c>
      <c r="O22" s="23">
        <v>759</v>
      </c>
      <c r="P22" s="27">
        <f t="shared" si="24"/>
        <v>1488</v>
      </c>
      <c r="Q22" s="31">
        <f t="shared" si="25"/>
        <v>3.04</v>
      </c>
      <c r="R22" s="35">
        <v>433</v>
      </c>
      <c r="S22" s="40">
        <f t="shared" si="26"/>
        <v>2.59</v>
      </c>
      <c r="T22" s="15">
        <v>2373</v>
      </c>
      <c r="U22" s="23">
        <v>2398</v>
      </c>
      <c r="V22" s="27">
        <f t="shared" si="27"/>
        <v>4771</v>
      </c>
      <c r="W22" s="31">
        <f t="shared" si="28"/>
        <v>9.75</v>
      </c>
      <c r="X22" s="35">
        <v>1857</v>
      </c>
      <c r="Y22" s="45">
        <f t="shared" si="29"/>
        <v>11.11</v>
      </c>
      <c r="Z22" s="15">
        <v>1379</v>
      </c>
      <c r="AA22" s="23">
        <v>1434</v>
      </c>
      <c r="AB22" s="27">
        <f t="shared" si="30"/>
        <v>2813</v>
      </c>
      <c r="AC22" s="31">
        <f t="shared" si="31"/>
        <v>5.75</v>
      </c>
      <c r="AD22" s="35">
        <v>899</v>
      </c>
      <c r="AE22" s="40">
        <f t="shared" si="32"/>
        <v>5.38</v>
      </c>
      <c r="AF22" s="15">
        <v>1041</v>
      </c>
      <c r="AG22" s="23">
        <v>1084</v>
      </c>
      <c r="AH22" s="27">
        <f t="shared" si="33"/>
        <v>2125</v>
      </c>
      <c r="AI22" s="31">
        <f t="shared" si="34"/>
        <v>4.34</v>
      </c>
      <c r="AJ22" s="35">
        <v>715</v>
      </c>
      <c r="AK22" s="45">
        <f t="shared" si="35"/>
        <v>4.28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379</v>
      </c>
      <c r="C23" s="23">
        <v>390</v>
      </c>
      <c r="D23" s="27">
        <f t="shared" si="18"/>
        <v>769</v>
      </c>
      <c r="E23" s="31">
        <f t="shared" si="19"/>
        <v>1.57</v>
      </c>
      <c r="F23" s="35">
        <v>226</v>
      </c>
      <c r="G23" s="40">
        <f t="shared" si="20"/>
        <v>1.35</v>
      </c>
      <c r="H23" s="15">
        <v>2202</v>
      </c>
      <c r="I23" s="23">
        <v>2324</v>
      </c>
      <c r="J23" s="27">
        <f t="shared" si="21"/>
        <v>4526</v>
      </c>
      <c r="K23" s="31">
        <f t="shared" si="22"/>
        <v>9.25</v>
      </c>
      <c r="L23" s="35">
        <v>1537</v>
      </c>
      <c r="M23" s="45">
        <f t="shared" si="23"/>
        <v>9.19</v>
      </c>
      <c r="N23" s="15">
        <v>728</v>
      </c>
      <c r="O23" s="23">
        <v>757</v>
      </c>
      <c r="P23" s="27">
        <f t="shared" si="24"/>
        <v>1485</v>
      </c>
      <c r="Q23" s="31">
        <f t="shared" si="25"/>
        <v>3.03</v>
      </c>
      <c r="R23" s="35">
        <v>433</v>
      </c>
      <c r="S23" s="40">
        <f t="shared" si="26"/>
        <v>2.59</v>
      </c>
      <c r="T23" s="15">
        <v>2382</v>
      </c>
      <c r="U23" s="23">
        <v>2397</v>
      </c>
      <c r="V23" s="27">
        <f t="shared" si="27"/>
        <v>4779</v>
      </c>
      <c r="W23" s="31">
        <f t="shared" si="28"/>
        <v>9.76</v>
      </c>
      <c r="X23" s="35">
        <v>1863</v>
      </c>
      <c r="Y23" s="45">
        <f t="shared" si="29"/>
        <v>11.14</v>
      </c>
      <c r="Z23" s="15">
        <v>1378</v>
      </c>
      <c r="AA23" s="23">
        <v>1437</v>
      </c>
      <c r="AB23" s="27">
        <f t="shared" si="30"/>
        <v>2815</v>
      </c>
      <c r="AC23" s="31">
        <f t="shared" si="31"/>
        <v>5.75</v>
      </c>
      <c r="AD23" s="35">
        <v>898</v>
      </c>
      <c r="AE23" s="40">
        <f t="shared" si="32"/>
        <v>5.37</v>
      </c>
      <c r="AF23" s="15">
        <v>1039</v>
      </c>
      <c r="AG23" s="23">
        <v>1086</v>
      </c>
      <c r="AH23" s="27">
        <f t="shared" si="33"/>
        <v>2125</v>
      </c>
      <c r="AI23" s="31">
        <f t="shared" si="34"/>
        <v>4.34</v>
      </c>
      <c r="AJ23" s="35">
        <v>716</v>
      </c>
      <c r="AK23" s="45">
        <f t="shared" si="35"/>
        <v>4.28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379</v>
      </c>
      <c r="C24" s="23">
        <v>390</v>
      </c>
      <c r="D24" s="27">
        <f t="shared" si="18"/>
        <v>769</v>
      </c>
      <c r="E24" s="31">
        <f t="shared" si="19"/>
        <v>1.57</v>
      </c>
      <c r="F24" s="35">
        <v>225</v>
      </c>
      <c r="G24" s="40">
        <f t="shared" si="20"/>
        <v>1.35</v>
      </c>
      <c r="H24" s="15">
        <v>2209</v>
      </c>
      <c r="I24" s="23">
        <v>2328</v>
      </c>
      <c r="J24" s="27">
        <f t="shared" si="21"/>
        <v>4537</v>
      </c>
      <c r="K24" s="31">
        <f t="shared" si="22"/>
        <v>9.2799999999999994</v>
      </c>
      <c r="L24" s="35">
        <v>1539</v>
      </c>
      <c r="M24" s="45">
        <f t="shared" si="23"/>
        <v>9.2200000000000006</v>
      </c>
      <c r="N24" s="15">
        <v>724</v>
      </c>
      <c r="O24" s="23">
        <v>750</v>
      </c>
      <c r="P24" s="27">
        <f t="shared" si="24"/>
        <v>1474</v>
      </c>
      <c r="Q24" s="31">
        <f t="shared" si="25"/>
        <v>3.02</v>
      </c>
      <c r="R24" s="35">
        <v>431</v>
      </c>
      <c r="S24" s="40">
        <f t="shared" si="26"/>
        <v>2.58</v>
      </c>
      <c r="T24" s="15">
        <v>2375</v>
      </c>
      <c r="U24" s="23">
        <v>2396</v>
      </c>
      <c r="V24" s="27">
        <f t="shared" si="27"/>
        <v>4771</v>
      </c>
      <c r="W24" s="31">
        <f t="shared" si="28"/>
        <v>9.76</v>
      </c>
      <c r="X24" s="35">
        <v>1869</v>
      </c>
      <c r="Y24" s="45">
        <f t="shared" si="29"/>
        <v>11.19</v>
      </c>
      <c r="Z24" s="15">
        <v>1380</v>
      </c>
      <c r="AA24" s="23">
        <v>1434</v>
      </c>
      <c r="AB24" s="27">
        <f t="shared" si="30"/>
        <v>2814</v>
      </c>
      <c r="AC24" s="31">
        <f t="shared" si="31"/>
        <v>5.76</v>
      </c>
      <c r="AD24" s="35">
        <v>897</v>
      </c>
      <c r="AE24" s="40">
        <f t="shared" si="32"/>
        <v>5.37</v>
      </c>
      <c r="AF24" s="15">
        <v>1037</v>
      </c>
      <c r="AG24" s="23">
        <v>1085</v>
      </c>
      <c r="AH24" s="27">
        <f t="shared" si="33"/>
        <v>2122</v>
      </c>
      <c r="AI24" s="31">
        <f t="shared" si="34"/>
        <v>4.34</v>
      </c>
      <c r="AJ24" s="35">
        <v>713</v>
      </c>
      <c r="AK24" s="45">
        <f t="shared" si="35"/>
        <v>4.2699999999999996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379</v>
      </c>
      <c r="C25" s="23">
        <v>391</v>
      </c>
      <c r="D25" s="27">
        <f t="shared" si="18"/>
        <v>770</v>
      </c>
      <c r="E25" s="31">
        <f t="shared" si="19"/>
        <v>1.57</v>
      </c>
      <c r="F25" s="35">
        <v>225</v>
      </c>
      <c r="G25" s="40">
        <f t="shared" si="20"/>
        <v>1.34</v>
      </c>
      <c r="H25" s="15">
        <v>2206</v>
      </c>
      <c r="I25" s="23">
        <v>2334</v>
      </c>
      <c r="J25" s="27">
        <f t="shared" si="21"/>
        <v>4540</v>
      </c>
      <c r="K25" s="31">
        <f t="shared" si="22"/>
        <v>9.2799999999999994</v>
      </c>
      <c r="L25" s="35">
        <v>1538</v>
      </c>
      <c r="M25" s="45">
        <f t="shared" si="23"/>
        <v>9.19</v>
      </c>
      <c r="N25" s="15">
        <v>725</v>
      </c>
      <c r="O25" s="23">
        <v>747</v>
      </c>
      <c r="P25" s="27">
        <f t="shared" si="24"/>
        <v>1472</v>
      </c>
      <c r="Q25" s="31">
        <f t="shared" si="25"/>
        <v>3.01</v>
      </c>
      <c r="R25" s="35">
        <v>432</v>
      </c>
      <c r="S25" s="40">
        <f t="shared" si="26"/>
        <v>2.58</v>
      </c>
      <c r="T25" s="15">
        <v>2378</v>
      </c>
      <c r="U25" s="23">
        <v>2392</v>
      </c>
      <c r="V25" s="27">
        <f t="shared" si="27"/>
        <v>4770</v>
      </c>
      <c r="W25" s="31">
        <f t="shared" si="28"/>
        <v>9.76</v>
      </c>
      <c r="X25" s="35">
        <v>1866</v>
      </c>
      <c r="Y25" s="45">
        <f t="shared" si="29"/>
        <v>11.15</v>
      </c>
      <c r="Z25" s="15">
        <v>1382</v>
      </c>
      <c r="AA25" s="23">
        <v>1433</v>
      </c>
      <c r="AB25" s="27">
        <f t="shared" si="30"/>
        <v>2815</v>
      </c>
      <c r="AC25" s="31">
        <f t="shared" si="31"/>
        <v>5.76</v>
      </c>
      <c r="AD25" s="35">
        <v>898</v>
      </c>
      <c r="AE25" s="40">
        <f t="shared" si="32"/>
        <v>5.36</v>
      </c>
      <c r="AF25" s="15">
        <v>1037</v>
      </c>
      <c r="AG25" s="23">
        <v>1080</v>
      </c>
      <c r="AH25" s="27">
        <f t="shared" si="33"/>
        <v>2117</v>
      </c>
      <c r="AI25" s="31">
        <f t="shared" si="34"/>
        <v>4.33</v>
      </c>
      <c r="AJ25" s="35">
        <v>714</v>
      </c>
      <c r="AK25" s="45">
        <f t="shared" si="35"/>
        <v>4.2699999999999996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377</v>
      </c>
      <c r="C26" s="23">
        <v>390</v>
      </c>
      <c r="D26" s="27">
        <f t="shared" si="18"/>
        <v>767</v>
      </c>
      <c r="E26" s="31">
        <f t="shared" si="19"/>
        <v>1.57</v>
      </c>
      <c r="F26" s="35">
        <v>224</v>
      </c>
      <c r="G26" s="40">
        <f t="shared" si="20"/>
        <v>1.34</v>
      </c>
      <c r="H26" s="15">
        <v>2203</v>
      </c>
      <c r="I26" s="23">
        <v>2328</v>
      </c>
      <c r="J26" s="27">
        <f t="shared" si="21"/>
        <v>4531</v>
      </c>
      <c r="K26" s="31">
        <f t="shared" si="22"/>
        <v>9.27</v>
      </c>
      <c r="L26" s="35">
        <v>1537</v>
      </c>
      <c r="M26" s="45">
        <f t="shared" si="23"/>
        <v>9.19</v>
      </c>
      <c r="N26" s="15">
        <v>724</v>
      </c>
      <c r="O26" s="23">
        <v>748</v>
      </c>
      <c r="P26" s="27">
        <f t="shared" si="24"/>
        <v>1472</v>
      </c>
      <c r="Q26" s="31">
        <f t="shared" si="25"/>
        <v>3.01</v>
      </c>
      <c r="R26" s="35">
        <v>431</v>
      </c>
      <c r="S26" s="40">
        <f t="shared" si="26"/>
        <v>2.58</v>
      </c>
      <c r="T26" s="15">
        <v>2376</v>
      </c>
      <c r="U26" s="23">
        <v>2389</v>
      </c>
      <c r="V26" s="27">
        <f t="shared" si="27"/>
        <v>4765</v>
      </c>
      <c r="W26" s="31">
        <f t="shared" si="28"/>
        <v>9.75</v>
      </c>
      <c r="X26" s="35">
        <v>1867</v>
      </c>
      <c r="Y26" s="45">
        <f t="shared" si="29"/>
        <v>11.17</v>
      </c>
      <c r="Z26" s="15">
        <v>1377</v>
      </c>
      <c r="AA26" s="23">
        <v>1429</v>
      </c>
      <c r="AB26" s="27">
        <f t="shared" si="30"/>
        <v>2806</v>
      </c>
      <c r="AC26" s="31">
        <f t="shared" si="31"/>
        <v>5.74</v>
      </c>
      <c r="AD26" s="35">
        <v>893</v>
      </c>
      <c r="AE26" s="40">
        <f t="shared" si="32"/>
        <v>5.34</v>
      </c>
      <c r="AF26" s="15">
        <v>1038</v>
      </c>
      <c r="AG26" s="23">
        <v>1083</v>
      </c>
      <c r="AH26" s="27">
        <f t="shared" si="33"/>
        <v>2121</v>
      </c>
      <c r="AI26" s="31">
        <f t="shared" si="34"/>
        <v>4.34</v>
      </c>
      <c r="AJ26" s="35">
        <v>715</v>
      </c>
      <c r="AK26" s="45">
        <f t="shared" si="35"/>
        <v>4.28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375</v>
      </c>
      <c r="C27" s="23">
        <v>389</v>
      </c>
      <c r="D27" s="27">
        <f t="shared" si="18"/>
        <v>764</v>
      </c>
      <c r="E27" s="31">
        <f t="shared" si="19"/>
        <v>1.56</v>
      </c>
      <c r="F27" s="35">
        <v>224</v>
      </c>
      <c r="G27" s="40">
        <f t="shared" si="20"/>
        <v>1.34</v>
      </c>
      <c r="H27" s="15">
        <v>2207</v>
      </c>
      <c r="I27" s="23">
        <v>2326</v>
      </c>
      <c r="J27" s="27">
        <f t="shared" si="21"/>
        <v>4533</v>
      </c>
      <c r="K27" s="31">
        <f t="shared" si="22"/>
        <v>9.27</v>
      </c>
      <c r="L27" s="35">
        <v>1541</v>
      </c>
      <c r="M27" s="45">
        <f t="shared" si="23"/>
        <v>9.19</v>
      </c>
      <c r="N27" s="15">
        <v>724</v>
      </c>
      <c r="O27" s="23">
        <v>746</v>
      </c>
      <c r="P27" s="27">
        <f t="shared" si="24"/>
        <v>1470</v>
      </c>
      <c r="Q27" s="31">
        <f t="shared" si="25"/>
        <v>3.01</v>
      </c>
      <c r="R27" s="35">
        <v>431</v>
      </c>
      <c r="S27" s="40">
        <f t="shared" si="26"/>
        <v>2.57</v>
      </c>
      <c r="T27" s="15">
        <v>2386</v>
      </c>
      <c r="U27" s="23">
        <v>2399</v>
      </c>
      <c r="V27" s="27">
        <f t="shared" si="27"/>
        <v>4785</v>
      </c>
      <c r="W27" s="31">
        <f t="shared" si="28"/>
        <v>9.7899999999999991</v>
      </c>
      <c r="X27" s="35">
        <v>1890</v>
      </c>
      <c r="Y27" s="45">
        <f t="shared" si="29"/>
        <v>11.27</v>
      </c>
      <c r="Z27" s="15">
        <v>1376</v>
      </c>
      <c r="AA27" s="23">
        <v>1435</v>
      </c>
      <c r="AB27" s="27">
        <f t="shared" si="30"/>
        <v>2811</v>
      </c>
      <c r="AC27" s="31">
        <f t="shared" si="31"/>
        <v>5.75</v>
      </c>
      <c r="AD27" s="35">
        <v>894</v>
      </c>
      <c r="AE27" s="40">
        <f t="shared" si="32"/>
        <v>5.33</v>
      </c>
      <c r="AF27" s="15">
        <v>1038</v>
      </c>
      <c r="AG27" s="23">
        <v>1079</v>
      </c>
      <c r="AH27" s="27">
        <f t="shared" si="33"/>
        <v>2117</v>
      </c>
      <c r="AI27" s="31">
        <f t="shared" si="34"/>
        <v>4.33</v>
      </c>
      <c r="AJ27" s="35">
        <v>713</v>
      </c>
      <c r="AK27" s="45">
        <f t="shared" si="35"/>
        <v>4.25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370</v>
      </c>
      <c r="C28" s="23">
        <v>388</v>
      </c>
      <c r="D28" s="27">
        <f t="shared" si="18"/>
        <v>758</v>
      </c>
      <c r="E28" s="31">
        <f t="shared" si="19"/>
        <v>1.55</v>
      </c>
      <c r="F28" s="35">
        <v>223</v>
      </c>
      <c r="G28" s="40">
        <f t="shared" si="20"/>
        <v>1.33</v>
      </c>
      <c r="H28" s="15">
        <v>2214</v>
      </c>
      <c r="I28" s="23">
        <v>2334</v>
      </c>
      <c r="J28" s="27">
        <f t="shared" si="21"/>
        <v>4548</v>
      </c>
      <c r="K28" s="31">
        <f t="shared" si="22"/>
        <v>9.31</v>
      </c>
      <c r="L28" s="35">
        <v>1549</v>
      </c>
      <c r="M28" s="45">
        <f t="shared" si="23"/>
        <v>9.23</v>
      </c>
      <c r="N28" s="15">
        <v>722</v>
      </c>
      <c r="O28" s="23">
        <v>746</v>
      </c>
      <c r="P28" s="27">
        <f t="shared" si="24"/>
        <v>1468</v>
      </c>
      <c r="Q28" s="31">
        <f t="shared" si="25"/>
        <v>3.01</v>
      </c>
      <c r="R28" s="35">
        <v>429</v>
      </c>
      <c r="S28" s="40">
        <f t="shared" si="26"/>
        <v>2.56</v>
      </c>
      <c r="T28" s="15">
        <v>2354</v>
      </c>
      <c r="U28" s="23">
        <v>2385</v>
      </c>
      <c r="V28" s="27">
        <f t="shared" si="27"/>
        <v>4739</v>
      </c>
      <c r="W28" s="31">
        <f t="shared" si="28"/>
        <v>9.6999999999999993</v>
      </c>
      <c r="X28" s="35">
        <v>1860</v>
      </c>
      <c r="Y28" s="45">
        <f t="shared" si="29"/>
        <v>11.09</v>
      </c>
      <c r="Z28" s="15">
        <v>1376</v>
      </c>
      <c r="AA28" s="23">
        <v>1433</v>
      </c>
      <c r="AB28" s="27">
        <f t="shared" si="30"/>
        <v>2809</v>
      </c>
      <c r="AC28" s="31">
        <f t="shared" si="31"/>
        <v>5.75</v>
      </c>
      <c r="AD28" s="35">
        <v>894</v>
      </c>
      <c r="AE28" s="40">
        <f t="shared" si="32"/>
        <v>5.33</v>
      </c>
      <c r="AF28" s="15">
        <v>1033</v>
      </c>
      <c r="AG28" s="23">
        <v>1077</v>
      </c>
      <c r="AH28" s="27">
        <f t="shared" si="33"/>
        <v>2110</v>
      </c>
      <c r="AI28" s="31">
        <f t="shared" si="34"/>
        <v>4.32</v>
      </c>
      <c r="AJ28" s="35">
        <v>712</v>
      </c>
      <c r="AK28" s="45">
        <f t="shared" si="35"/>
        <v>4.24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H30.1月</v>
      </c>
      <c r="B29" s="15">
        <v>370</v>
      </c>
      <c r="C29" s="23">
        <v>387</v>
      </c>
      <c r="D29" s="27">
        <f t="shared" si="18"/>
        <v>757</v>
      </c>
      <c r="E29" s="31">
        <f t="shared" si="19"/>
        <v>1.55</v>
      </c>
      <c r="F29" s="35">
        <v>223</v>
      </c>
      <c r="G29" s="40">
        <f t="shared" si="20"/>
        <v>1.33</v>
      </c>
      <c r="H29" s="15">
        <v>2213</v>
      </c>
      <c r="I29" s="23">
        <v>2331</v>
      </c>
      <c r="J29" s="27">
        <f t="shared" si="21"/>
        <v>4544</v>
      </c>
      <c r="K29" s="31">
        <f t="shared" si="22"/>
        <v>9.33</v>
      </c>
      <c r="L29" s="35">
        <v>1547</v>
      </c>
      <c r="M29" s="45">
        <f t="shared" si="23"/>
        <v>9.25</v>
      </c>
      <c r="N29" s="15">
        <v>720</v>
      </c>
      <c r="O29" s="23">
        <v>745</v>
      </c>
      <c r="P29" s="27">
        <f t="shared" si="24"/>
        <v>1465</v>
      </c>
      <c r="Q29" s="31">
        <f t="shared" si="25"/>
        <v>3.01</v>
      </c>
      <c r="R29" s="35">
        <v>429</v>
      </c>
      <c r="S29" s="40">
        <f t="shared" si="26"/>
        <v>2.57</v>
      </c>
      <c r="T29" s="15">
        <v>2351</v>
      </c>
      <c r="U29" s="23">
        <v>2371</v>
      </c>
      <c r="V29" s="27">
        <f t="shared" si="27"/>
        <v>4722</v>
      </c>
      <c r="W29" s="31">
        <f t="shared" si="28"/>
        <v>9.69</v>
      </c>
      <c r="X29" s="35">
        <v>1847</v>
      </c>
      <c r="Y29" s="45">
        <f t="shared" si="29"/>
        <v>11.05</v>
      </c>
      <c r="Z29" s="15">
        <v>1374</v>
      </c>
      <c r="AA29" s="23">
        <v>1432</v>
      </c>
      <c r="AB29" s="27">
        <f t="shared" si="30"/>
        <v>2806</v>
      </c>
      <c r="AC29" s="31">
        <f t="shared" si="31"/>
        <v>5.76</v>
      </c>
      <c r="AD29" s="35">
        <v>896</v>
      </c>
      <c r="AE29" s="40">
        <f t="shared" si="32"/>
        <v>5.36</v>
      </c>
      <c r="AF29" s="15">
        <v>1034</v>
      </c>
      <c r="AG29" s="23">
        <v>1074</v>
      </c>
      <c r="AH29" s="27">
        <f t="shared" si="33"/>
        <v>2108</v>
      </c>
      <c r="AI29" s="31">
        <f t="shared" si="34"/>
        <v>4.33</v>
      </c>
      <c r="AJ29" s="35">
        <v>716</v>
      </c>
      <c r="AK29" s="45">
        <f t="shared" si="35"/>
        <v>4.28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368</v>
      </c>
      <c r="C30" s="23">
        <v>385</v>
      </c>
      <c r="D30" s="27">
        <f t="shared" si="18"/>
        <v>753</v>
      </c>
      <c r="E30" s="31">
        <f t="shared" si="19"/>
        <v>1.55</v>
      </c>
      <c r="F30" s="35">
        <v>222</v>
      </c>
      <c r="G30" s="40">
        <f t="shared" si="20"/>
        <v>1.33</v>
      </c>
      <c r="H30" s="15">
        <v>2221</v>
      </c>
      <c r="I30" s="23">
        <v>2336</v>
      </c>
      <c r="J30" s="27">
        <f t="shared" si="21"/>
        <v>4557</v>
      </c>
      <c r="K30" s="31">
        <f t="shared" si="22"/>
        <v>9.36</v>
      </c>
      <c r="L30" s="35">
        <v>1552</v>
      </c>
      <c r="M30" s="45">
        <f t="shared" si="23"/>
        <v>9.2799999999999994</v>
      </c>
      <c r="N30" s="15">
        <v>719</v>
      </c>
      <c r="O30" s="23">
        <v>745</v>
      </c>
      <c r="P30" s="27">
        <f t="shared" si="24"/>
        <v>1464</v>
      </c>
      <c r="Q30" s="31">
        <f t="shared" si="25"/>
        <v>3.01</v>
      </c>
      <c r="R30" s="35">
        <v>428</v>
      </c>
      <c r="S30" s="40">
        <f t="shared" si="26"/>
        <v>2.56</v>
      </c>
      <c r="T30" s="15">
        <v>2342</v>
      </c>
      <c r="U30" s="23">
        <v>2370</v>
      </c>
      <c r="V30" s="27">
        <f t="shared" si="27"/>
        <v>4712</v>
      </c>
      <c r="W30" s="31">
        <f t="shared" si="28"/>
        <v>9.67</v>
      </c>
      <c r="X30" s="35">
        <v>1845</v>
      </c>
      <c r="Y30" s="45">
        <f t="shared" si="29"/>
        <v>11.03</v>
      </c>
      <c r="Z30" s="15">
        <v>1369</v>
      </c>
      <c r="AA30" s="23">
        <v>1430</v>
      </c>
      <c r="AB30" s="27">
        <f t="shared" si="30"/>
        <v>2799</v>
      </c>
      <c r="AC30" s="31">
        <f t="shared" si="31"/>
        <v>5.75</v>
      </c>
      <c r="AD30" s="35">
        <v>897</v>
      </c>
      <c r="AE30" s="40">
        <f t="shared" si="32"/>
        <v>5.36</v>
      </c>
      <c r="AF30" s="15">
        <v>1033</v>
      </c>
      <c r="AG30" s="23">
        <v>1075</v>
      </c>
      <c r="AH30" s="27">
        <f t="shared" si="33"/>
        <v>2108</v>
      </c>
      <c r="AI30" s="31">
        <f t="shared" si="34"/>
        <v>4.33</v>
      </c>
      <c r="AJ30" s="35">
        <v>715</v>
      </c>
      <c r="AK30" s="45">
        <f t="shared" si="35"/>
        <v>4.2699999999999996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369</v>
      </c>
      <c r="C31" s="24">
        <v>384</v>
      </c>
      <c r="D31" s="28">
        <f t="shared" si="18"/>
        <v>753</v>
      </c>
      <c r="E31" s="32">
        <f t="shared" si="19"/>
        <v>1.55</v>
      </c>
      <c r="F31" s="36">
        <v>221</v>
      </c>
      <c r="G31" s="41">
        <f t="shared" si="20"/>
        <v>1.32</v>
      </c>
      <c r="H31" s="16">
        <v>2210</v>
      </c>
      <c r="I31" s="24">
        <v>2334</v>
      </c>
      <c r="J31" s="28">
        <f t="shared" si="21"/>
        <v>4544</v>
      </c>
      <c r="K31" s="32">
        <f t="shared" si="22"/>
        <v>9.34</v>
      </c>
      <c r="L31" s="36">
        <v>1553</v>
      </c>
      <c r="M31" s="46">
        <f t="shared" si="23"/>
        <v>9.2799999999999994</v>
      </c>
      <c r="N31" s="16">
        <v>717</v>
      </c>
      <c r="O31" s="24">
        <v>748</v>
      </c>
      <c r="P31" s="28">
        <f t="shared" si="24"/>
        <v>1465</v>
      </c>
      <c r="Q31" s="32">
        <f t="shared" si="25"/>
        <v>3.01</v>
      </c>
      <c r="R31" s="36">
        <v>425</v>
      </c>
      <c r="S31" s="41">
        <f t="shared" si="26"/>
        <v>2.54</v>
      </c>
      <c r="T31" s="16">
        <v>2342</v>
      </c>
      <c r="U31" s="24">
        <v>2373</v>
      </c>
      <c r="V31" s="28">
        <f t="shared" si="27"/>
        <v>4715</v>
      </c>
      <c r="W31" s="32">
        <f t="shared" si="28"/>
        <v>9.69</v>
      </c>
      <c r="X31" s="36">
        <v>1846</v>
      </c>
      <c r="Y31" s="46">
        <f t="shared" si="29"/>
        <v>11.03</v>
      </c>
      <c r="Z31" s="16">
        <v>1363</v>
      </c>
      <c r="AA31" s="24">
        <v>1427</v>
      </c>
      <c r="AB31" s="28">
        <f t="shared" si="30"/>
        <v>2790</v>
      </c>
      <c r="AC31" s="32">
        <f t="shared" si="31"/>
        <v>5.73</v>
      </c>
      <c r="AD31" s="36">
        <v>896</v>
      </c>
      <c r="AE31" s="41">
        <f t="shared" si="32"/>
        <v>5.35</v>
      </c>
      <c r="AF31" s="16">
        <v>1030</v>
      </c>
      <c r="AG31" s="24">
        <v>1071</v>
      </c>
      <c r="AH31" s="28">
        <f t="shared" si="33"/>
        <v>2101</v>
      </c>
      <c r="AI31" s="32">
        <f t="shared" si="34"/>
        <v>4.32</v>
      </c>
      <c r="AJ31" s="36">
        <v>716</v>
      </c>
      <c r="AK31" s="46">
        <f t="shared" si="35"/>
        <v>4.28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H29.4月</v>
      </c>
      <c r="B35" s="14">
        <v>765</v>
      </c>
      <c r="C35" s="22">
        <v>802</v>
      </c>
      <c r="D35" s="26">
        <f t="shared" ref="D35:D46" si="36">B35+C35</f>
        <v>1567</v>
      </c>
      <c r="E35" s="30">
        <f t="shared" ref="E35:E46" si="37">IF(D35=0,"",ROUND(D35/$AH50*100,2))</f>
        <v>3.2</v>
      </c>
      <c r="F35" s="34">
        <v>482</v>
      </c>
      <c r="G35" s="39">
        <f t="shared" ref="G35:G46" si="38">IF(F35="","",ROUND(F35/$AJ50*100,2))</f>
        <v>2.89</v>
      </c>
      <c r="H35" s="14">
        <v>908</v>
      </c>
      <c r="I35" s="22">
        <v>972</v>
      </c>
      <c r="J35" s="26">
        <f t="shared" ref="J35:J46" si="39">H35+I35</f>
        <v>1880</v>
      </c>
      <c r="K35" s="30">
        <f t="shared" ref="K35:K46" si="40">IF(J35=0,"",ROUND(J35/$AH50*100,2))</f>
        <v>3.84</v>
      </c>
      <c r="L35" s="34">
        <v>586</v>
      </c>
      <c r="M35" s="44">
        <f t="shared" ref="M35:M46" si="41">IF(L35="","",ROUND(L35/$AJ50*100,2))</f>
        <v>3.51</v>
      </c>
      <c r="N35" s="14">
        <v>644</v>
      </c>
      <c r="O35" s="22">
        <v>720</v>
      </c>
      <c r="P35" s="26">
        <f t="shared" ref="P35:P46" si="42">N35+O35</f>
        <v>1364</v>
      </c>
      <c r="Q35" s="30">
        <f t="shared" ref="Q35:Q46" si="43">IF(P35=0,"",ROUND(P35/$AH50*100,2))</f>
        <v>2.78</v>
      </c>
      <c r="R35" s="34">
        <v>415</v>
      </c>
      <c r="S35" s="39">
        <f t="shared" ref="S35:S46" si="44">IF(R35="","",ROUND(R35/$AJ50*100,2))</f>
        <v>2.4900000000000002</v>
      </c>
      <c r="T35" s="14">
        <v>585</v>
      </c>
      <c r="U35" s="22">
        <v>629</v>
      </c>
      <c r="V35" s="26">
        <f t="shared" ref="V35:V46" si="45">T35+U35</f>
        <v>1214</v>
      </c>
      <c r="W35" s="30">
        <f t="shared" ref="W35:W46" si="46">IF(V35=0,"",ROUND(V35/$AH50*100,2))</f>
        <v>2.48</v>
      </c>
      <c r="X35" s="34">
        <v>377</v>
      </c>
      <c r="Y35" s="44">
        <f t="shared" ref="Y35:Y46" si="47">IF(X35="","",ROUND(X35/$AJ50*100,2))</f>
        <v>2.2599999999999998</v>
      </c>
      <c r="Z35" s="14">
        <v>188</v>
      </c>
      <c r="AA35" s="22">
        <v>229</v>
      </c>
      <c r="AB35" s="26">
        <f t="shared" ref="AB35:AB46" si="48">Z35+AA35</f>
        <v>417</v>
      </c>
      <c r="AC35" s="30">
        <f t="shared" ref="AC35:AC46" si="49">IF(AB35=0,"",ROUND(AB35/$AH50*100,2))</f>
        <v>0.85</v>
      </c>
      <c r="AD35" s="34">
        <v>162</v>
      </c>
      <c r="AE35" s="44">
        <f t="shared" ref="AE35:AE46" si="50">IF(AD35="","",ROUND(AD35/$AJ50*100,2))</f>
        <v>0.97</v>
      </c>
      <c r="AF35" s="49">
        <f t="shared" ref="AF35:AG46" si="51">B5+H5+N5+T5+Z5+AF5+B20+H20+N20+T20+Z20+AF20+B35+H35+N35+T35+Z35</f>
        <v>20906</v>
      </c>
      <c r="AG35" s="22">
        <f t="shared" si="51"/>
        <v>22032</v>
      </c>
      <c r="AH35" s="27">
        <f t="shared" ref="AH35:AH46" si="52">IF(Z35="","",AF35+AG35)</f>
        <v>42938</v>
      </c>
      <c r="AI35" s="30">
        <f t="shared" ref="AI35:AK46" si="53">E5+K5+Q5+W5+AC5+AI5+E20+K20+Q20+W20+AC20+AI20+E35+K35+Q35+W35+AC35</f>
        <v>87.62</v>
      </c>
      <c r="AJ35" s="34">
        <f t="shared" si="53"/>
        <v>14698</v>
      </c>
      <c r="AK35" s="44">
        <f t="shared" si="53"/>
        <v>88.04</v>
      </c>
    </row>
    <row r="36" spans="1:96">
      <c r="A36" s="10" t="s">
        <v>64</v>
      </c>
      <c r="B36" s="15">
        <v>766</v>
      </c>
      <c r="C36" s="23">
        <v>801</v>
      </c>
      <c r="D36" s="27">
        <f t="shared" si="36"/>
        <v>1567</v>
      </c>
      <c r="E36" s="31">
        <f t="shared" si="37"/>
        <v>3.2</v>
      </c>
      <c r="F36" s="35">
        <v>480</v>
      </c>
      <c r="G36" s="40">
        <f t="shared" si="38"/>
        <v>2.88</v>
      </c>
      <c r="H36" s="15">
        <v>904</v>
      </c>
      <c r="I36" s="23">
        <v>969</v>
      </c>
      <c r="J36" s="27">
        <f t="shared" si="39"/>
        <v>1873</v>
      </c>
      <c r="K36" s="31">
        <f t="shared" si="40"/>
        <v>3.83</v>
      </c>
      <c r="L36" s="35">
        <v>584</v>
      </c>
      <c r="M36" s="45">
        <f t="shared" si="41"/>
        <v>3.5</v>
      </c>
      <c r="N36" s="15">
        <v>644</v>
      </c>
      <c r="O36" s="23">
        <v>717</v>
      </c>
      <c r="P36" s="27">
        <f t="shared" si="42"/>
        <v>1361</v>
      </c>
      <c r="Q36" s="31">
        <f t="shared" si="43"/>
        <v>2.78</v>
      </c>
      <c r="R36" s="35">
        <v>415</v>
      </c>
      <c r="S36" s="40">
        <f t="shared" si="44"/>
        <v>2.4900000000000002</v>
      </c>
      <c r="T36" s="15">
        <v>585</v>
      </c>
      <c r="U36" s="23">
        <v>628</v>
      </c>
      <c r="V36" s="27">
        <f t="shared" si="45"/>
        <v>1213</v>
      </c>
      <c r="W36" s="31">
        <f t="shared" si="46"/>
        <v>2.48</v>
      </c>
      <c r="X36" s="35">
        <v>377</v>
      </c>
      <c r="Y36" s="45">
        <f t="shared" si="47"/>
        <v>2.2599999999999998</v>
      </c>
      <c r="Z36" s="15">
        <v>188</v>
      </c>
      <c r="AA36" s="23">
        <v>229</v>
      </c>
      <c r="AB36" s="27">
        <f t="shared" si="48"/>
        <v>417</v>
      </c>
      <c r="AC36" s="31">
        <f t="shared" si="49"/>
        <v>0.85</v>
      </c>
      <c r="AD36" s="35">
        <v>162</v>
      </c>
      <c r="AE36" s="45">
        <f t="shared" si="50"/>
        <v>0.97</v>
      </c>
      <c r="AF36" s="50">
        <f t="shared" si="51"/>
        <v>20870</v>
      </c>
      <c r="AG36" s="23">
        <f t="shared" si="51"/>
        <v>22014</v>
      </c>
      <c r="AH36" s="27">
        <f t="shared" si="52"/>
        <v>42884</v>
      </c>
      <c r="AI36" s="31">
        <f t="shared" si="53"/>
        <v>87.62</v>
      </c>
      <c r="AJ36" s="35">
        <f t="shared" si="53"/>
        <v>14669</v>
      </c>
      <c r="AK36" s="45">
        <f t="shared" si="53"/>
        <v>88</v>
      </c>
    </row>
    <row r="37" spans="1:96">
      <c r="A37" s="10" t="s">
        <v>29</v>
      </c>
      <c r="B37" s="15">
        <v>764</v>
      </c>
      <c r="C37" s="23">
        <v>801</v>
      </c>
      <c r="D37" s="27">
        <f t="shared" si="36"/>
        <v>1565</v>
      </c>
      <c r="E37" s="31">
        <f t="shared" si="37"/>
        <v>3.2</v>
      </c>
      <c r="F37" s="35">
        <v>480</v>
      </c>
      <c r="G37" s="40">
        <f t="shared" si="38"/>
        <v>2.87</v>
      </c>
      <c r="H37" s="15">
        <v>903</v>
      </c>
      <c r="I37" s="23">
        <v>965</v>
      </c>
      <c r="J37" s="27">
        <f t="shared" si="39"/>
        <v>1868</v>
      </c>
      <c r="K37" s="31">
        <f t="shared" si="40"/>
        <v>3.82</v>
      </c>
      <c r="L37" s="35">
        <v>584</v>
      </c>
      <c r="M37" s="45">
        <f t="shared" si="41"/>
        <v>3.5</v>
      </c>
      <c r="N37" s="15">
        <v>645</v>
      </c>
      <c r="O37" s="23">
        <v>719</v>
      </c>
      <c r="P37" s="27">
        <f t="shared" si="42"/>
        <v>1364</v>
      </c>
      <c r="Q37" s="31">
        <f t="shared" si="43"/>
        <v>2.79</v>
      </c>
      <c r="R37" s="35">
        <v>417</v>
      </c>
      <c r="S37" s="40">
        <f t="shared" si="44"/>
        <v>2.5</v>
      </c>
      <c r="T37" s="15">
        <v>585</v>
      </c>
      <c r="U37" s="23">
        <v>628</v>
      </c>
      <c r="V37" s="27">
        <f t="shared" si="45"/>
        <v>1213</v>
      </c>
      <c r="W37" s="31">
        <f t="shared" si="46"/>
        <v>2.48</v>
      </c>
      <c r="X37" s="35">
        <v>377</v>
      </c>
      <c r="Y37" s="45">
        <f t="shared" si="47"/>
        <v>2.2599999999999998</v>
      </c>
      <c r="Z37" s="15">
        <v>188</v>
      </c>
      <c r="AA37" s="23">
        <v>228</v>
      </c>
      <c r="AB37" s="27">
        <f t="shared" si="48"/>
        <v>416</v>
      </c>
      <c r="AC37" s="31">
        <f t="shared" si="49"/>
        <v>0.85</v>
      </c>
      <c r="AD37" s="35">
        <v>161</v>
      </c>
      <c r="AE37" s="45">
        <f t="shared" si="50"/>
        <v>0.96</v>
      </c>
      <c r="AF37" s="50">
        <f t="shared" si="51"/>
        <v>20884</v>
      </c>
      <c r="AG37" s="23">
        <f t="shared" si="51"/>
        <v>22020</v>
      </c>
      <c r="AH37" s="27">
        <f t="shared" si="52"/>
        <v>42904</v>
      </c>
      <c r="AI37" s="31">
        <f t="shared" si="53"/>
        <v>87.660000000000011</v>
      </c>
      <c r="AJ37" s="35">
        <f t="shared" si="53"/>
        <v>14714</v>
      </c>
      <c r="AK37" s="45">
        <f t="shared" si="53"/>
        <v>88.050000000000011</v>
      </c>
    </row>
    <row r="38" spans="1:96">
      <c r="A38" s="10" t="s">
        <v>69</v>
      </c>
      <c r="B38" s="15">
        <v>764</v>
      </c>
      <c r="C38" s="23">
        <v>801</v>
      </c>
      <c r="D38" s="27">
        <f t="shared" si="36"/>
        <v>1565</v>
      </c>
      <c r="E38" s="31">
        <f t="shared" si="37"/>
        <v>3.2</v>
      </c>
      <c r="F38" s="35">
        <v>481</v>
      </c>
      <c r="G38" s="40">
        <f t="shared" si="38"/>
        <v>2.88</v>
      </c>
      <c r="H38" s="15">
        <v>901</v>
      </c>
      <c r="I38" s="23">
        <v>962</v>
      </c>
      <c r="J38" s="27">
        <f t="shared" si="39"/>
        <v>1863</v>
      </c>
      <c r="K38" s="31">
        <f t="shared" si="40"/>
        <v>3.81</v>
      </c>
      <c r="L38" s="35">
        <v>581</v>
      </c>
      <c r="M38" s="45">
        <f t="shared" si="41"/>
        <v>3.47</v>
      </c>
      <c r="N38" s="15">
        <v>645</v>
      </c>
      <c r="O38" s="23">
        <v>716</v>
      </c>
      <c r="P38" s="27">
        <f t="shared" si="42"/>
        <v>1361</v>
      </c>
      <c r="Q38" s="31">
        <f t="shared" si="43"/>
        <v>2.78</v>
      </c>
      <c r="R38" s="35">
        <v>418</v>
      </c>
      <c r="S38" s="40">
        <f t="shared" si="44"/>
        <v>2.5</v>
      </c>
      <c r="T38" s="15">
        <v>583</v>
      </c>
      <c r="U38" s="23">
        <v>627</v>
      </c>
      <c r="V38" s="27">
        <f t="shared" si="45"/>
        <v>1210</v>
      </c>
      <c r="W38" s="31">
        <f t="shared" si="46"/>
        <v>2.4700000000000002</v>
      </c>
      <c r="X38" s="35">
        <v>377</v>
      </c>
      <c r="Y38" s="45">
        <f t="shared" si="47"/>
        <v>2.25</v>
      </c>
      <c r="Z38" s="15">
        <v>188</v>
      </c>
      <c r="AA38" s="23">
        <v>226</v>
      </c>
      <c r="AB38" s="27">
        <f t="shared" si="48"/>
        <v>414</v>
      </c>
      <c r="AC38" s="31">
        <f t="shared" si="49"/>
        <v>0.85</v>
      </c>
      <c r="AD38" s="35">
        <v>161</v>
      </c>
      <c r="AE38" s="45">
        <f t="shared" si="50"/>
        <v>0.96</v>
      </c>
      <c r="AF38" s="50">
        <f t="shared" si="51"/>
        <v>20890</v>
      </c>
      <c r="AG38" s="23">
        <f t="shared" si="51"/>
        <v>22011</v>
      </c>
      <c r="AH38" s="27">
        <f t="shared" si="52"/>
        <v>42901</v>
      </c>
      <c r="AI38" s="67">
        <f t="shared" si="53"/>
        <v>87.65</v>
      </c>
      <c r="AJ38" s="35">
        <f t="shared" si="53"/>
        <v>14729</v>
      </c>
      <c r="AK38" s="45">
        <f t="shared" si="53"/>
        <v>88.059999999999988</v>
      </c>
    </row>
    <row r="39" spans="1:96">
      <c r="A39" s="10" t="s">
        <v>70</v>
      </c>
      <c r="B39" s="15">
        <v>763</v>
      </c>
      <c r="C39" s="23">
        <v>802</v>
      </c>
      <c r="D39" s="27">
        <f t="shared" si="36"/>
        <v>1565</v>
      </c>
      <c r="E39" s="31">
        <f t="shared" si="37"/>
        <v>3.2</v>
      </c>
      <c r="F39" s="35">
        <v>481</v>
      </c>
      <c r="G39" s="40">
        <f t="shared" si="38"/>
        <v>2.88</v>
      </c>
      <c r="H39" s="15">
        <v>902</v>
      </c>
      <c r="I39" s="23">
        <v>962</v>
      </c>
      <c r="J39" s="27">
        <f t="shared" si="39"/>
        <v>1864</v>
      </c>
      <c r="K39" s="31">
        <f t="shared" si="40"/>
        <v>3.81</v>
      </c>
      <c r="L39" s="35">
        <v>582</v>
      </c>
      <c r="M39" s="45">
        <f t="shared" si="41"/>
        <v>3.49</v>
      </c>
      <c r="N39" s="15">
        <v>651</v>
      </c>
      <c r="O39" s="23">
        <v>715</v>
      </c>
      <c r="P39" s="27">
        <f t="shared" si="42"/>
        <v>1366</v>
      </c>
      <c r="Q39" s="31">
        <f t="shared" si="43"/>
        <v>2.8</v>
      </c>
      <c r="R39" s="35">
        <v>423</v>
      </c>
      <c r="S39" s="40">
        <f t="shared" si="44"/>
        <v>2.5299999999999998</v>
      </c>
      <c r="T39" s="15">
        <v>585</v>
      </c>
      <c r="U39" s="23">
        <v>625</v>
      </c>
      <c r="V39" s="27">
        <f t="shared" si="45"/>
        <v>1210</v>
      </c>
      <c r="W39" s="31">
        <f t="shared" si="46"/>
        <v>2.48</v>
      </c>
      <c r="X39" s="35">
        <v>379</v>
      </c>
      <c r="Y39" s="45">
        <f t="shared" si="47"/>
        <v>2.27</v>
      </c>
      <c r="Z39" s="15">
        <v>188</v>
      </c>
      <c r="AA39" s="23">
        <v>227</v>
      </c>
      <c r="AB39" s="27">
        <f t="shared" si="48"/>
        <v>415</v>
      </c>
      <c r="AC39" s="31">
        <f t="shared" si="49"/>
        <v>0.85</v>
      </c>
      <c r="AD39" s="35">
        <v>161</v>
      </c>
      <c r="AE39" s="45">
        <f t="shared" si="50"/>
        <v>0.96</v>
      </c>
      <c r="AF39" s="50">
        <f t="shared" si="51"/>
        <v>20852</v>
      </c>
      <c r="AG39" s="23">
        <f t="shared" si="51"/>
        <v>21988</v>
      </c>
      <c r="AH39" s="27">
        <f t="shared" si="52"/>
        <v>42840</v>
      </c>
      <c r="AI39" s="31">
        <f t="shared" si="53"/>
        <v>87.65</v>
      </c>
      <c r="AJ39" s="35">
        <f t="shared" si="53"/>
        <v>14701</v>
      </c>
      <c r="AK39" s="45">
        <f t="shared" si="53"/>
        <v>88.029999999999987</v>
      </c>
    </row>
    <row r="40" spans="1:96">
      <c r="A40" s="10" t="s">
        <v>35</v>
      </c>
      <c r="B40" s="15">
        <v>766</v>
      </c>
      <c r="C40" s="23">
        <v>804</v>
      </c>
      <c r="D40" s="27">
        <f t="shared" si="36"/>
        <v>1570</v>
      </c>
      <c r="E40" s="31">
        <f t="shared" si="37"/>
        <v>3.21</v>
      </c>
      <c r="F40" s="35">
        <v>482</v>
      </c>
      <c r="G40" s="40">
        <f t="shared" si="38"/>
        <v>2.88</v>
      </c>
      <c r="H40" s="15">
        <v>901</v>
      </c>
      <c r="I40" s="23">
        <v>959</v>
      </c>
      <c r="J40" s="27">
        <f t="shared" si="39"/>
        <v>1860</v>
      </c>
      <c r="K40" s="31">
        <f t="shared" si="40"/>
        <v>3.8</v>
      </c>
      <c r="L40" s="35">
        <v>584</v>
      </c>
      <c r="M40" s="45">
        <f t="shared" si="41"/>
        <v>3.49</v>
      </c>
      <c r="N40" s="15">
        <v>651</v>
      </c>
      <c r="O40" s="23">
        <v>717</v>
      </c>
      <c r="P40" s="27">
        <f t="shared" si="42"/>
        <v>1368</v>
      </c>
      <c r="Q40" s="31">
        <f t="shared" si="43"/>
        <v>2.8</v>
      </c>
      <c r="R40" s="35">
        <v>423</v>
      </c>
      <c r="S40" s="40">
        <f t="shared" si="44"/>
        <v>2.5299999999999998</v>
      </c>
      <c r="T40" s="15">
        <v>585</v>
      </c>
      <c r="U40" s="23">
        <v>622</v>
      </c>
      <c r="V40" s="27">
        <f t="shared" si="45"/>
        <v>1207</v>
      </c>
      <c r="W40" s="31">
        <f t="shared" si="46"/>
        <v>2.4700000000000002</v>
      </c>
      <c r="X40" s="35">
        <v>378</v>
      </c>
      <c r="Y40" s="45">
        <f t="shared" si="47"/>
        <v>2.2599999999999998</v>
      </c>
      <c r="Z40" s="15">
        <v>188</v>
      </c>
      <c r="AA40" s="23">
        <v>225</v>
      </c>
      <c r="AB40" s="27">
        <f t="shared" si="48"/>
        <v>413</v>
      </c>
      <c r="AC40" s="31">
        <f t="shared" si="49"/>
        <v>0.84</v>
      </c>
      <c r="AD40" s="35">
        <v>161</v>
      </c>
      <c r="AE40" s="45">
        <f t="shared" si="50"/>
        <v>0.96</v>
      </c>
      <c r="AF40" s="50">
        <f t="shared" si="51"/>
        <v>20878</v>
      </c>
      <c r="AG40" s="23">
        <f t="shared" si="51"/>
        <v>21995</v>
      </c>
      <c r="AH40" s="27">
        <f t="shared" si="52"/>
        <v>42873</v>
      </c>
      <c r="AI40" s="31">
        <f t="shared" si="53"/>
        <v>87.68</v>
      </c>
      <c r="AJ40" s="35">
        <f t="shared" si="53"/>
        <v>14744</v>
      </c>
      <c r="AK40" s="45">
        <f t="shared" si="53"/>
        <v>88.089999999999989</v>
      </c>
    </row>
    <row r="41" spans="1:96">
      <c r="A41" s="10" t="s">
        <v>74</v>
      </c>
      <c r="B41" s="15">
        <v>766</v>
      </c>
      <c r="C41" s="23">
        <v>802</v>
      </c>
      <c r="D41" s="27">
        <f t="shared" si="36"/>
        <v>1568</v>
      </c>
      <c r="E41" s="31">
        <f t="shared" si="37"/>
        <v>3.21</v>
      </c>
      <c r="F41" s="35">
        <v>481</v>
      </c>
      <c r="G41" s="40">
        <f t="shared" si="38"/>
        <v>2.88</v>
      </c>
      <c r="H41" s="15">
        <v>903</v>
      </c>
      <c r="I41" s="23">
        <v>960</v>
      </c>
      <c r="J41" s="27">
        <f t="shared" si="39"/>
        <v>1863</v>
      </c>
      <c r="K41" s="31">
        <f t="shared" si="40"/>
        <v>3.81</v>
      </c>
      <c r="L41" s="35">
        <v>585</v>
      </c>
      <c r="M41" s="45">
        <f t="shared" si="41"/>
        <v>3.5</v>
      </c>
      <c r="N41" s="15">
        <v>651</v>
      </c>
      <c r="O41" s="23">
        <v>719</v>
      </c>
      <c r="P41" s="27">
        <f t="shared" si="42"/>
        <v>1370</v>
      </c>
      <c r="Q41" s="31">
        <f t="shared" si="43"/>
        <v>2.8</v>
      </c>
      <c r="R41" s="35">
        <v>423</v>
      </c>
      <c r="S41" s="40">
        <f t="shared" si="44"/>
        <v>2.5299999999999998</v>
      </c>
      <c r="T41" s="15">
        <v>583</v>
      </c>
      <c r="U41" s="23">
        <v>623</v>
      </c>
      <c r="V41" s="27">
        <f t="shared" si="45"/>
        <v>1206</v>
      </c>
      <c r="W41" s="31">
        <f t="shared" si="46"/>
        <v>2.4700000000000002</v>
      </c>
      <c r="X41" s="35">
        <v>377</v>
      </c>
      <c r="Y41" s="45">
        <f t="shared" si="47"/>
        <v>2.25</v>
      </c>
      <c r="Z41" s="15">
        <v>189</v>
      </c>
      <c r="AA41" s="23">
        <v>226</v>
      </c>
      <c r="AB41" s="27">
        <f t="shared" si="48"/>
        <v>415</v>
      </c>
      <c r="AC41" s="31">
        <f t="shared" si="49"/>
        <v>0.85</v>
      </c>
      <c r="AD41" s="35">
        <v>162</v>
      </c>
      <c r="AE41" s="45">
        <f t="shared" si="50"/>
        <v>0.97</v>
      </c>
      <c r="AF41" s="50">
        <f t="shared" si="51"/>
        <v>20872</v>
      </c>
      <c r="AG41" s="23">
        <f t="shared" si="51"/>
        <v>21975</v>
      </c>
      <c r="AH41" s="27">
        <f t="shared" si="52"/>
        <v>42847</v>
      </c>
      <c r="AI41" s="31">
        <f t="shared" si="53"/>
        <v>87.659999999999982</v>
      </c>
      <c r="AJ41" s="35">
        <f t="shared" si="53"/>
        <v>14725</v>
      </c>
      <c r="AK41" s="45">
        <f t="shared" si="53"/>
        <v>88.089999999999989</v>
      </c>
    </row>
    <row r="42" spans="1:96">
      <c r="A42" s="10" t="s">
        <v>67</v>
      </c>
      <c r="B42" s="15">
        <v>767</v>
      </c>
      <c r="C42" s="23">
        <v>805</v>
      </c>
      <c r="D42" s="27">
        <f t="shared" si="36"/>
        <v>1572</v>
      </c>
      <c r="E42" s="31">
        <f t="shared" si="37"/>
        <v>3.22</v>
      </c>
      <c r="F42" s="35">
        <v>482</v>
      </c>
      <c r="G42" s="40">
        <f t="shared" si="38"/>
        <v>2.87</v>
      </c>
      <c r="H42" s="15">
        <v>892</v>
      </c>
      <c r="I42" s="23">
        <v>954</v>
      </c>
      <c r="J42" s="27">
        <f t="shared" si="39"/>
        <v>1846</v>
      </c>
      <c r="K42" s="31">
        <f t="shared" si="40"/>
        <v>3.78</v>
      </c>
      <c r="L42" s="35">
        <v>581</v>
      </c>
      <c r="M42" s="45">
        <f t="shared" si="41"/>
        <v>3.46</v>
      </c>
      <c r="N42" s="15">
        <v>651</v>
      </c>
      <c r="O42" s="23">
        <v>720</v>
      </c>
      <c r="P42" s="27">
        <f t="shared" si="42"/>
        <v>1371</v>
      </c>
      <c r="Q42" s="31">
        <f t="shared" si="43"/>
        <v>2.81</v>
      </c>
      <c r="R42" s="35">
        <v>424</v>
      </c>
      <c r="S42" s="40">
        <f t="shared" si="44"/>
        <v>2.5299999999999998</v>
      </c>
      <c r="T42" s="15">
        <v>584</v>
      </c>
      <c r="U42" s="23">
        <v>624</v>
      </c>
      <c r="V42" s="27">
        <f t="shared" si="45"/>
        <v>1208</v>
      </c>
      <c r="W42" s="31">
        <f t="shared" si="46"/>
        <v>2.4700000000000002</v>
      </c>
      <c r="X42" s="35">
        <v>377</v>
      </c>
      <c r="Y42" s="45">
        <f t="shared" si="47"/>
        <v>2.25</v>
      </c>
      <c r="Z42" s="15">
        <v>187</v>
      </c>
      <c r="AA42" s="23">
        <v>226</v>
      </c>
      <c r="AB42" s="27">
        <f t="shared" si="48"/>
        <v>413</v>
      </c>
      <c r="AC42" s="31">
        <f t="shared" si="49"/>
        <v>0.85</v>
      </c>
      <c r="AD42" s="35">
        <v>162</v>
      </c>
      <c r="AE42" s="45">
        <f t="shared" si="50"/>
        <v>0.97</v>
      </c>
      <c r="AF42" s="50">
        <f t="shared" si="51"/>
        <v>20870</v>
      </c>
      <c r="AG42" s="23">
        <f t="shared" si="51"/>
        <v>22000</v>
      </c>
      <c r="AH42" s="27">
        <f t="shared" si="52"/>
        <v>42870</v>
      </c>
      <c r="AI42" s="31">
        <f t="shared" si="53"/>
        <v>87.72</v>
      </c>
      <c r="AJ42" s="35">
        <f t="shared" si="53"/>
        <v>14784</v>
      </c>
      <c r="AK42" s="45">
        <f t="shared" si="53"/>
        <v>88.13000000000001</v>
      </c>
    </row>
    <row r="43" spans="1:96">
      <c r="A43" s="10" t="s">
        <v>77</v>
      </c>
      <c r="B43" s="15">
        <v>768</v>
      </c>
      <c r="C43" s="23">
        <v>805</v>
      </c>
      <c r="D43" s="27">
        <f t="shared" si="36"/>
        <v>1573</v>
      </c>
      <c r="E43" s="31">
        <f t="shared" si="37"/>
        <v>3.22</v>
      </c>
      <c r="F43" s="35">
        <v>484</v>
      </c>
      <c r="G43" s="40">
        <f t="shared" si="38"/>
        <v>2.88</v>
      </c>
      <c r="H43" s="15">
        <v>889</v>
      </c>
      <c r="I43" s="23">
        <v>954</v>
      </c>
      <c r="J43" s="27">
        <f t="shared" si="39"/>
        <v>1843</v>
      </c>
      <c r="K43" s="31">
        <f t="shared" si="40"/>
        <v>3.77</v>
      </c>
      <c r="L43" s="35">
        <v>582</v>
      </c>
      <c r="M43" s="45">
        <f t="shared" si="41"/>
        <v>3.47</v>
      </c>
      <c r="N43" s="15">
        <v>652</v>
      </c>
      <c r="O43" s="23">
        <v>720</v>
      </c>
      <c r="P43" s="27">
        <f t="shared" si="42"/>
        <v>1372</v>
      </c>
      <c r="Q43" s="31">
        <f t="shared" si="43"/>
        <v>2.81</v>
      </c>
      <c r="R43" s="35">
        <v>425</v>
      </c>
      <c r="S43" s="40">
        <f t="shared" si="44"/>
        <v>2.5299999999999998</v>
      </c>
      <c r="T43" s="15">
        <v>583</v>
      </c>
      <c r="U43" s="23">
        <v>621</v>
      </c>
      <c r="V43" s="27">
        <f t="shared" si="45"/>
        <v>1204</v>
      </c>
      <c r="W43" s="31">
        <f t="shared" si="46"/>
        <v>2.4700000000000002</v>
      </c>
      <c r="X43" s="35">
        <v>376</v>
      </c>
      <c r="Y43" s="45">
        <f t="shared" si="47"/>
        <v>2.2400000000000002</v>
      </c>
      <c r="Z43" s="15">
        <v>187</v>
      </c>
      <c r="AA43" s="23">
        <v>226</v>
      </c>
      <c r="AB43" s="27">
        <f t="shared" si="48"/>
        <v>413</v>
      </c>
      <c r="AC43" s="31">
        <f t="shared" si="49"/>
        <v>0.85</v>
      </c>
      <c r="AD43" s="35">
        <v>162</v>
      </c>
      <c r="AE43" s="45">
        <f t="shared" si="50"/>
        <v>0.97</v>
      </c>
      <c r="AF43" s="50">
        <f t="shared" si="51"/>
        <v>20861</v>
      </c>
      <c r="AG43" s="23">
        <f t="shared" si="51"/>
        <v>21984</v>
      </c>
      <c r="AH43" s="27">
        <f t="shared" si="52"/>
        <v>42845</v>
      </c>
      <c r="AI43" s="31">
        <f t="shared" si="53"/>
        <v>87.719999999999985</v>
      </c>
      <c r="AJ43" s="35">
        <f t="shared" si="53"/>
        <v>14784</v>
      </c>
      <c r="AK43" s="45">
        <f t="shared" si="53"/>
        <v>88.11999999999999</v>
      </c>
    </row>
    <row r="44" spans="1:96">
      <c r="A44" s="10" t="str">
        <f>A29</f>
        <v>H30.1月</v>
      </c>
      <c r="B44" s="15">
        <v>768</v>
      </c>
      <c r="C44" s="23">
        <v>804</v>
      </c>
      <c r="D44" s="27">
        <f t="shared" si="36"/>
        <v>1572</v>
      </c>
      <c r="E44" s="31">
        <f t="shared" si="37"/>
        <v>3.23</v>
      </c>
      <c r="F44" s="35">
        <v>484</v>
      </c>
      <c r="G44" s="40">
        <f t="shared" si="38"/>
        <v>2.9</v>
      </c>
      <c r="H44" s="15">
        <v>887</v>
      </c>
      <c r="I44" s="23">
        <v>949</v>
      </c>
      <c r="J44" s="27">
        <f t="shared" si="39"/>
        <v>1836</v>
      </c>
      <c r="K44" s="31">
        <f t="shared" si="40"/>
        <v>3.77</v>
      </c>
      <c r="L44" s="35">
        <v>583</v>
      </c>
      <c r="M44" s="45">
        <f t="shared" si="41"/>
        <v>3.49</v>
      </c>
      <c r="N44" s="15">
        <v>651</v>
      </c>
      <c r="O44" s="23">
        <v>718</v>
      </c>
      <c r="P44" s="27">
        <f t="shared" si="42"/>
        <v>1369</v>
      </c>
      <c r="Q44" s="31">
        <f t="shared" si="43"/>
        <v>2.81</v>
      </c>
      <c r="R44" s="35">
        <v>426</v>
      </c>
      <c r="S44" s="40">
        <f t="shared" si="44"/>
        <v>2.5499999999999998</v>
      </c>
      <c r="T44" s="15">
        <v>581</v>
      </c>
      <c r="U44" s="23">
        <v>619</v>
      </c>
      <c r="V44" s="27">
        <f t="shared" si="45"/>
        <v>1200</v>
      </c>
      <c r="W44" s="31">
        <f t="shared" si="46"/>
        <v>2.46</v>
      </c>
      <c r="X44" s="35">
        <v>375</v>
      </c>
      <c r="Y44" s="45">
        <f t="shared" si="47"/>
        <v>2.2400000000000002</v>
      </c>
      <c r="Z44" s="15">
        <v>186</v>
      </c>
      <c r="AA44" s="23">
        <v>226</v>
      </c>
      <c r="AB44" s="27">
        <f t="shared" si="48"/>
        <v>412</v>
      </c>
      <c r="AC44" s="31">
        <f t="shared" si="49"/>
        <v>0.85</v>
      </c>
      <c r="AD44" s="35">
        <v>162</v>
      </c>
      <c r="AE44" s="45">
        <f t="shared" si="50"/>
        <v>0.97</v>
      </c>
      <c r="AF44" s="50">
        <f t="shared" si="51"/>
        <v>20824</v>
      </c>
      <c r="AG44" s="23">
        <f t="shared" si="51"/>
        <v>21914</v>
      </c>
      <c r="AH44" s="27">
        <f t="shared" si="52"/>
        <v>42738</v>
      </c>
      <c r="AI44" s="31">
        <f t="shared" si="53"/>
        <v>87.72999999999999</v>
      </c>
      <c r="AJ44" s="35">
        <f t="shared" si="53"/>
        <v>14722</v>
      </c>
      <c r="AK44" s="45">
        <f t="shared" si="53"/>
        <v>88.08</v>
      </c>
    </row>
    <row r="45" spans="1:96">
      <c r="A45" s="10" t="s">
        <v>80</v>
      </c>
      <c r="B45" s="15">
        <v>768</v>
      </c>
      <c r="C45" s="23">
        <v>804</v>
      </c>
      <c r="D45" s="27">
        <f t="shared" si="36"/>
        <v>1572</v>
      </c>
      <c r="E45" s="31">
        <f t="shared" si="37"/>
        <v>3.23</v>
      </c>
      <c r="F45" s="35">
        <v>483</v>
      </c>
      <c r="G45" s="40">
        <f t="shared" si="38"/>
        <v>2.89</v>
      </c>
      <c r="H45" s="15">
        <v>886</v>
      </c>
      <c r="I45" s="23">
        <v>948</v>
      </c>
      <c r="J45" s="27">
        <f t="shared" si="39"/>
        <v>1834</v>
      </c>
      <c r="K45" s="31">
        <f t="shared" si="40"/>
        <v>3.77</v>
      </c>
      <c r="L45" s="35">
        <v>583</v>
      </c>
      <c r="M45" s="45">
        <f t="shared" si="41"/>
        <v>3.49</v>
      </c>
      <c r="N45" s="15">
        <v>652</v>
      </c>
      <c r="O45" s="23">
        <v>719</v>
      </c>
      <c r="P45" s="27">
        <f t="shared" si="42"/>
        <v>1371</v>
      </c>
      <c r="Q45" s="31">
        <f t="shared" si="43"/>
        <v>2.81</v>
      </c>
      <c r="R45" s="35">
        <v>427</v>
      </c>
      <c r="S45" s="40">
        <f t="shared" si="44"/>
        <v>2.5499999999999998</v>
      </c>
      <c r="T45" s="15">
        <v>581</v>
      </c>
      <c r="U45" s="23">
        <v>618</v>
      </c>
      <c r="V45" s="27">
        <f t="shared" si="45"/>
        <v>1199</v>
      </c>
      <c r="W45" s="31">
        <f t="shared" si="46"/>
        <v>2.46</v>
      </c>
      <c r="X45" s="35">
        <v>377</v>
      </c>
      <c r="Y45" s="45">
        <f t="shared" si="47"/>
        <v>2.25</v>
      </c>
      <c r="Z45" s="15">
        <v>187</v>
      </c>
      <c r="AA45" s="23">
        <v>224</v>
      </c>
      <c r="AB45" s="27">
        <f t="shared" si="48"/>
        <v>411</v>
      </c>
      <c r="AC45" s="31">
        <f t="shared" si="49"/>
        <v>0.84</v>
      </c>
      <c r="AD45" s="35">
        <v>162</v>
      </c>
      <c r="AE45" s="45">
        <f t="shared" si="50"/>
        <v>0.97</v>
      </c>
      <c r="AF45" s="50">
        <f t="shared" si="51"/>
        <v>20819</v>
      </c>
      <c r="AG45" s="23">
        <f t="shared" si="51"/>
        <v>21915</v>
      </c>
      <c r="AH45" s="27">
        <f t="shared" si="52"/>
        <v>42734</v>
      </c>
      <c r="AI45" s="31">
        <f t="shared" si="53"/>
        <v>87.75</v>
      </c>
      <c r="AJ45" s="35">
        <f t="shared" si="53"/>
        <v>14734</v>
      </c>
      <c r="AK45" s="45">
        <f t="shared" si="53"/>
        <v>88.089999999999989</v>
      </c>
    </row>
    <row r="46" spans="1:96">
      <c r="A46" s="11" t="s">
        <v>73</v>
      </c>
      <c r="B46" s="16">
        <v>765</v>
      </c>
      <c r="C46" s="24">
        <v>803</v>
      </c>
      <c r="D46" s="28">
        <f t="shared" si="36"/>
        <v>1568</v>
      </c>
      <c r="E46" s="32">
        <f t="shared" si="37"/>
        <v>3.22</v>
      </c>
      <c r="F46" s="36">
        <v>484</v>
      </c>
      <c r="G46" s="41">
        <f t="shared" si="38"/>
        <v>2.89</v>
      </c>
      <c r="H46" s="16">
        <v>881</v>
      </c>
      <c r="I46" s="24">
        <v>941</v>
      </c>
      <c r="J46" s="28">
        <f t="shared" si="39"/>
        <v>1822</v>
      </c>
      <c r="K46" s="32">
        <f t="shared" si="40"/>
        <v>3.74</v>
      </c>
      <c r="L46" s="36">
        <v>581</v>
      </c>
      <c r="M46" s="46">
        <f t="shared" si="41"/>
        <v>3.47</v>
      </c>
      <c r="N46" s="16">
        <v>652</v>
      </c>
      <c r="O46" s="24">
        <v>721</v>
      </c>
      <c r="P46" s="28">
        <f t="shared" si="42"/>
        <v>1373</v>
      </c>
      <c r="Q46" s="32">
        <f t="shared" si="43"/>
        <v>2.82</v>
      </c>
      <c r="R46" s="36">
        <v>428</v>
      </c>
      <c r="S46" s="41">
        <f t="shared" si="44"/>
        <v>2.56</v>
      </c>
      <c r="T46" s="16">
        <v>575</v>
      </c>
      <c r="U46" s="24">
        <v>613</v>
      </c>
      <c r="V46" s="28">
        <f t="shared" si="45"/>
        <v>1188</v>
      </c>
      <c r="W46" s="32">
        <f t="shared" si="46"/>
        <v>2.44</v>
      </c>
      <c r="X46" s="36">
        <v>375</v>
      </c>
      <c r="Y46" s="46">
        <f t="shared" si="47"/>
        <v>2.2400000000000002</v>
      </c>
      <c r="Z46" s="16">
        <v>186</v>
      </c>
      <c r="AA46" s="24">
        <v>221</v>
      </c>
      <c r="AB46" s="28">
        <f t="shared" si="48"/>
        <v>407</v>
      </c>
      <c r="AC46" s="32">
        <f t="shared" si="49"/>
        <v>0.84</v>
      </c>
      <c r="AD46" s="36">
        <v>161</v>
      </c>
      <c r="AE46" s="46">
        <f t="shared" si="50"/>
        <v>0.96</v>
      </c>
      <c r="AF46" s="51">
        <f t="shared" si="51"/>
        <v>20788</v>
      </c>
      <c r="AG46" s="24">
        <f t="shared" si="51"/>
        <v>21909</v>
      </c>
      <c r="AH46" s="28">
        <f t="shared" si="52"/>
        <v>42697</v>
      </c>
      <c r="AI46" s="32">
        <f t="shared" si="53"/>
        <v>87.74</v>
      </c>
      <c r="AJ46" s="35">
        <f t="shared" si="53"/>
        <v>14741</v>
      </c>
      <c r="AK46" s="46">
        <f t="shared" si="53"/>
        <v>88.069999999999979</v>
      </c>
    </row>
    <row r="47" spans="1:96"/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tr">
        <f>A35</f>
        <v>H29.4月</v>
      </c>
      <c r="B50" s="14">
        <v>976</v>
      </c>
      <c r="C50" s="22">
        <v>1059</v>
      </c>
      <c r="D50" s="26">
        <f t="shared" ref="D50:D61" si="54">B50+C50</f>
        <v>2035</v>
      </c>
      <c r="E50" s="30">
        <f t="shared" ref="E50:E61" si="55">IF(D50=0,"",ROUND(D50/$AH50*100,2))</f>
        <v>4.1500000000000004</v>
      </c>
      <c r="F50" s="34">
        <v>703</v>
      </c>
      <c r="G50" s="44">
        <f t="shared" ref="G50:G61" si="56">IF(F50="","",ROUND(F50/$AJ50*100,2))</f>
        <v>4.21</v>
      </c>
      <c r="H50" s="14">
        <v>953</v>
      </c>
      <c r="I50" s="22">
        <v>1067</v>
      </c>
      <c r="J50" s="26">
        <f t="shared" ref="J50:J61" si="57">H50+I50</f>
        <v>2020</v>
      </c>
      <c r="K50" s="30">
        <f t="shared" ref="K50:K61" si="58">IF(J50=0,"",ROUND(J50/$AH50*100,2))</f>
        <v>4.12</v>
      </c>
      <c r="L50" s="34">
        <v>691</v>
      </c>
      <c r="M50" s="39">
        <f t="shared" ref="M50:M61" si="59">IF(L50="","",ROUND(L50/$AJ50*100,2))</f>
        <v>4.1399999999999997</v>
      </c>
      <c r="N50" s="14">
        <v>414</v>
      </c>
      <c r="O50" s="22">
        <v>456</v>
      </c>
      <c r="P50" s="26">
        <f t="shared" ref="P50:P61" si="60">N50+O50</f>
        <v>870</v>
      </c>
      <c r="Q50" s="30">
        <f t="shared" ref="Q50:Q61" si="61">IF(P50=0,"",ROUND(P50/$AH50*100,2))</f>
        <v>1.78</v>
      </c>
      <c r="R50" s="34">
        <v>272</v>
      </c>
      <c r="S50" s="44">
        <f t="shared" ref="S50:S61" si="62">IF(R50="","",ROUND(R50/$AJ50*100,2))</f>
        <v>1.63</v>
      </c>
      <c r="T50" s="14">
        <v>560</v>
      </c>
      <c r="U50" s="22">
        <v>580</v>
      </c>
      <c r="V50" s="26">
        <f t="shared" ref="V50:V61" si="63">T50+U50</f>
        <v>1140</v>
      </c>
      <c r="W50" s="30">
        <f t="shared" ref="W50:W61" si="64">IF(V50=0,"",ROUND(V50/$AH50*100,2))</f>
        <v>2.33</v>
      </c>
      <c r="X50" s="34">
        <v>332</v>
      </c>
      <c r="Y50" s="44">
        <f t="shared" ref="Y50:Y61" si="65">IF(X50="","",ROUND(X50/$AJ50*100,2))</f>
        <v>1.99</v>
      </c>
      <c r="Z50" s="49">
        <f t="shared" ref="Z50:AA61" si="66">B50+H50+N50+T50</f>
        <v>2903</v>
      </c>
      <c r="AA50" s="22">
        <f t="shared" si="66"/>
        <v>3162</v>
      </c>
      <c r="AB50" s="26">
        <f t="shared" ref="AB50:AB61" si="67">Z50+AA50</f>
        <v>6065</v>
      </c>
      <c r="AC50" s="30">
        <f t="shared" ref="AC50:AE61" si="68">E50+K50+Q50+W50</f>
        <v>12.38</v>
      </c>
      <c r="AD50" s="35">
        <f t="shared" si="68"/>
        <v>1998</v>
      </c>
      <c r="AE50" s="44">
        <f t="shared" si="68"/>
        <v>11.97</v>
      </c>
      <c r="AF50" s="49">
        <f t="shared" ref="AF50:AG61" si="69">B5+H5+N5+T5+Z5+AF5+B20+H20+N20+T20+Z20+AF20+B35+H35+N35+T35+Z35+B50+H50+N50+T50</f>
        <v>23809</v>
      </c>
      <c r="AG50" s="22">
        <f t="shared" si="69"/>
        <v>25194</v>
      </c>
      <c r="AH50" s="27">
        <f t="shared" ref="AH50:AH61" si="70">IF(AD50="","",AF50+AG50)</f>
        <v>49003</v>
      </c>
      <c r="AI50" s="30">
        <f t="shared" ref="AI50:AI61" si="71">E5+K5+Q5+W5+AC5+AI5+E20+K20+Q20+W20+AC20+AI20+E35+K35+Q35+W35+AC35+E50+K50+Q50+W50</f>
        <v>99.999999999999986</v>
      </c>
      <c r="AJ50" s="35">
        <f t="shared" ref="AJ50:AJ61" si="72">IF(AH50="","",F5+L5+R5+X5+AD5+AJ5+F20+L20+R20+X20+AD20+AJ20+F35+L35+R35+X35+AD35+F50+L50+R50+X50)</f>
        <v>16696</v>
      </c>
      <c r="AK50" s="44">
        <f t="shared" ref="AK50:AK61" si="73">G5+M5+S5+Y5+AE5+AK5+G20+M20+S20+Y20+AE20+AK20+G35+M35+S35+Y35+AE35+G50+M50+S50+Y50</f>
        <v>100.01</v>
      </c>
      <c r="CP50" s="1"/>
      <c r="CR50" s="1"/>
    </row>
    <row r="51" spans="1:96">
      <c r="A51" s="10" t="s">
        <v>64</v>
      </c>
      <c r="B51" s="15">
        <v>974</v>
      </c>
      <c r="C51" s="23">
        <v>1055</v>
      </c>
      <c r="D51" s="27">
        <f t="shared" si="54"/>
        <v>2029</v>
      </c>
      <c r="E51" s="31">
        <f t="shared" si="55"/>
        <v>4.1500000000000004</v>
      </c>
      <c r="F51" s="35">
        <v>701</v>
      </c>
      <c r="G51" s="45">
        <f t="shared" si="56"/>
        <v>4.21</v>
      </c>
      <c r="H51" s="15">
        <v>955</v>
      </c>
      <c r="I51" s="23">
        <v>1067</v>
      </c>
      <c r="J51" s="27">
        <f t="shared" si="57"/>
        <v>2022</v>
      </c>
      <c r="K51" s="31">
        <f t="shared" si="58"/>
        <v>4.13</v>
      </c>
      <c r="L51" s="35">
        <v>690</v>
      </c>
      <c r="M51" s="40">
        <f t="shared" si="59"/>
        <v>4.1399999999999997</v>
      </c>
      <c r="N51" s="15">
        <v>412</v>
      </c>
      <c r="O51" s="23">
        <v>453</v>
      </c>
      <c r="P51" s="27">
        <f t="shared" si="60"/>
        <v>865</v>
      </c>
      <c r="Q51" s="31">
        <f t="shared" si="61"/>
        <v>1.77</v>
      </c>
      <c r="R51" s="35">
        <v>271</v>
      </c>
      <c r="S51" s="45">
        <f t="shared" si="62"/>
        <v>1.63</v>
      </c>
      <c r="T51" s="15">
        <v>557</v>
      </c>
      <c r="U51" s="23">
        <v>578</v>
      </c>
      <c r="V51" s="27">
        <f t="shared" si="63"/>
        <v>1135</v>
      </c>
      <c r="W51" s="31">
        <f t="shared" si="64"/>
        <v>2.3199999999999998</v>
      </c>
      <c r="X51" s="35">
        <v>332</v>
      </c>
      <c r="Y51" s="45">
        <f t="shared" si="65"/>
        <v>1.99</v>
      </c>
      <c r="Z51" s="50">
        <f t="shared" si="66"/>
        <v>2898</v>
      </c>
      <c r="AA51" s="23">
        <f t="shared" si="66"/>
        <v>3153</v>
      </c>
      <c r="AB51" s="27">
        <f t="shared" si="67"/>
        <v>6051</v>
      </c>
      <c r="AC51" s="31">
        <f t="shared" si="68"/>
        <v>12.37</v>
      </c>
      <c r="AD51" s="35">
        <f t="shared" si="68"/>
        <v>1994</v>
      </c>
      <c r="AE51" s="45">
        <f t="shared" si="68"/>
        <v>11.97</v>
      </c>
      <c r="AF51" s="50">
        <f t="shared" si="69"/>
        <v>23768</v>
      </c>
      <c r="AG51" s="23">
        <f t="shared" si="69"/>
        <v>25167</v>
      </c>
      <c r="AH51" s="27">
        <f t="shared" si="70"/>
        <v>48935</v>
      </c>
      <c r="AI51" s="31">
        <f t="shared" si="71"/>
        <v>99.99</v>
      </c>
      <c r="AJ51" s="35">
        <f t="shared" si="72"/>
        <v>16663</v>
      </c>
      <c r="AK51" s="45">
        <f t="shared" si="73"/>
        <v>99.969999999999985</v>
      </c>
      <c r="CP51" s="1"/>
      <c r="CR51" s="1"/>
    </row>
    <row r="52" spans="1:96">
      <c r="A52" s="10" t="s">
        <v>29</v>
      </c>
      <c r="B52" s="15">
        <v>973</v>
      </c>
      <c r="C52" s="23">
        <v>1052</v>
      </c>
      <c r="D52" s="27">
        <f t="shared" si="54"/>
        <v>2025</v>
      </c>
      <c r="E52" s="31">
        <f t="shared" si="55"/>
        <v>4.1399999999999997</v>
      </c>
      <c r="F52" s="35">
        <v>701</v>
      </c>
      <c r="G52" s="45">
        <f t="shared" si="56"/>
        <v>4.2</v>
      </c>
      <c r="H52" s="15">
        <v>960</v>
      </c>
      <c r="I52" s="23">
        <v>1071</v>
      </c>
      <c r="J52" s="27">
        <f t="shared" si="57"/>
        <v>2031</v>
      </c>
      <c r="K52" s="31">
        <f t="shared" si="58"/>
        <v>4.1500000000000004</v>
      </c>
      <c r="L52" s="35">
        <v>691</v>
      </c>
      <c r="M52" s="40">
        <f t="shared" si="59"/>
        <v>4.1399999999999997</v>
      </c>
      <c r="N52" s="15">
        <v>409</v>
      </c>
      <c r="O52" s="23">
        <v>453</v>
      </c>
      <c r="P52" s="27">
        <f t="shared" si="60"/>
        <v>862</v>
      </c>
      <c r="Q52" s="31">
        <f t="shared" si="61"/>
        <v>1.76</v>
      </c>
      <c r="R52" s="35">
        <v>271</v>
      </c>
      <c r="S52" s="45">
        <f t="shared" si="62"/>
        <v>1.62</v>
      </c>
      <c r="T52" s="15">
        <v>557</v>
      </c>
      <c r="U52" s="23">
        <v>576</v>
      </c>
      <c r="V52" s="27">
        <f t="shared" si="63"/>
        <v>1133</v>
      </c>
      <c r="W52" s="31">
        <f t="shared" si="64"/>
        <v>2.31</v>
      </c>
      <c r="X52" s="35">
        <v>332</v>
      </c>
      <c r="Y52" s="45">
        <f t="shared" si="65"/>
        <v>1.99</v>
      </c>
      <c r="Z52" s="50">
        <f t="shared" si="66"/>
        <v>2899</v>
      </c>
      <c r="AA52" s="23">
        <f t="shared" si="66"/>
        <v>3152</v>
      </c>
      <c r="AB52" s="27">
        <f t="shared" si="67"/>
        <v>6051</v>
      </c>
      <c r="AC52" s="31">
        <f t="shared" si="68"/>
        <v>12.36</v>
      </c>
      <c r="AD52" s="35">
        <f t="shared" si="68"/>
        <v>1995</v>
      </c>
      <c r="AE52" s="45">
        <f t="shared" si="68"/>
        <v>11.95</v>
      </c>
      <c r="AF52" s="50">
        <f t="shared" si="69"/>
        <v>23783</v>
      </c>
      <c r="AG52" s="23">
        <f t="shared" si="69"/>
        <v>25172</v>
      </c>
      <c r="AH52" s="27">
        <f t="shared" si="70"/>
        <v>48955</v>
      </c>
      <c r="AI52" s="31">
        <f t="shared" si="71"/>
        <v>100.02000000000002</v>
      </c>
      <c r="AJ52" s="35">
        <f t="shared" si="72"/>
        <v>16709</v>
      </c>
      <c r="AK52" s="45">
        <f t="shared" si="73"/>
        <v>100.00000000000001</v>
      </c>
      <c r="CP52" s="1"/>
      <c r="CR52" s="1"/>
    </row>
    <row r="53" spans="1:96">
      <c r="A53" s="10" t="s">
        <v>69</v>
      </c>
      <c r="B53" s="15">
        <v>968</v>
      </c>
      <c r="C53" s="23">
        <v>1046</v>
      </c>
      <c r="D53" s="27">
        <f t="shared" si="54"/>
        <v>2014</v>
      </c>
      <c r="E53" s="31">
        <f t="shared" si="55"/>
        <v>4.1100000000000003</v>
      </c>
      <c r="F53" s="35">
        <v>699</v>
      </c>
      <c r="G53" s="45">
        <f t="shared" si="56"/>
        <v>4.18</v>
      </c>
      <c r="H53" s="15">
        <v>960</v>
      </c>
      <c r="I53" s="23">
        <v>1071</v>
      </c>
      <c r="J53" s="27">
        <f t="shared" si="57"/>
        <v>2031</v>
      </c>
      <c r="K53" s="31">
        <f t="shared" si="58"/>
        <v>4.1500000000000004</v>
      </c>
      <c r="L53" s="35">
        <v>693</v>
      </c>
      <c r="M53" s="40">
        <f t="shared" si="59"/>
        <v>4.1399999999999997</v>
      </c>
      <c r="N53" s="15">
        <v>410</v>
      </c>
      <c r="O53" s="23">
        <v>454</v>
      </c>
      <c r="P53" s="27">
        <f t="shared" si="60"/>
        <v>864</v>
      </c>
      <c r="Q53" s="31">
        <f t="shared" si="61"/>
        <v>1.77</v>
      </c>
      <c r="R53" s="35">
        <v>271</v>
      </c>
      <c r="S53" s="45">
        <f t="shared" si="62"/>
        <v>1.62</v>
      </c>
      <c r="T53" s="15">
        <v>558</v>
      </c>
      <c r="U53" s="23">
        <v>576</v>
      </c>
      <c r="V53" s="27">
        <f t="shared" si="63"/>
        <v>1134</v>
      </c>
      <c r="W53" s="31">
        <f t="shared" si="64"/>
        <v>2.3199999999999998</v>
      </c>
      <c r="X53" s="35">
        <v>334</v>
      </c>
      <c r="Y53" s="45">
        <f t="shared" si="65"/>
        <v>2</v>
      </c>
      <c r="Z53" s="50">
        <f t="shared" si="66"/>
        <v>2896</v>
      </c>
      <c r="AA53" s="23">
        <f t="shared" si="66"/>
        <v>3147</v>
      </c>
      <c r="AB53" s="27">
        <f t="shared" si="67"/>
        <v>6043</v>
      </c>
      <c r="AC53" s="31">
        <f t="shared" si="68"/>
        <v>12.350000000000001</v>
      </c>
      <c r="AD53" s="35">
        <f t="shared" si="68"/>
        <v>1997</v>
      </c>
      <c r="AE53" s="45">
        <f t="shared" si="68"/>
        <v>11.940000000000001</v>
      </c>
      <c r="AF53" s="50">
        <f t="shared" si="69"/>
        <v>23786</v>
      </c>
      <c r="AG53" s="23">
        <f t="shared" si="69"/>
        <v>25158</v>
      </c>
      <c r="AH53" s="27">
        <f t="shared" si="70"/>
        <v>48944</v>
      </c>
      <c r="AI53" s="31">
        <f t="shared" si="71"/>
        <v>100.00000000000001</v>
      </c>
      <c r="AJ53" s="35">
        <f t="shared" si="72"/>
        <v>16726</v>
      </c>
      <c r="AK53" s="45">
        <f t="shared" si="73"/>
        <v>99.999999999999986</v>
      </c>
      <c r="CP53" s="1"/>
      <c r="CR53" s="1"/>
    </row>
    <row r="54" spans="1:96">
      <c r="A54" s="10" t="s">
        <v>70</v>
      </c>
      <c r="B54" s="15">
        <v>966</v>
      </c>
      <c r="C54" s="23">
        <v>1044</v>
      </c>
      <c r="D54" s="27">
        <f t="shared" si="54"/>
        <v>2010</v>
      </c>
      <c r="E54" s="31">
        <f t="shared" si="55"/>
        <v>4.1100000000000003</v>
      </c>
      <c r="F54" s="35">
        <v>699</v>
      </c>
      <c r="G54" s="45">
        <f t="shared" si="56"/>
        <v>4.1900000000000004</v>
      </c>
      <c r="H54" s="15">
        <v>960</v>
      </c>
      <c r="I54" s="23">
        <v>1070</v>
      </c>
      <c r="J54" s="27">
        <f t="shared" si="57"/>
        <v>2030</v>
      </c>
      <c r="K54" s="31">
        <f t="shared" si="58"/>
        <v>4.1500000000000004</v>
      </c>
      <c r="L54" s="35">
        <v>693</v>
      </c>
      <c r="M54" s="40">
        <f t="shared" si="59"/>
        <v>4.1500000000000004</v>
      </c>
      <c r="N54" s="15">
        <v>409</v>
      </c>
      <c r="O54" s="23">
        <v>453</v>
      </c>
      <c r="P54" s="27">
        <f t="shared" si="60"/>
        <v>862</v>
      </c>
      <c r="Q54" s="31">
        <f t="shared" si="61"/>
        <v>1.76</v>
      </c>
      <c r="R54" s="35">
        <v>270</v>
      </c>
      <c r="S54" s="45">
        <f t="shared" si="62"/>
        <v>1.62</v>
      </c>
      <c r="T54" s="15">
        <v>555</v>
      </c>
      <c r="U54" s="23">
        <v>573</v>
      </c>
      <c r="V54" s="27">
        <f t="shared" si="63"/>
        <v>1128</v>
      </c>
      <c r="W54" s="31">
        <f t="shared" si="64"/>
        <v>2.31</v>
      </c>
      <c r="X54" s="35">
        <v>335</v>
      </c>
      <c r="Y54" s="45">
        <f t="shared" si="65"/>
        <v>2.0099999999999998</v>
      </c>
      <c r="Z54" s="50">
        <f t="shared" si="66"/>
        <v>2890</v>
      </c>
      <c r="AA54" s="23">
        <f t="shared" si="66"/>
        <v>3140</v>
      </c>
      <c r="AB54" s="27">
        <f t="shared" si="67"/>
        <v>6030</v>
      </c>
      <c r="AC54" s="31">
        <f t="shared" si="68"/>
        <v>12.330000000000002</v>
      </c>
      <c r="AD54" s="35">
        <f t="shared" si="68"/>
        <v>1997</v>
      </c>
      <c r="AE54" s="45">
        <f t="shared" si="68"/>
        <v>11.97</v>
      </c>
      <c r="AF54" s="50">
        <f t="shared" si="69"/>
        <v>23742</v>
      </c>
      <c r="AG54" s="23">
        <f t="shared" si="69"/>
        <v>25128</v>
      </c>
      <c r="AH54" s="27">
        <f t="shared" si="70"/>
        <v>48870</v>
      </c>
      <c r="AI54" s="31">
        <f t="shared" si="71"/>
        <v>99.980000000000018</v>
      </c>
      <c r="AJ54" s="35">
        <f t="shared" si="72"/>
        <v>16698</v>
      </c>
      <c r="AK54" s="45">
        <f t="shared" si="73"/>
        <v>100</v>
      </c>
      <c r="CP54" s="1"/>
      <c r="CR54" s="1"/>
    </row>
    <row r="55" spans="1:96">
      <c r="A55" s="10" t="s">
        <v>35</v>
      </c>
      <c r="B55" s="15">
        <v>963</v>
      </c>
      <c r="C55" s="23">
        <v>1045</v>
      </c>
      <c r="D55" s="27">
        <f t="shared" si="54"/>
        <v>2008</v>
      </c>
      <c r="E55" s="31">
        <f t="shared" si="55"/>
        <v>4.1100000000000003</v>
      </c>
      <c r="F55" s="35">
        <v>697</v>
      </c>
      <c r="G55" s="45">
        <f t="shared" si="56"/>
        <v>4.16</v>
      </c>
      <c r="H55" s="15">
        <v>959</v>
      </c>
      <c r="I55" s="23">
        <v>1071</v>
      </c>
      <c r="J55" s="27">
        <f t="shared" si="57"/>
        <v>2030</v>
      </c>
      <c r="K55" s="31">
        <f t="shared" si="58"/>
        <v>4.1500000000000004</v>
      </c>
      <c r="L55" s="35">
        <v>694</v>
      </c>
      <c r="M55" s="40">
        <f t="shared" si="59"/>
        <v>4.1500000000000004</v>
      </c>
      <c r="N55" s="15">
        <v>409</v>
      </c>
      <c r="O55" s="23">
        <v>453</v>
      </c>
      <c r="P55" s="27">
        <f t="shared" si="60"/>
        <v>862</v>
      </c>
      <c r="Q55" s="31">
        <f t="shared" si="61"/>
        <v>1.76</v>
      </c>
      <c r="R55" s="35">
        <v>270</v>
      </c>
      <c r="S55" s="45">
        <f t="shared" si="62"/>
        <v>1.61</v>
      </c>
      <c r="T55" s="15">
        <v>553</v>
      </c>
      <c r="U55" s="23">
        <v>571</v>
      </c>
      <c r="V55" s="27">
        <f t="shared" si="63"/>
        <v>1124</v>
      </c>
      <c r="W55" s="31">
        <f t="shared" si="64"/>
        <v>2.2999999999999998</v>
      </c>
      <c r="X55" s="35">
        <v>334</v>
      </c>
      <c r="Y55" s="45">
        <f t="shared" si="65"/>
        <v>2</v>
      </c>
      <c r="Z55" s="50">
        <f t="shared" si="66"/>
        <v>2884</v>
      </c>
      <c r="AA55" s="23">
        <f t="shared" si="66"/>
        <v>3140</v>
      </c>
      <c r="AB55" s="27">
        <f t="shared" si="67"/>
        <v>6024</v>
      </c>
      <c r="AC55" s="31">
        <f t="shared" si="68"/>
        <v>12.32</v>
      </c>
      <c r="AD55" s="35">
        <f t="shared" si="68"/>
        <v>1995</v>
      </c>
      <c r="AE55" s="45">
        <f t="shared" si="68"/>
        <v>11.92</v>
      </c>
      <c r="AF55" s="50">
        <f t="shared" si="69"/>
        <v>23762</v>
      </c>
      <c r="AG55" s="23">
        <f t="shared" si="69"/>
        <v>25135</v>
      </c>
      <c r="AH55" s="27">
        <f t="shared" si="70"/>
        <v>48897</v>
      </c>
      <c r="AI55" s="31">
        <f t="shared" si="71"/>
        <v>99.999999999999986</v>
      </c>
      <c r="AJ55" s="35">
        <f t="shared" si="72"/>
        <v>16739</v>
      </c>
      <c r="AK55" s="45">
        <f t="shared" si="73"/>
        <v>100.01</v>
      </c>
      <c r="CP55" s="1"/>
      <c r="CR55" s="1"/>
    </row>
    <row r="56" spans="1:96">
      <c r="A56" s="10" t="s">
        <v>74</v>
      </c>
      <c r="B56" s="15">
        <v>960</v>
      </c>
      <c r="C56" s="23">
        <v>1040</v>
      </c>
      <c r="D56" s="27">
        <f t="shared" si="54"/>
        <v>2000</v>
      </c>
      <c r="E56" s="31">
        <f t="shared" si="55"/>
        <v>4.09</v>
      </c>
      <c r="F56" s="35">
        <v>695</v>
      </c>
      <c r="G56" s="45">
        <f t="shared" si="56"/>
        <v>4.16</v>
      </c>
      <c r="H56" s="15">
        <v>956</v>
      </c>
      <c r="I56" s="23">
        <v>1072</v>
      </c>
      <c r="J56" s="27">
        <f t="shared" si="57"/>
        <v>2028</v>
      </c>
      <c r="K56" s="31">
        <f t="shared" si="58"/>
        <v>4.1500000000000004</v>
      </c>
      <c r="L56" s="35">
        <v>695</v>
      </c>
      <c r="M56" s="40">
        <f t="shared" si="59"/>
        <v>4.16</v>
      </c>
      <c r="N56" s="15">
        <v>411</v>
      </c>
      <c r="O56" s="23">
        <v>457</v>
      </c>
      <c r="P56" s="27">
        <f t="shared" si="60"/>
        <v>868</v>
      </c>
      <c r="Q56" s="31">
        <f t="shared" si="61"/>
        <v>1.78</v>
      </c>
      <c r="R56" s="35">
        <v>271</v>
      </c>
      <c r="S56" s="45">
        <f t="shared" si="62"/>
        <v>1.62</v>
      </c>
      <c r="T56" s="15">
        <v>551</v>
      </c>
      <c r="U56" s="23">
        <v>569</v>
      </c>
      <c r="V56" s="27">
        <f t="shared" si="63"/>
        <v>1120</v>
      </c>
      <c r="W56" s="31">
        <f t="shared" si="64"/>
        <v>2.29</v>
      </c>
      <c r="X56" s="35">
        <v>333</v>
      </c>
      <c r="Y56" s="45">
        <f t="shared" si="65"/>
        <v>1.99</v>
      </c>
      <c r="Z56" s="50">
        <f t="shared" si="66"/>
        <v>2878</v>
      </c>
      <c r="AA56" s="23">
        <f t="shared" si="66"/>
        <v>3138</v>
      </c>
      <c r="AB56" s="27">
        <f t="shared" si="67"/>
        <v>6016</v>
      </c>
      <c r="AC56" s="31">
        <f t="shared" si="68"/>
        <v>12.309999999999999</v>
      </c>
      <c r="AD56" s="35">
        <f t="shared" si="68"/>
        <v>1994</v>
      </c>
      <c r="AE56" s="45">
        <f t="shared" si="68"/>
        <v>11.930000000000001</v>
      </c>
      <c r="AF56" s="50">
        <f t="shared" si="69"/>
        <v>23750</v>
      </c>
      <c r="AG56" s="23">
        <f t="shared" si="69"/>
        <v>25113</v>
      </c>
      <c r="AH56" s="27">
        <f t="shared" si="70"/>
        <v>48863</v>
      </c>
      <c r="AI56" s="31">
        <f t="shared" si="71"/>
        <v>99.97</v>
      </c>
      <c r="AJ56" s="35">
        <f t="shared" si="72"/>
        <v>16719</v>
      </c>
      <c r="AK56" s="45">
        <f t="shared" si="73"/>
        <v>100.01999999999998</v>
      </c>
      <c r="CP56" s="1"/>
      <c r="CR56" s="1"/>
    </row>
    <row r="57" spans="1:96">
      <c r="A57" s="10" t="s">
        <v>67</v>
      </c>
      <c r="B57" s="15">
        <v>960</v>
      </c>
      <c r="C57" s="23">
        <v>1039</v>
      </c>
      <c r="D57" s="27">
        <f t="shared" si="54"/>
        <v>1999</v>
      </c>
      <c r="E57" s="31">
        <f t="shared" si="55"/>
        <v>4.09</v>
      </c>
      <c r="F57" s="35">
        <v>694</v>
      </c>
      <c r="G57" s="45">
        <f t="shared" si="56"/>
        <v>4.1399999999999997</v>
      </c>
      <c r="H57" s="15">
        <v>949</v>
      </c>
      <c r="I57" s="23">
        <v>1072</v>
      </c>
      <c r="J57" s="27">
        <f t="shared" si="57"/>
        <v>2021</v>
      </c>
      <c r="K57" s="31">
        <f t="shared" si="58"/>
        <v>4.1399999999999997</v>
      </c>
      <c r="L57" s="35">
        <v>694</v>
      </c>
      <c r="M57" s="40">
        <f t="shared" si="59"/>
        <v>4.1399999999999997</v>
      </c>
      <c r="N57" s="15">
        <v>407</v>
      </c>
      <c r="O57" s="23">
        <v>457</v>
      </c>
      <c r="P57" s="27">
        <f t="shared" si="60"/>
        <v>864</v>
      </c>
      <c r="Q57" s="31">
        <f t="shared" si="61"/>
        <v>1.77</v>
      </c>
      <c r="R57" s="35">
        <v>272</v>
      </c>
      <c r="S57" s="45">
        <f t="shared" si="62"/>
        <v>1.62</v>
      </c>
      <c r="T57" s="15">
        <v>552</v>
      </c>
      <c r="U57" s="23">
        <v>569</v>
      </c>
      <c r="V57" s="27">
        <f t="shared" si="63"/>
        <v>1121</v>
      </c>
      <c r="W57" s="31">
        <f t="shared" si="64"/>
        <v>2.29</v>
      </c>
      <c r="X57" s="35">
        <v>333</v>
      </c>
      <c r="Y57" s="45">
        <f t="shared" si="65"/>
        <v>1.98</v>
      </c>
      <c r="Z57" s="50">
        <f t="shared" si="66"/>
        <v>2868</v>
      </c>
      <c r="AA57" s="23">
        <f t="shared" si="66"/>
        <v>3137</v>
      </c>
      <c r="AB57" s="27">
        <f t="shared" si="67"/>
        <v>6005</v>
      </c>
      <c r="AC57" s="31">
        <f t="shared" si="68"/>
        <v>12.29</v>
      </c>
      <c r="AD57" s="35">
        <f t="shared" si="68"/>
        <v>1993</v>
      </c>
      <c r="AE57" s="45">
        <f t="shared" si="68"/>
        <v>11.88</v>
      </c>
      <c r="AF57" s="50">
        <f t="shared" si="69"/>
        <v>23738</v>
      </c>
      <c r="AG57" s="23">
        <f t="shared" si="69"/>
        <v>25137</v>
      </c>
      <c r="AH57" s="27">
        <f t="shared" si="70"/>
        <v>48875</v>
      </c>
      <c r="AI57" s="31">
        <f t="shared" si="71"/>
        <v>100.01</v>
      </c>
      <c r="AJ57" s="35">
        <f t="shared" si="72"/>
        <v>16777</v>
      </c>
      <c r="AK57" s="45">
        <f t="shared" si="73"/>
        <v>100.01000000000002</v>
      </c>
      <c r="CP57" s="1"/>
      <c r="CR57" s="1"/>
    </row>
    <row r="58" spans="1:96">
      <c r="A58" s="10" t="s">
        <v>77</v>
      </c>
      <c r="B58" s="15">
        <v>962</v>
      </c>
      <c r="C58" s="23">
        <v>1040</v>
      </c>
      <c r="D58" s="27">
        <f t="shared" si="54"/>
        <v>2002</v>
      </c>
      <c r="E58" s="31">
        <f t="shared" si="55"/>
        <v>4.0999999999999996</v>
      </c>
      <c r="F58" s="35">
        <v>695</v>
      </c>
      <c r="G58" s="45">
        <f t="shared" si="56"/>
        <v>4.1399999999999997</v>
      </c>
      <c r="H58" s="15">
        <v>945</v>
      </c>
      <c r="I58" s="23">
        <v>1068</v>
      </c>
      <c r="J58" s="27">
        <f t="shared" si="57"/>
        <v>2013</v>
      </c>
      <c r="K58" s="31">
        <f t="shared" si="58"/>
        <v>4.12</v>
      </c>
      <c r="L58" s="35">
        <v>695</v>
      </c>
      <c r="M58" s="40">
        <f t="shared" si="59"/>
        <v>4.1399999999999997</v>
      </c>
      <c r="N58" s="15">
        <v>406</v>
      </c>
      <c r="O58" s="23">
        <v>457</v>
      </c>
      <c r="P58" s="27">
        <f t="shared" si="60"/>
        <v>863</v>
      </c>
      <c r="Q58" s="31">
        <f t="shared" si="61"/>
        <v>1.77</v>
      </c>
      <c r="R58" s="35">
        <v>272</v>
      </c>
      <c r="S58" s="45">
        <f t="shared" si="62"/>
        <v>1.62</v>
      </c>
      <c r="T58" s="15">
        <v>550</v>
      </c>
      <c r="U58" s="23">
        <v>567</v>
      </c>
      <c r="V58" s="27">
        <f t="shared" si="63"/>
        <v>1117</v>
      </c>
      <c r="W58" s="31">
        <f t="shared" si="64"/>
        <v>2.29</v>
      </c>
      <c r="X58" s="35">
        <v>333</v>
      </c>
      <c r="Y58" s="45">
        <f t="shared" si="65"/>
        <v>1.98</v>
      </c>
      <c r="Z58" s="50">
        <f t="shared" si="66"/>
        <v>2863</v>
      </c>
      <c r="AA58" s="23">
        <f t="shared" si="66"/>
        <v>3132</v>
      </c>
      <c r="AB58" s="27">
        <f t="shared" si="67"/>
        <v>5995</v>
      </c>
      <c r="AC58" s="31">
        <f t="shared" si="68"/>
        <v>12.279999999999998</v>
      </c>
      <c r="AD58" s="35">
        <f t="shared" si="68"/>
        <v>1995</v>
      </c>
      <c r="AE58" s="45">
        <f t="shared" si="68"/>
        <v>11.88</v>
      </c>
      <c r="AF58" s="50">
        <f t="shared" si="69"/>
        <v>23724</v>
      </c>
      <c r="AG58" s="23">
        <f t="shared" si="69"/>
        <v>25116</v>
      </c>
      <c r="AH58" s="27">
        <f t="shared" si="70"/>
        <v>48840</v>
      </c>
      <c r="AI58" s="31">
        <f t="shared" si="71"/>
        <v>100</v>
      </c>
      <c r="AJ58" s="35">
        <f t="shared" si="72"/>
        <v>16779</v>
      </c>
      <c r="AK58" s="45">
        <f t="shared" si="73"/>
        <v>100</v>
      </c>
      <c r="CP58" s="1"/>
      <c r="CR58" s="1"/>
    </row>
    <row r="59" spans="1:96">
      <c r="A59" s="10" t="str">
        <f>A44</f>
        <v>H30.1月</v>
      </c>
      <c r="B59" s="15">
        <v>961</v>
      </c>
      <c r="C59" s="23">
        <v>1038</v>
      </c>
      <c r="D59" s="27">
        <f t="shared" si="54"/>
        <v>1999</v>
      </c>
      <c r="E59" s="31">
        <f t="shared" si="55"/>
        <v>4.0999999999999996</v>
      </c>
      <c r="F59" s="35">
        <v>696</v>
      </c>
      <c r="G59" s="45">
        <f t="shared" si="56"/>
        <v>4.16</v>
      </c>
      <c r="H59" s="15">
        <v>942</v>
      </c>
      <c r="I59" s="23">
        <v>1067</v>
      </c>
      <c r="J59" s="27">
        <f t="shared" si="57"/>
        <v>2009</v>
      </c>
      <c r="K59" s="31">
        <f t="shared" si="58"/>
        <v>4.12</v>
      </c>
      <c r="L59" s="35">
        <v>695</v>
      </c>
      <c r="M59" s="40">
        <f t="shared" si="59"/>
        <v>4.16</v>
      </c>
      <c r="N59" s="15">
        <v>406</v>
      </c>
      <c r="O59" s="23">
        <v>456</v>
      </c>
      <c r="P59" s="27">
        <f t="shared" si="60"/>
        <v>862</v>
      </c>
      <c r="Q59" s="31">
        <f t="shared" si="61"/>
        <v>1.77</v>
      </c>
      <c r="R59" s="35">
        <v>272</v>
      </c>
      <c r="S59" s="45">
        <f t="shared" si="62"/>
        <v>1.63</v>
      </c>
      <c r="T59" s="15">
        <v>549</v>
      </c>
      <c r="U59" s="23">
        <v>566</v>
      </c>
      <c r="V59" s="27">
        <f t="shared" si="63"/>
        <v>1115</v>
      </c>
      <c r="W59" s="31">
        <f t="shared" si="64"/>
        <v>2.29</v>
      </c>
      <c r="X59" s="35">
        <v>333</v>
      </c>
      <c r="Y59" s="45">
        <f t="shared" si="65"/>
        <v>1.99</v>
      </c>
      <c r="Z59" s="50">
        <f t="shared" si="66"/>
        <v>2858</v>
      </c>
      <c r="AA59" s="23">
        <f t="shared" si="66"/>
        <v>3127</v>
      </c>
      <c r="AB59" s="27">
        <f t="shared" si="67"/>
        <v>5985</v>
      </c>
      <c r="AC59" s="31">
        <f t="shared" si="68"/>
        <v>12.279999999999998</v>
      </c>
      <c r="AD59" s="35">
        <f t="shared" si="68"/>
        <v>1996</v>
      </c>
      <c r="AE59" s="45">
        <f t="shared" si="68"/>
        <v>11.94</v>
      </c>
      <c r="AF59" s="50">
        <f t="shared" si="69"/>
        <v>23682</v>
      </c>
      <c r="AG59" s="23">
        <f t="shared" si="69"/>
        <v>25041</v>
      </c>
      <c r="AH59" s="27">
        <f t="shared" si="70"/>
        <v>48723</v>
      </c>
      <c r="AI59" s="31">
        <f t="shared" si="71"/>
        <v>100.01</v>
      </c>
      <c r="AJ59" s="35">
        <f t="shared" si="72"/>
        <v>16718</v>
      </c>
      <c r="AK59" s="45">
        <f t="shared" si="73"/>
        <v>100.01999999999998</v>
      </c>
      <c r="CP59" s="1"/>
      <c r="CR59" s="1"/>
    </row>
    <row r="60" spans="1:96">
      <c r="A60" s="10" t="s">
        <v>80</v>
      </c>
      <c r="B60" s="15">
        <v>956</v>
      </c>
      <c r="C60" s="23">
        <v>1038</v>
      </c>
      <c r="D60" s="27">
        <f t="shared" si="54"/>
        <v>1994</v>
      </c>
      <c r="E60" s="31">
        <f t="shared" si="55"/>
        <v>4.09</v>
      </c>
      <c r="F60" s="35">
        <v>697</v>
      </c>
      <c r="G60" s="45">
        <f t="shared" si="56"/>
        <v>4.17</v>
      </c>
      <c r="H60" s="15">
        <v>938</v>
      </c>
      <c r="I60" s="23">
        <v>1067</v>
      </c>
      <c r="J60" s="27">
        <f t="shared" si="57"/>
        <v>2005</v>
      </c>
      <c r="K60" s="31">
        <f t="shared" si="58"/>
        <v>4.12</v>
      </c>
      <c r="L60" s="35">
        <v>692</v>
      </c>
      <c r="M60" s="40">
        <f t="shared" si="59"/>
        <v>4.1399999999999997</v>
      </c>
      <c r="N60" s="15">
        <v>405</v>
      </c>
      <c r="O60" s="23">
        <v>458</v>
      </c>
      <c r="P60" s="27">
        <f t="shared" si="60"/>
        <v>863</v>
      </c>
      <c r="Q60" s="31">
        <f t="shared" si="61"/>
        <v>1.77</v>
      </c>
      <c r="R60" s="35">
        <v>272</v>
      </c>
      <c r="S60" s="45">
        <f t="shared" si="62"/>
        <v>1.63</v>
      </c>
      <c r="T60" s="15">
        <v>550</v>
      </c>
      <c r="U60" s="23">
        <v>565</v>
      </c>
      <c r="V60" s="27">
        <f t="shared" si="63"/>
        <v>1115</v>
      </c>
      <c r="W60" s="31">
        <f t="shared" si="64"/>
        <v>2.29</v>
      </c>
      <c r="X60" s="35">
        <v>333</v>
      </c>
      <c r="Y60" s="45">
        <f t="shared" si="65"/>
        <v>1.99</v>
      </c>
      <c r="Z60" s="50">
        <f t="shared" si="66"/>
        <v>2849</v>
      </c>
      <c r="AA60" s="23">
        <f t="shared" si="66"/>
        <v>3128</v>
      </c>
      <c r="AB60" s="27">
        <f t="shared" si="67"/>
        <v>5977</v>
      </c>
      <c r="AC60" s="31">
        <f t="shared" si="68"/>
        <v>12.27</v>
      </c>
      <c r="AD60" s="35">
        <f t="shared" si="68"/>
        <v>1994</v>
      </c>
      <c r="AE60" s="45">
        <f t="shared" si="68"/>
        <v>11.929999999999998</v>
      </c>
      <c r="AF60" s="50">
        <f t="shared" si="69"/>
        <v>23668</v>
      </c>
      <c r="AG60" s="23">
        <f t="shared" si="69"/>
        <v>25043</v>
      </c>
      <c r="AH60" s="27">
        <f t="shared" si="70"/>
        <v>48711</v>
      </c>
      <c r="AI60" s="31">
        <f t="shared" si="71"/>
        <v>100.02000000000001</v>
      </c>
      <c r="AJ60" s="35">
        <f t="shared" si="72"/>
        <v>16728</v>
      </c>
      <c r="AK60" s="45">
        <f t="shared" si="73"/>
        <v>100.01999999999998</v>
      </c>
      <c r="CP60" s="1"/>
      <c r="CR60" s="1"/>
    </row>
    <row r="61" spans="1:96">
      <c r="A61" s="11" t="s">
        <v>73</v>
      </c>
      <c r="B61" s="16">
        <v>948</v>
      </c>
      <c r="C61" s="24">
        <v>1033</v>
      </c>
      <c r="D61" s="28">
        <f t="shared" si="54"/>
        <v>1981</v>
      </c>
      <c r="E61" s="32">
        <f t="shared" si="55"/>
        <v>4.07</v>
      </c>
      <c r="F61" s="36">
        <v>694</v>
      </c>
      <c r="G61" s="46">
        <f t="shared" si="56"/>
        <v>4.1500000000000004</v>
      </c>
      <c r="H61" s="16">
        <v>936</v>
      </c>
      <c r="I61" s="24">
        <v>1067</v>
      </c>
      <c r="J61" s="28">
        <f t="shared" si="57"/>
        <v>2003</v>
      </c>
      <c r="K61" s="32">
        <f t="shared" si="58"/>
        <v>4.12</v>
      </c>
      <c r="L61" s="36">
        <v>697</v>
      </c>
      <c r="M61" s="41">
        <f t="shared" si="59"/>
        <v>4.16</v>
      </c>
      <c r="N61" s="16">
        <v>403</v>
      </c>
      <c r="O61" s="24">
        <v>461</v>
      </c>
      <c r="P61" s="28">
        <f t="shared" si="60"/>
        <v>864</v>
      </c>
      <c r="Q61" s="32">
        <f t="shared" si="61"/>
        <v>1.78</v>
      </c>
      <c r="R61" s="36">
        <v>274</v>
      </c>
      <c r="S61" s="46">
        <f t="shared" si="62"/>
        <v>1.64</v>
      </c>
      <c r="T61" s="16">
        <v>553</v>
      </c>
      <c r="U61" s="24">
        <v>561</v>
      </c>
      <c r="V61" s="28">
        <f t="shared" si="63"/>
        <v>1114</v>
      </c>
      <c r="W61" s="32">
        <f t="shared" si="64"/>
        <v>2.29</v>
      </c>
      <c r="X61" s="36">
        <v>333</v>
      </c>
      <c r="Y61" s="46">
        <f t="shared" si="65"/>
        <v>1.99</v>
      </c>
      <c r="Z61" s="51">
        <f t="shared" si="66"/>
        <v>2840</v>
      </c>
      <c r="AA61" s="24">
        <f t="shared" si="66"/>
        <v>3122</v>
      </c>
      <c r="AB61" s="28">
        <f t="shared" si="67"/>
        <v>5962</v>
      </c>
      <c r="AC61" s="32">
        <f t="shared" si="68"/>
        <v>12.260000000000002</v>
      </c>
      <c r="AD61" s="36">
        <f t="shared" si="68"/>
        <v>1998</v>
      </c>
      <c r="AE61" s="46">
        <f t="shared" si="68"/>
        <v>11.940000000000001</v>
      </c>
      <c r="AF61" s="51">
        <f t="shared" si="69"/>
        <v>23628</v>
      </c>
      <c r="AG61" s="24">
        <f t="shared" si="69"/>
        <v>25031</v>
      </c>
      <c r="AH61" s="27">
        <f t="shared" si="70"/>
        <v>48659</v>
      </c>
      <c r="AI61" s="32">
        <f t="shared" si="71"/>
        <v>100.00000000000001</v>
      </c>
      <c r="AJ61" s="35">
        <f t="shared" si="72"/>
        <v>16739</v>
      </c>
      <c r="AK61" s="46">
        <f t="shared" si="73"/>
        <v>100.00999999999998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36" zoomScaleSheetLayoutView="100" workbookViewId="0">
      <selection activeCell="P68" sqref="P68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119</v>
      </c>
      <c r="B5" s="14">
        <v>4150</v>
      </c>
      <c r="C5" s="22">
        <v>4467</v>
      </c>
      <c r="D5" s="26">
        <f t="shared" ref="D5:D16" si="0">B5+C5</f>
        <v>8617</v>
      </c>
      <c r="E5" s="30">
        <f t="shared" ref="E5:E16" si="1">IF(D5=0,"",ROUND(D5/$AH50*100,2))</f>
        <v>17.5</v>
      </c>
      <c r="F5" s="34">
        <v>3352</v>
      </c>
      <c r="G5" s="39">
        <f t="shared" ref="G5:G16" si="2">IF(F5="","",ROUND(F5/$AJ50*100,2))</f>
        <v>20.309999999999999</v>
      </c>
      <c r="H5" s="14">
        <v>1204</v>
      </c>
      <c r="I5" s="22">
        <v>1249</v>
      </c>
      <c r="J5" s="26">
        <f t="shared" ref="J5:J16" si="3">H5+I5</f>
        <v>2453</v>
      </c>
      <c r="K5" s="30">
        <f t="shared" ref="K5:K16" si="4">IF(J5=0,"",ROUND(J5/$AH50*100,2))</f>
        <v>4.9800000000000004</v>
      </c>
      <c r="L5" s="34">
        <v>846</v>
      </c>
      <c r="M5" s="44">
        <f t="shared" ref="M5:M16" si="5">IF(L5="","",ROUND(L5/$AJ50*100,2))</f>
        <v>5.13</v>
      </c>
      <c r="N5" s="14">
        <v>824</v>
      </c>
      <c r="O5" s="22">
        <v>921</v>
      </c>
      <c r="P5" s="26">
        <f t="shared" ref="P5:P16" si="6">N5+O5</f>
        <v>1745</v>
      </c>
      <c r="Q5" s="30">
        <f t="shared" ref="Q5:Q16" si="7">IF(P5=0,"",ROUND(P5/$AH50*100,2))</f>
        <v>3.54</v>
      </c>
      <c r="R5" s="34">
        <v>502</v>
      </c>
      <c r="S5" s="39">
        <f t="shared" ref="S5:S16" si="8">IF(R5="","",ROUND(R5/$AJ50*100,2))</f>
        <v>3.04</v>
      </c>
      <c r="T5" s="14">
        <v>1084</v>
      </c>
      <c r="U5" s="22">
        <v>1134</v>
      </c>
      <c r="V5" s="26">
        <f t="shared" ref="V5:V16" si="9">T5+U5</f>
        <v>2218</v>
      </c>
      <c r="W5" s="30">
        <f t="shared" ref="W5:W16" si="10">IF(V5=0,"",ROUND(V5/$AH50*100,2))</f>
        <v>4.5</v>
      </c>
      <c r="X5" s="34">
        <v>689</v>
      </c>
      <c r="Y5" s="44">
        <f t="shared" ref="Y5:Y16" si="11">IF(X5="","",ROUND(X5/$AJ50*100,2))</f>
        <v>4.17</v>
      </c>
      <c r="Z5" s="14">
        <v>973</v>
      </c>
      <c r="AA5" s="22">
        <v>1012</v>
      </c>
      <c r="AB5" s="26">
        <f t="shared" ref="AB5:AB16" si="12">Z5+AA5</f>
        <v>1985</v>
      </c>
      <c r="AC5" s="30">
        <f t="shared" ref="AC5:AC16" si="13">IF(AB5=0,"",ROUND(AB5/$AH50*100,2))</f>
        <v>4.03</v>
      </c>
      <c r="AD5" s="34">
        <v>619</v>
      </c>
      <c r="AE5" s="39">
        <f t="shared" ref="AE5:AE16" si="14">IF(AD5="","",ROUND(AD5/$AJ50*100,2))</f>
        <v>3.75</v>
      </c>
      <c r="AF5" s="14">
        <v>1437</v>
      </c>
      <c r="AG5" s="22">
        <v>1528</v>
      </c>
      <c r="AH5" s="26">
        <f t="shared" ref="AH5:AH16" si="15">AF5+AG5</f>
        <v>2965</v>
      </c>
      <c r="AI5" s="30">
        <f t="shared" ref="AI5:AI16" si="16">IF(AH5=0,"",ROUND(AH5/$AH50*100,2))</f>
        <v>6.02</v>
      </c>
      <c r="AJ5" s="34">
        <v>912</v>
      </c>
      <c r="AK5" s="44">
        <f t="shared" ref="AK5:AK16" si="17">IF(AJ5="","",ROUND(AJ5/$AJ50*100,2))</f>
        <v>5.53</v>
      </c>
    </row>
    <row r="6" spans="1:90" s="4" customFormat="1">
      <c r="A6" s="10" t="s">
        <v>64</v>
      </c>
      <c r="B6" s="15">
        <v>4126</v>
      </c>
      <c r="C6" s="23">
        <v>4443</v>
      </c>
      <c r="D6" s="27">
        <f t="shared" si="0"/>
        <v>8569</v>
      </c>
      <c r="E6" s="31">
        <f t="shared" si="1"/>
        <v>17.43</v>
      </c>
      <c r="F6" s="35">
        <v>3331</v>
      </c>
      <c r="G6" s="40">
        <f t="shared" si="2"/>
        <v>20.21</v>
      </c>
      <c r="H6" s="15">
        <v>1206</v>
      </c>
      <c r="I6" s="23">
        <v>1247</v>
      </c>
      <c r="J6" s="27">
        <f t="shared" si="3"/>
        <v>2453</v>
      </c>
      <c r="K6" s="31">
        <f t="shared" si="4"/>
        <v>4.99</v>
      </c>
      <c r="L6" s="35">
        <v>848</v>
      </c>
      <c r="M6" s="45">
        <f t="shared" si="5"/>
        <v>5.15</v>
      </c>
      <c r="N6" s="15">
        <v>825</v>
      </c>
      <c r="O6" s="23">
        <v>919</v>
      </c>
      <c r="P6" s="27">
        <f t="shared" si="6"/>
        <v>1744</v>
      </c>
      <c r="Q6" s="31">
        <f t="shared" si="7"/>
        <v>3.55</v>
      </c>
      <c r="R6" s="35">
        <v>503</v>
      </c>
      <c r="S6" s="40">
        <f t="shared" si="8"/>
        <v>3.05</v>
      </c>
      <c r="T6" s="15">
        <v>1089</v>
      </c>
      <c r="U6" s="23">
        <v>1130</v>
      </c>
      <c r="V6" s="27">
        <f t="shared" si="9"/>
        <v>2219</v>
      </c>
      <c r="W6" s="31">
        <f t="shared" si="10"/>
        <v>4.51</v>
      </c>
      <c r="X6" s="35">
        <v>695</v>
      </c>
      <c r="Y6" s="45">
        <f t="shared" si="11"/>
        <v>4.22</v>
      </c>
      <c r="Z6" s="15">
        <v>970</v>
      </c>
      <c r="AA6" s="23">
        <v>1007</v>
      </c>
      <c r="AB6" s="27">
        <f t="shared" si="12"/>
        <v>1977</v>
      </c>
      <c r="AC6" s="31">
        <f t="shared" si="13"/>
        <v>4.0199999999999996</v>
      </c>
      <c r="AD6" s="35">
        <v>616</v>
      </c>
      <c r="AE6" s="40">
        <f t="shared" si="14"/>
        <v>3.74</v>
      </c>
      <c r="AF6" s="15">
        <v>1436</v>
      </c>
      <c r="AG6" s="23">
        <v>1525</v>
      </c>
      <c r="AH6" s="27">
        <f t="shared" si="15"/>
        <v>2961</v>
      </c>
      <c r="AI6" s="31">
        <f t="shared" si="16"/>
        <v>6.02</v>
      </c>
      <c r="AJ6" s="35">
        <v>913</v>
      </c>
      <c r="AK6" s="45">
        <f t="shared" si="17"/>
        <v>5.54</v>
      </c>
    </row>
    <row r="7" spans="1:90" s="4" customFormat="1">
      <c r="A7" s="10" t="s">
        <v>29</v>
      </c>
      <c r="B7" s="15">
        <v>4117</v>
      </c>
      <c r="C7" s="23">
        <v>4453</v>
      </c>
      <c r="D7" s="27">
        <f t="shared" si="0"/>
        <v>8570</v>
      </c>
      <c r="E7" s="31">
        <f t="shared" si="1"/>
        <v>17.440000000000001</v>
      </c>
      <c r="F7" s="35">
        <v>3339</v>
      </c>
      <c r="G7" s="40">
        <f t="shared" si="2"/>
        <v>20.23</v>
      </c>
      <c r="H7" s="15">
        <v>1210</v>
      </c>
      <c r="I7" s="23">
        <v>1244</v>
      </c>
      <c r="J7" s="27">
        <f t="shared" si="3"/>
        <v>2454</v>
      </c>
      <c r="K7" s="31">
        <f t="shared" si="4"/>
        <v>4.99</v>
      </c>
      <c r="L7" s="35">
        <v>847</v>
      </c>
      <c r="M7" s="45">
        <f t="shared" si="5"/>
        <v>5.13</v>
      </c>
      <c r="N7" s="15">
        <v>827</v>
      </c>
      <c r="O7" s="23">
        <v>922</v>
      </c>
      <c r="P7" s="27">
        <f t="shared" si="6"/>
        <v>1749</v>
      </c>
      <c r="Q7" s="31">
        <f t="shared" si="7"/>
        <v>3.56</v>
      </c>
      <c r="R7" s="35">
        <v>504</v>
      </c>
      <c r="S7" s="40">
        <f t="shared" si="8"/>
        <v>3.05</v>
      </c>
      <c r="T7" s="15">
        <v>1090</v>
      </c>
      <c r="U7" s="23">
        <v>1131</v>
      </c>
      <c r="V7" s="27">
        <f t="shared" si="9"/>
        <v>2221</v>
      </c>
      <c r="W7" s="31">
        <f t="shared" si="10"/>
        <v>4.5199999999999996</v>
      </c>
      <c r="X7" s="35">
        <v>697</v>
      </c>
      <c r="Y7" s="45">
        <f t="shared" si="11"/>
        <v>4.22</v>
      </c>
      <c r="Z7" s="15">
        <v>972</v>
      </c>
      <c r="AA7" s="23">
        <v>1002</v>
      </c>
      <c r="AB7" s="27">
        <f t="shared" si="12"/>
        <v>1974</v>
      </c>
      <c r="AC7" s="31">
        <f t="shared" si="13"/>
        <v>4.0199999999999996</v>
      </c>
      <c r="AD7" s="35">
        <v>619</v>
      </c>
      <c r="AE7" s="40">
        <f t="shared" si="14"/>
        <v>3.75</v>
      </c>
      <c r="AF7" s="15">
        <v>1439</v>
      </c>
      <c r="AG7" s="23">
        <v>1525</v>
      </c>
      <c r="AH7" s="27">
        <f t="shared" si="15"/>
        <v>2964</v>
      </c>
      <c r="AI7" s="31">
        <f t="shared" si="16"/>
        <v>6.03</v>
      </c>
      <c r="AJ7" s="35">
        <v>914</v>
      </c>
      <c r="AK7" s="45">
        <f t="shared" si="17"/>
        <v>5.54</v>
      </c>
    </row>
    <row r="8" spans="1:90" s="4" customFormat="1">
      <c r="A8" s="10" t="s">
        <v>69</v>
      </c>
      <c r="B8" s="15">
        <v>4115</v>
      </c>
      <c r="C8" s="23">
        <v>4453</v>
      </c>
      <c r="D8" s="27">
        <f t="shared" si="0"/>
        <v>8568</v>
      </c>
      <c r="E8" s="31">
        <f t="shared" si="1"/>
        <v>17.440000000000001</v>
      </c>
      <c r="F8" s="35">
        <v>3344</v>
      </c>
      <c r="G8" s="40">
        <f t="shared" si="2"/>
        <v>20.239999999999998</v>
      </c>
      <c r="H8" s="15">
        <v>1205</v>
      </c>
      <c r="I8" s="23">
        <v>1237</v>
      </c>
      <c r="J8" s="27">
        <f t="shared" si="3"/>
        <v>2442</v>
      </c>
      <c r="K8" s="31">
        <f t="shared" si="4"/>
        <v>4.97</v>
      </c>
      <c r="L8" s="35">
        <v>844</v>
      </c>
      <c r="M8" s="45">
        <f t="shared" si="5"/>
        <v>5.1100000000000003</v>
      </c>
      <c r="N8" s="15">
        <v>828</v>
      </c>
      <c r="O8" s="23">
        <v>922</v>
      </c>
      <c r="P8" s="27">
        <f t="shared" si="6"/>
        <v>1750</v>
      </c>
      <c r="Q8" s="31">
        <f t="shared" si="7"/>
        <v>3.56</v>
      </c>
      <c r="R8" s="35">
        <v>505</v>
      </c>
      <c r="S8" s="40">
        <f t="shared" si="8"/>
        <v>3.06</v>
      </c>
      <c r="T8" s="15">
        <v>1087</v>
      </c>
      <c r="U8" s="23">
        <v>1123</v>
      </c>
      <c r="V8" s="27">
        <f t="shared" si="9"/>
        <v>2210</v>
      </c>
      <c r="W8" s="31">
        <f t="shared" si="10"/>
        <v>4.5</v>
      </c>
      <c r="X8" s="35">
        <v>695</v>
      </c>
      <c r="Y8" s="45">
        <f t="shared" si="11"/>
        <v>4.21</v>
      </c>
      <c r="Z8" s="15">
        <v>973</v>
      </c>
      <c r="AA8" s="23">
        <v>1010</v>
      </c>
      <c r="AB8" s="27">
        <f t="shared" si="12"/>
        <v>1983</v>
      </c>
      <c r="AC8" s="31">
        <f t="shared" si="13"/>
        <v>4.04</v>
      </c>
      <c r="AD8" s="35">
        <v>623</v>
      </c>
      <c r="AE8" s="40">
        <f t="shared" si="14"/>
        <v>3.77</v>
      </c>
      <c r="AF8" s="15">
        <v>1440</v>
      </c>
      <c r="AG8" s="23">
        <v>1526</v>
      </c>
      <c r="AH8" s="27">
        <f t="shared" si="15"/>
        <v>2966</v>
      </c>
      <c r="AI8" s="31">
        <f t="shared" si="16"/>
        <v>6.04</v>
      </c>
      <c r="AJ8" s="35">
        <v>915</v>
      </c>
      <c r="AK8" s="45">
        <f t="shared" si="17"/>
        <v>5.54</v>
      </c>
    </row>
    <row r="9" spans="1:90" s="4" customFormat="1">
      <c r="A9" s="10" t="s">
        <v>70</v>
      </c>
      <c r="B9" s="15">
        <v>4108</v>
      </c>
      <c r="C9" s="23">
        <v>4449</v>
      </c>
      <c r="D9" s="27">
        <f t="shared" si="0"/>
        <v>8557</v>
      </c>
      <c r="E9" s="31">
        <f t="shared" si="1"/>
        <v>17.420000000000002</v>
      </c>
      <c r="F9" s="35">
        <v>3335</v>
      </c>
      <c r="G9" s="40">
        <f t="shared" si="2"/>
        <v>20.170000000000002</v>
      </c>
      <c r="H9" s="15">
        <v>1211</v>
      </c>
      <c r="I9" s="23">
        <v>1248</v>
      </c>
      <c r="J9" s="27">
        <f t="shared" si="3"/>
        <v>2459</v>
      </c>
      <c r="K9" s="31">
        <f t="shared" si="4"/>
        <v>5.01</v>
      </c>
      <c r="L9" s="35">
        <v>845</v>
      </c>
      <c r="M9" s="45">
        <f t="shared" si="5"/>
        <v>5.1100000000000003</v>
      </c>
      <c r="N9" s="15">
        <v>829</v>
      </c>
      <c r="O9" s="23">
        <v>919</v>
      </c>
      <c r="P9" s="27">
        <f t="shared" si="6"/>
        <v>1748</v>
      </c>
      <c r="Q9" s="31">
        <f t="shared" si="7"/>
        <v>3.56</v>
      </c>
      <c r="R9" s="35">
        <v>505</v>
      </c>
      <c r="S9" s="40">
        <f t="shared" si="8"/>
        <v>3.05</v>
      </c>
      <c r="T9" s="15">
        <v>1091</v>
      </c>
      <c r="U9" s="23">
        <v>1122</v>
      </c>
      <c r="V9" s="27">
        <f t="shared" si="9"/>
        <v>2213</v>
      </c>
      <c r="W9" s="31">
        <f t="shared" si="10"/>
        <v>4.51</v>
      </c>
      <c r="X9" s="35">
        <v>697</v>
      </c>
      <c r="Y9" s="45">
        <f t="shared" si="11"/>
        <v>4.22</v>
      </c>
      <c r="Z9" s="15">
        <v>975</v>
      </c>
      <c r="AA9" s="23">
        <v>1009</v>
      </c>
      <c r="AB9" s="27">
        <f t="shared" si="12"/>
        <v>1984</v>
      </c>
      <c r="AC9" s="31">
        <f t="shared" si="13"/>
        <v>4.04</v>
      </c>
      <c r="AD9" s="35">
        <v>626</v>
      </c>
      <c r="AE9" s="40">
        <f t="shared" si="14"/>
        <v>3.79</v>
      </c>
      <c r="AF9" s="15">
        <v>1438</v>
      </c>
      <c r="AG9" s="23">
        <v>1528</v>
      </c>
      <c r="AH9" s="27">
        <f t="shared" si="15"/>
        <v>2966</v>
      </c>
      <c r="AI9" s="31">
        <f t="shared" si="16"/>
        <v>6.04</v>
      </c>
      <c r="AJ9" s="35">
        <v>918</v>
      </c>
      <c r="AK9" s="45">
        <f t="shared" si="17"/>
        <v>5.55</v>
      </c>
    </row>
    <row r="10" spans="1:90" s="4" customFormat="1">
      <c r="A10" s="10" t="s">
        <v>35</v>
      </c>
      <c r="B10" s="15">
        <v>4128</v>
      </c>
      <c r="C10" s="23">
        <v>4465</v>
      </c>
      <c r="D10" s="27">
        <f t="shared" si="0"/>
        <v>8593</v>
      </c>
      <c r="E10" s="31">
        <f t="shared" si="1"/>
        <v>17.5</v>
      </c>
      <c r="F10" s="35">
        <v>3361</v>
      </c>
      <c r="G10" s="40">
        <f t="shared" si="2"/>
        <v>20.3</v>
      </c>
      <c r="H10" s="15">
        <v>1205</v>
      </c>
      <c r="I10" s="23">
        <v>1244</v>
      </c>
      <c r="J10" s="27">
        <f t="shared" si="3"/>
        <v>2449</v>
      </c>
      <c r="K10" s="31">
        <f t="shared" si="4"/>
        <v>4.99</v>
      </c>
      <c r="L10" s="35">
        <v>841</v>
      </c>
      <c r="M10" s="45">
        <f t="shared" si="5"/>
        <v>5.08</v>
      </c>
      <c r="N10" s="15">
        <v>828</v>
      </c>
      <c r="O10" s="23">
        <v>920</v>
      </c>
      <c r="P10" s="27">
        <f t="shared" si="6"/>
        <v>1748</v>
      </c>
      <c r="Q10" s="31">
        <f t="shared" si="7"/>
        <v>3.56</v>
      </c>
      <c r="R10" s="35">
        <v>506</v>
      </c>
      <c r="S10" s="40">
        <f t="shared" si="8"/>
        <v>3.06</v>
      </c>
      <c r="T10" s="15">
        <v>1093</v>
      </c>
      <c r="U10" s="23">
        <v>1119</v>
      </c>
      <c r="V10" s="27">
        <f t="shared" si="9"/>
        <v>2212</v>
      </c>
      <c r="W10" s="31">
        <f t="shared" si="10"/>
        <v>4.51</v>
      </c>
      <c r="X10" s="35">
        <v>697</v>
      </c>
      <c r="Y10" s="45">
        <f t="shared" si="11"/>
        <v>4.21</v>
      </c>
      <c r="Z10" s="15">
        <v>971</v>
      </c>
      <c r="AA10" s="23">
        <v>1007</v>
      </c>
      <c r="AB10" s="27">
        <f t="shared" si="12"/>
        <v>1978</v>
      </c>
      <c r="AC10" s="31">
        <f t="shared" si="13"/>
        <v>4.03</v>
      </c>
      <c r="AD10" s="35">
        <v>627</v>
      </c>
      <c r="AE10" s="40">
        <f t="shared" si="14"/>
        <v>3.79</v>
      </c>
      <c r="AF10" s="15">
        <v>1435</v>
      </c>
      <c r="AG10" s="23">
        <v>1525</v>
      </c>
      <c r="AH10" s="27">
        <f t="shared" si="15"/>
        <v>2960</v>
      </c>
      <c r="AI10" s="31">
        <f t="shared" si="16"/>
        <v>6.03</v>
      </c>
      <c r="AJ10" s="35">
        <v>919</v>
      </c>
      <c r="AK10" s="45">
        <f t="shared" si="17"/>
        <v>5.55</v>
      </c>
    </row>
    <row r="11" spans="1:90" s="4" customFormat="1">
      <c r="A11" s="10" t="s">
        <v>74</v>
      </c>
      <c r="B11" s="15">
        <v>4128</v>
      </c>
      <c r="C11" s="23">
        <v>4469</v>
      </c>
      <c r="D11" s="27">
        <f t="shared" si="0"/>
        <v>8597</v>
      </c>
      <c r="E11" s="31">
        <f t="shared" si="1"/>
        <v>17.5</v>
      </c>
      <c r="F11" s="35">
        <v>3374</v>
      </c>
      <c r="G11" s="40">
        <f t="shared" si="2"/>
        <v>20.329999999999998</v>
      </c>
      <c r="H11" s="15">
        <v>1205</v>
      </c>
      <c r="I11" s="23">
        <v>1248</v>
      </c>
      <c r="J11" s="27">
        <f t="shared" si="3"/>
        <v>2453</v>
      </c>
      <c r="K11" s="31">
        <f t="shared" si="4"/>
        <v>4.99</v>
      </c>
      <c r="L11" s="35">
        <v>842</v>
      </c>
      <c r="M11" s="45">
        <f t="shared" si="5"/>
        <v>5.07</v>
      </c>
      <c r="N11" s="15">
        <v>832</v>
      </c>
      <c r="O11" s="23">
        <v>923</v>
      </c>
      <c r="P11" s="27">
        <f t="shared" si="6"/>
        <v>1755</v>
      </c>
      <c r="Q11" s="31">
        <f t="shared" si="7"/>
        <v>3.57</v>
      </c>
      <c r="R11" s="35">
        <v>508</v>
      </c>
      <c r="S11" s="40">
        <f t="shared" si="8"/>
        <v>3.06</v>
      </c>
      <c r="T11" s="15">
        <v>1092</v>
      </c>
      <c r="U11" s="23">
        <v>1123</v>
      </c>
      <c r="V11" s="27">
        <f t="shared" si="9"/>
        <v>2215</v>
      </c>
      <c r="W11" s="31">
        <f t="shared" si="10"/>
        <v>4.51</v>
      </c>
      <c r="X11" s="35">
        <v>700</v>
      </c>
      <c r="Y11" s="45">
        <f t="shared" si="11"/>
        <v>4.22</v>
      </c>
      <c r="Z11" s="15">
        <v>978</v>
      </c>
      <c r="AA11" s="23">
        <v>1013</v>
      </c>
      <c r="AB11" s="27">
        <f t="shared" si="12"/>
        <v>1991</v>
      </c>
      <c r="AC11" s="31">
        <f t="shared" si="13"/>
        <v>4.05</v>
      </c>
      <c r="AD11" s="35">
        <v>635</v>
      </c>
      <c r="AE11" s="40">
        <f t="shared" si="14"/>
        <v>3.83</v>
      </c>
      <c r="AF11" s="15">
        <v>1429</v>
      </c>
      <c r="AG11" s="23">
        <v>1524</v>
      </c>
      <c r="AH11" s="27">
        <f t="shared" si="15"/>
        <v>2953</v>
      </c>
      <c r="AI11" s="31">
        <f t="shared" si="16"/>
        <v>6.01</v>
      </c>
      <c r="AJ11" s="35">
        <v>919</v>
      </c>
      <c r="AK11" s="45">
        <f t="shared" si="17"/>
        <v>5.54</v>
      </c>
    </row>
    <row r="12" spans="1:90" s="4" customFormat="1">
      <c r="A12" s="10" t="s">
        <v>67</v>
      </c>
      <c r="B12" s="15">
        <v>4137</v>
      </c>
      <c r="C12" s="23">
        <v>4446</v>
      </c>
      <c r="D12" s="27">
        <f t="shared" si="0"/>
        <v>8583</v>
      </c>
      <c r="E12" s="31">
        <f t="shared" si="1"/>
        <v>17.489999999999998</v>
      </c>
      <c r="F12" s="35">
        <v>3357</v>
      </c>
      <c r="G12" s="40">
        <f t="shared" si="2"/>
        <v>20.25</v>
      </c>
      <c r="H12" s="15">
        <v>1201</v>
      </c>
      <c r="I12" s="23">
        <v>1246</v>
      </c>
      <c r="J12" s="27">
        <f t="shared" si="3"/>
        <v>2447</v>
      </c>
      <c r="K12" s="31">
        <f t="shared" si="4"/>
        <v>4.99</v>
      </c>
      <c r="L12" s="35">
        <v>838</v>
      </c>
      <c r="M12" s="45">
        <f t="shared" si="5"/>
        <v>5.0599999999999996</v>
      </c>
      <c r="N12" s="15">
        <v>829</v>
      </c>
      <c r="O12" s="23">
        <v>926</v>
      </c>
      <c r="P12" s="27">
        <f t="shared" si="6"/>
        <v>1755</v>
      </c>
      <c r="Q12" s="31">
        <f t="shared" si="7"/>
        <v>3.58</v>
      </c>
      <c r="R12" s="35">
        <v>507</v>
      </c>
      <c r="S12" s="40">
        <f t="shared" si="8"/>
        <v>3.06</v>
      </c>
      <c r="T12" s="15">
        <v>1091</v>
      </c>
      <c r="U12" s="23">
        <v>1124</v>
      </c>
      <c r="V12" s="27">
        <f t="shared" si="9"/>
        <v>2215</v>
      </c>
      <c r="W12" s="31">
        <f t="shared" si="10"/>
        <v>4.51</v>
      </c>
      <c r="X12" s="35">
        <v>702</v>
      </c>
      <c r="Y12" s="45">
        <f t="shared" si="11"/>
        <v>4.24</v>
      </c>
      <c r="Z12" s="15">
        <v>979</v>
      </c>
      <c r="AA12" s="23">
        <v>1018</v>
      </c>
      <c r="AB12" s="27">
        <f t="shared" si="12"/>
        <v>1997</v>
      </c>
      <c r="AC12" s="31">
        <f t="shared" si="13"/>
        <v>4.07</v>
      </c>
      <c r="AD12" s="35">
        <v>638</v>
      </c>
      <c r="AE12" s="40">
        <f t="shared" si="14"/>
        <v>3.85</v>
      </c>
      <c r="AF12" s="15">
        <v>1431</v>
      </c>
      <c r="AG12" s="23">
        <v>1524</v>
      </c>
      <c r="AH12" s="27">
        <f t="shared" si="15"/>
        <v>2955</v>
      </c>
      <c r="AI12" s="31">
        <f t="shared" si="16"/>
        <v>6.02</v>
      </c>
      <c r="AJ12" s="35">
        <v>919</v>
      </c>
      <c r="AK12" s="45">
        <f t="shared" si="17"/>
        <v>5.54</v>
      </c>
    </row>
    <row r="13" spans="1:90" s="4" customFormat="1">
      <c r="A13" s="10" t="s">
        <v>77</v>
      </c>
      <c r="B13" s="15">
        <v>4144</v>
      </c>
      <c r="C13" s="23">
        <v>4471</v>
      </c>
      <c r="D13" s="27">
        <f t="shared" si="0"/>
        <v>8615</v>
      </c>
      <c r="E13" s="31">
        <f t="shared" si="1"/>
        <v>17.55</v>
      </c>
      <c r="F13" s="35">
        <v>3377</v>
      </c>
      <c r="G13" s="40">
        <f t="shared" si="2"/>
        <v>20.329999999999998</v>
      </c>
      <c r="H13" s="15">
        <v>1198</v>
      </c>
      <c r="I13" s="23">
        <v>1244</v>
      </c>
      <c r="J13" s="27">
        <f t="shared" si="3"/>
        <v>2442</v>
      </c>
      <c r="K13" s="31">
        <f t="shared" si="4"/>
        <v>4.97</v>
      </c>
      <c r="L13" s="35">
        <v>837</v>
      </c>
      <c r="M13" s="45">
        <f t="shared" si="5"/>
        <v>5.04</v>
      </c>
      <c r="N13" s="15">
        <v>829</v>
      </c>
      <c r="O13" s="23">
        <v>925</v>
      </c>
      <c r="P13" s="27">
        <f t="shared" si="6"/>
        <v>1754</v>
      </c>
      <c r="Q13" s="31">
        <f t="shared" si="7"/>
        <v>3.57</v>
      </c>
      <c r="R13" s="35">
        <v>507</v>
      </c>
      <c r="S13" s="40">
        <f t="shared" si="8"/>
        <v>3.05</v>
      </c>
      <c r="T13" s="15">
        <v>1090</v>
      </c>
      <c r="U13" s="23">
        <v>1128</v>
      </c>
      <c r="V13" s="27">
        <f t="shared" si="9"/>
        <v>2218</v>
      </c>
      <c r="W13" s="31">
        <f t="shared" si="10"/>
        <v>4.5199999999999996</v>
      </c>
      <c r="X13" s="35">
        <v>701</v>
      </c>
      <c r="Y13" s="45">
        <f t="shared" si="11"/>
        <v>4.22</v>
      </c>
      <c r="Z13" s="15">
        <v>978</v>
      </c>
      <c r="AA13" s="23">
        <v>1018</v>
      </c>
      <c r="AB13" s="27">
        <f t="shared" si="12"/>
        <v>1996</v>
      </c>
      <c r="AC13" s="31">
        <f t="shared" si="13"/>
        <v>4.07</v>
      </c>
      <c r="AD13" s="35">
        <v>638</v>
      </c>
      <c r="AE13" s="40">
        <f t="shared" si="14"/>
        <v>3.84</v>
      </c>
      <c r="AF13" s="15">
        <v>1431</v>
      </c>
      <c r="AG13" s="23">
        <v>1522</v>
      </c>
      <c r="AH13" s="27">
        <f t="shared" si="15"/>
        <v>2953</v>
      </c>
      <c r="AI13" s="31">
        <f t="shared" si="16"/>
        <v>6.01</v>
      </c>
      <c r="AJ13" s="35">
        <v>917</v>
      </c>
      <c r="AK13" s="45">
        <f t="shared" si="17"/>
        <v>5.52</v>
      </c>
    </row>
    <row r="14" spans="1:90" s="4" customFormat="1">
      <c r="A14" s="10" t="s">
        <v>143</v>
      </c>
      <c r="B14" s="15">
        <v>4131</v>
      </c>
      <c r="C14" s="23">
        <v>4446</v>
      </c>
      <c r="D14" s="27">
        <f t="shared" si="0"/>
        <v>8577</v>
      </c>
      <c r="E14" s="31">
        <f t="shared" si="1"/>
        <v>17.489999999999998</v>
      </c>
      <c r="F14" s="35">
        <v>3345</v>
      </c>
      <c r="G14" s="40">
        <f t="shared" si="2"/>
        <v>20.18</v>
      </c>
      <c r="H14" s="15">
        <v>1199</v>
      </c>
      <c r="I14" s="23">
        <v>1242</v>
      </c>
      <c r="J14" s="27">
        <f t="shared" si="3"/>
        <v>2441</v>
      </c>
      <c r="K14" s="31">
        <f t="shared" si="4"/>
        <v>4.9800000000000004</v>
      </c>
      <c r="L14" s="35">
        <v>838</v>
      </c>
      <c r="M14" s="45">
        <f t="shared" si="5"/>
        <v>5.05</v>
      </c>
      <c r="N14" s="15">
        <v>828</v>
      </c>
      <c r="O14" s="23">
        <v>926</v>
      </c>
      <c r="P14" s="27">
        <f t="shared" si="6"/>
        <v>1754</v>
      </c>
      <c r="Q14" s="31">
        <f t="shared" si="7"/>
        <v>3.58</v>
      </c>
      <c r="R14" s="35">
        <v>506</v>
      </c>
      <c r="S14" s="40">
        <f t="shared" si="8"/>
        <v>3.05</v>
      </c>
      <c r="T14" s="15">
        <v>1089</v>
      </c>
      <c r="U14" s="23">
        <v>1126</v>
      </c>
      <c r="V14" s="27">
        <f t="shared" si="9"/>
        <v>2215</v>
      </c>
      <c r="W14" s="31">
        <f t="shared" si="10"/>
        <v>4.5199999999999996</v>
      </c>
      <c r="X14" s="35">
        <v>700</v>
      </c>
      <c r="Y14" s="45">
        <f t="shared" si="11"/>
        <v>4.22</v>
      </c>
      <c r="Z14" s="15">
        <v>978</v>
      </c>
      <c r="AA14" s="23">
        <v>1015</v>
      </c>
      <c r="AB14" s="27">
        <f t="shared" si="12"/>
        <v>1993</v>
      </c>
      <c r="AC14" s="31">
        <f t="shared" si="13"/>
        <v>4.0599999999999996</v>
      </c>
      <c r="AD14" s="35">
        <v>634</v>
      </c>
      <c r="AE14" s="40">
        <f t="shared" si="14"/>
        <v>3.82</v>
      </c>
      <c r="AF14" s="15">
        <v>1434</v>
      </c>
      <c r="AG14" s="23">
        <v>1520</v>
      </c>
      <c r="AH14" s="27">
        <f t="shared" si="15"/>
        <v>2954</v>
      </c>
      <c r="AI14" s="31">
        <f t="shared" si="16"/>
        <v>6.02</v>
      </c>
      <c r="AJ14" s="35">
        <v>920</v>
      </c>
      <c r="AK14" s="45">
        <f t="shared" si="17"/>
        <v>5.55</v>
      </c>
    </row>
    <row r="15" spans="1:90" s="4" customFormat="1">
      <c r="A15" s="10" t="s">
        <v>80</v>
      </c>
      <c r="B15" s="15">
        <v>4137</v>
      </c>
      <c r="C15" s="23">
        <v>4459</v>
      </c>
      <c r="D15" s="27">
        <f t="shared" si="0"/>
        <v>8596</v>
      </c>
      <c r="E15" s="31">
        <f t="shared" si="1"/>
        <v>17.53</v>
      </c>
      <c r="F15" s="35">
        <v>3360</v>
      </c>
      <c r="G15" s="40">
        <f t="shared" si="2"/>
        <v>20.239999999999998</v>
      </c>
      <c r="H15" s="15">
        <v>1199</v>
      </c>
      <c r="I15" s="23">
        <v>1236</v>
      </c>
      <c r="J15" s="27">
        <f t="shared" si="3"/>
        <v>2435</v>
      </c>
      <c r="K15" s="31">
        <f t="shared" si="4"/>
        <v>4.97</v>
      </c>
      <c r="L15" s="35">
        <v>838</v>
      </c>
      <c r="M15" s="45">
        <f t="shared" si="5"/>
        <v>5.05</v>
      </c>
      <c r="N15" s="15">
        <v>828</v>
      </c>
      <c r="O15" s="23">
        <v>923</v>
      </c>
      <c r="P15" s="27">
        <f t="shared" si="6"/>
        <v>1751</v>
      </c>
      <c r="Q15" s="31">
        <f t="shared" si="7"/>
        <v>3.57</v>
      </c>
      <c r="R15" s="35">
        <v>506</v>
      </c>
      <c r="S15" s="40">
        <f t="shared" si="8"/>
        <v>3.05</v>
      </c>
      <c r="T15" s="15">
        <v>1089</v>
      </c>
      <c r="U15" s="23">
        <v>1125</v>
      </c>
      <c r="V15" s="27">
        <f t="shared" si="9"/>
        <v>2214</v>
      </c>
      <c r="W15" s="31">
        <f t="shared" si="10"/>
        <v>4.51</v>
      </c>
      <c r="X15" s="35">
        <v>700</v>
      </c>
      <c r="Y15" s="45">
        <f t="shared" si="11"/>
        <v>4.22</v>
      </c>
      <c r="Z15" s="15">
        <v>977</v>
      </c>
      <c r="AA15" s="23">
        <v>1016</v>
      </c>
      <c r="AB15" s="27">
        <f t="shared" si="12"/>
        <v>1993</v>
      </c>
      <c r="AC15" s="31">
        <f t="shared" si="13"/>
        <v>4.0599999999999996</v>
      </c>
      <c r="AD15" s="35">
        <v>635</v>
      </c>
      <c r="AE15" s="40">
        <f t="shared" si="14"/>
        <v>3.82</v>
      </c>
      <c r="AF15" s="15">
        <v>1435</v>
      </c>
      <c r="AG15" s="23">
        <v>1526</v>
      </c>
      <c r="AH15" s="27">
        <f t="shared" si="15"/>
        <v>2961</v>
      </c>
      <c r="AI15" s="31">
        <f t="shared" si="16"/>
        <v>6.04</v>
      </c>
      <c r="AJ15" s="35">
        <v>924</v>
      </c>
      <c r="AK15" s="45">
        <f t="shared" si="17"/>
        <v>5.57</v>
      </c>
    </row>
    <row r="16" spans="1:90" s="4" customFormat="1">
      <c r="A16" s="11" t="s">
        <v>73</v>
      </c>
      <c r="B16" s="16">
        <v>4161</v>
      </c>
      <c r="C16" s="24">
        <v>4504</v>
      </c>
      <c r="D16" s="28">
        <f t="shared" si="0"/>
        <v>8665</v>
      </c>
      <c r="E16" s="32">
        <f t="shared" si="1"/>
        <v>17.66</v>
      </c>
      <c r="F16" s="36">
        <v>3416</v>
      </c>
      <c r="G16" s="41">
        <f t="shared" si="2"/>
        <v>20.46</v>
      </c>
      <c r="H16" s="16">
        <v>1200</v>
      </c>
      <c r="I16" s="24">
        <v>1240</v>
      </c>
      <c r="J16" s="28">
        <f t="shared" si="3"/>
        <v>2440</v>
      </c>
      <c r="K16" s="32">
        <f t="shared" si="4"/>
        <v>4.97</v>
      </c>
      <c r="L16" s="36">
        <v>838</v>
      </c>
      <c r="M16" s="46">
        <f t="shared" si="5"/>
        <v>5.0199999999999996</v>
      </c>
      <c r="N16" s="16">
        <v>822</v>
      </c>
      <c r="O16" s="24">
        <v>921</v>
      </c>
      <c r="P16" s="28">
        <f t="shared" si="6"/>
        <v>1743</v>
      </c>
      <c r="Q16" s="32">
        <f t="shared" si="7"/>
        <v>3.55</v>
      </c>
      <c r="R16" s="36">
        <v>506</v>
      </c>
      <c r="S16" s="41">
        <f t="shared" si="8"/>
        <v>3.03</v>
      </c>
      <c r="T16" s="16">
        <v>1092</v>
      </c>
      <c r="U16" s="24">
        <v>1127</v>
      </c>
      <c r="V16" s="28">
        <f t="shared" si="9"/>
        <v>2219</v>
      </c>
      <c r="W16" s="32">
        <f t="shared" si="10"/>
        <v>4.5199999999999996</v>
      </c>
      <c r="X16" s="36">
        <v>700</v>
      </c>
      <c r="Y16" s="46">
        <f t="shared" si="11"/>
        <v>4.1900000000000004</v>
      </c>
      <c r="Z16" s="16">
        <v>981</v>
      </c>
      <c r="AA16" s="24">
        <v>1017</v>
      </c>
      <c r="AB16" s="28">
        <f t="shared" si="12"/>
        <v>1998</v>
      </c>
      <c r="AC16" s="32">
        <f t="shared" si="13"/>
        <v>4.07</v>
      </c>
      <c r="AD16" s="36">
        <v>638</v>
      </c>
      <c r="AE16" s="41">
        <f t="shared" si="14"/>
        <v>3.82</v>
      </c>
      <c r="AF16" s="16">
        <v>1432</v>
      </c>
      <c r="AG16" s="24">
        <v>1514</v>
      </c>
      <c r="AH16" s="28">
        <f t="shared" si="15"/>
        <v>2946</v>
      </c>
      <c r="AI16" s="32">
        <f t="shared" si="16"/>
        <v>6</v>
      </c>
      <c r="AJ16" s="36">
        <v>924</v>
      </c>
      <c r="AK16" s="46">
        <f t="shared" si="17"/>
        <v>5.53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H28.4月</v>
      </c>
      <c r="B20" s="14">
        <v>381</v>
      </c>
      <c r="C20" s="22">
        <v>394</v>
      </c>
      <c r="D20" s="26">
        <f t="shared" ref="D20:D31" si="18">B20+C20</f>
        <v>775</v>
      </c>
      <c r="E20" s="30">
        <f t="shared" ref="E20:E31" si="19">IF(D20=0,"",ROUND(D20/$AH50*100,2))</f>
        <v>1.57</v>
      </c>
      <c r="F20" s="34">
        <v>222</v>
      </c>
      <c r="G20" s="39">
        <f t="shared" ref="G20:G31" si="20">IF(F20="","",ROUND(F20/$AJ50*100,2))</f>
        <v>1.35</v>
      </c>
      <c r="H20" s="14">
        <v>2175</v>
      </c>
      <c r="I20" s="22">
        <v>2267</v>
      </c>
      <c r="J20" s="26">
        <f t="shared" ref="J20:J31" si="21">H20+I20</f>
        <v>4442</v>
      </c>
      <c r="K20" s="30">
        <f t="shared" ref="K20:K31" si="22">IF(J20=0,"",ROUND(J20/$AH50*100,2))</f>
        <v>9.02</v>
      </c>
      <c r="L20" s="34">
        <v>1481</v>
      </c>
      <c r="M20" s="44">
        <f t="shared" ref="M20:M31" si="23">IF(L20="","",ROUND(L20/$AJ50*100,2))</f>
        <v>8.9700000000000006</v>
      </c>
      <c r="N20" s="14">
        <v>735</v>
      </c>
      <c r="O20" s="22">
        <v>771</v>
      </c>
      <c r="P20" s="26">
        <f t="shared" ref="P20:P31" si="24">N20+O20</f>
        <v>1506</v>
      </c>
      <c r="Q20" s="30">
        <f t="shared" ref="Q20:Q31" si="25">IF(P20=0,"",ROUND(P20/$AH50*100,2))</f>
        <v>3.06</v>
      </c>
      <c r="R20" s="34">
        <v>433</v>
      </c>
      <c r="S20" s="39">
        <f t="shared" ref="S20:S31" si="26">IF(R20="","",ROUND(R20/$AJ50*100,2))</f>
        <v>2.62</v>
      </c>
      <c r="T20" s="14">
        <v>2384</v>
      </c>
      <c r="U20" s="22">
        <v>2417</v>
      </c>
      <c r="V20" s="26">
        <f t="shared" ref="V20:V31" si="27">T20+U20</f>
        <v>4801</v>
      </c>
      <c r="W20" s="30">
        <f t="shared" ref="W20:W31" si="28">IF(V20=0,"",ROUND(V20/$AH50*100,2))</f>
        <v>9.75</v>
      </c>
      <c r="X20" s="34">
        <v>1828</v>
      </c>
      <c r="Y20" s="44">
        <f t="shared" ref="Y20:Y31" si="29">IF(X20="","",ROUND(X20/$AJ50*100,2))</f>
        <v>11.08</v>
      </c>
      <c r="Z20" s="14">
        <v>1400</v>
      </c>
      <c r="AA20" s="22">
        <v>1454</v>
      </c>
      <c r="AB20" s="26">
        <f t="shared" ref="AB20:AB31" si="30">Z20+AA20</f>
        <v>2854</v>
      </c>
      <c r="AC20" s="30">
        <f t="shared" ref="AC20:AC31" si="31">IF(AB20=0,"",ROUND(AB20/$AH50*100,2))</f>
        <v>5.8</v>
      </c>
      <c r="AD20" s="34">
        <v>893</v>
      </c>
      <c r="AE20" s="39">
        <f t="shared" ref="AE20:AE31" si="32">IF(AD20="","",ROUND(AD20/$AJ50*100,2))</f>
        <v>5.41</v>
      </c>
      <c r="AF20" s="14">
        <v>1065</v>
      </c>
      <c r="AG20" s="22">
        <v>1095</v>
      </c>
      <c r="AH20" s="26">
        <f t="shared" ref="AH20:AH31" si="33">AF20+AG20</f>
        <v>2160</v>
      </c>
      <c r="AI20" s="30">
        <f t="shared" ref="AI20:AI31" si="34">IF(AH20=0,"",ROUND(AH20/$AH50*100,2))</f>
        <v>4.3899999999999997</v>
      </c>
      <c r="AJ20" s="34">
        <v>712</v>
      </c>
      <c r="AK20" s="44">
        <f t="shared" ref="AK20:AK31" si="35">IF(AJ20="","",ROUND(AJ20/$AJ50*100,2))</f>
        <v>4.3099999999999996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380</v>
      </c>
      <c r="C21" s="23">
        <v>394</v>
      </c>
      <c r="D21" s="27">
        <f t="shared" si="18"/>
        <v>774</v>
      </c>
      <c r="E21" s="31">
        <f t="shared" si="19"/>
        <v>1.57</v>
      </c>
      <c r="F21" s="35">
        <v>222</v>
      </c>
      <c r="G21" s="40">
        <f t="shared" si="20"/>
        <v>1.35</v>
      </c>
      <c r="H21" s="15">
        <v>2182</v>
      </c>
      <c r="I21" s="23">
        <v>2270</v>
      </c>
      <c r="J21" s="27">
        <f t="shared" si="21"/>
        <v>4452</v>
      </c>
      <c r="K21" s="31">
        <f t="shared" si="22"/>
        <v>9.0500000000000007</v>
      </c>
      <c r="L21" s="35">
        <v>1485</v>
      </c>
      <c r="M21" s="45">
        <f t="shared" si="23"/>
        <v>9.01</v>
      </c>
      <c r="N21" s="15">
        <v>736</v>
      </c>
      <c r="O21" s="23">
        <v>768</v>
      </c>
      <c r="P21" s="27">
        <f t="shared" si="24"/>
        <v>1504</v>
      </c>
      <c r="Q21" s="31">
        <f t="shared" si="25"/>
        <v>3.06</v>
      </c>
      <c r="R21" s="35">
        <v>436</v>
      </c>
      <c r="S21" s="40">
        <f t="shared" si="26"/>
        <v>2.65</v>
      </c>
      <c r="T21" s="15">
        <v>2381</v>
      </c>
      <c r="U21" s="23">
        <v>2420</v>
      </c>
      <c r="V21" s="27">
        <f t="shared" si="27"/>
        <v>4801</v>
      </c>
      <c r="W21" s="31">
        <f t="shared" si="28"/>
        <v>9.76</v>
      </c>
      <c r="X21" s="35">
        <v>1824</v>
      </c>
      <c r="Y21" s="45">
        <f t="shared" si="29"/>
        <v>11.07</v>
      </c>
      <c r="Z21" s="15">
        <v>1398</v>
      </c>
      <c r="AA21" s="23">
        <v>1450</v>
      </c>
      <c r="AB21" s="27">
        <f t="shared" si="30"/>
        <v>2848</v>
      </c>
      <c r="AC21" s="31">
        <f t="shared" si="31"/>
        <v>5.79</v>
      </c>
      <c r="AD21" s="35">
        <v>893</v>
      </c>
      <c r="AE21" s="40">
        <f t="shared" si="32"/>
        <v>5.42</v>
      </c>
      <c r="AF21" s="15">
        <v>1065</v>
      </c>
      <c r="AG21" s="23">
        <v>1096</v>
      </c>
      <c r="AH21" s="27">
        <f t="shared" si="33"/>
        <v>2161</v>
      </c>
      <c r="AI21" s="31">
        <f t="shared" si="34"/>
        <v>4.3899999999999997</v>
      </c>
      <c r="AJ21" s="35">
        <v>712</v>
      </c>
      <c r="AK21" s="45">
        <f t="shared" si="35"/>
        <v>4.32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379</v>
      </c>
      <c r="C22" s="23">
        <v>393</v>
      </c>
      <c r="D22" s="27">
        <f t="shared" si="18"/>
        <v>772</v>
      </c>
      <c r="E22" s="31">
        <f t="shared" si="19"/>
        <v>1.57</v>
      </c>
      <c r="F22" s="35">
        <v>222</v>
      </c>
      <c r="G22" s="40">
        <f t="shared" si="20"/>
        <v>1.35</v>
      </c>
      <c r="H22" s="15">
        <v>2186</v>
      </c>
      <c r="I22" s="23">
        <v>2280</v>
      </c>
      <c r="J22" s="27">
        <f t="shared" si="21"/>
        <v>4466</v>
      </c>
      <c r="K22" s="31">
        <f t="shared" si="22"/>
        <v>9.09</v>
      </c>
      <c r="L22" s="35">
        <v>1491</v>
      </c>
      <c r="M22" s="45">
        <f t="shared" si="23"/>
        <v>9.0299999999999994</v>
      </c>
      <c r="N22" s="15">
        <v>736</v>
      </c>
      <c r="O22" s="23">
        <v>766</v>
      </c>
      <c r="P22" s="27">
        <f t="shared" si="24"/>
        <v>1502</v>
      </c>
      <c r="Q22" s="31">
        <f t="shared" si="25"/>
        <v>3.06</v>
      </c>
      <c r="R22" s="35">
        <v>436</v>
      </c>
      <c r="S22" s="40">
        <f t="shared" si="26"/>
        <v>2.64</v>
      </c>
      <c r="T22" s="15">
        <v>2379</v>
      </c>
      <c r="U22" s="23">
        <v>2411</v>
      </c>
      <c r="V22" s="27">
        <f t="shared" si="27"/>
        <v>4790</v>
      </c>
      <c r="W22" s="31">
        <f t="shared" si="28"/>
        <v>9.75</v>
      </c>
      <c r="X22" s="35">
        <v>1824</v>
      </c>
      <c r="Y22" s="45">
        <f t="shared" si="29"/>
        <v>11.05</v>
      </c>
      <c r="Z22" s="15">
        <v>1395</v>
      </c>
      <c r="AA22" s="23">
        <v>1448</v>
      </c>
      <c r="AB22" s="27">
        <f t="shared" si="30"/>
        <v>2843</v>
      </c>
      <c r="AC22" s="31">
        <f t="shared" si="31"/>
        <v>5.78</v>
      </c>
      <c r="AD22" s="35">
        <v>894</v>
      </c>
      <c r="AE22" s="40">
        <f t="shared" si="32"/>
        <v>5.42</v>
      </c>
      <c r="AF22" s="15">
        <v>1065</v>
      </c>
      <c r="AG22" s="23">
        <v>1099</v>
      </c>
      <c r="AH22" s="27">
        <f t="shared" si="33"/>
        <v>2164</v>
      </c>
      <c r="AI22" s="31">
        <f t="shared" si="34"/>
        <v>4.4000000000000004</v>
      </c>
      <c r="AJ22" s="35">
        <v>712</v>
      </c>
      <c r="AK22" s="45">
        <f t="shared" si="35"/>
        <v>4.3099999999999996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378</v>
      </c>
      <c r="C23" s="23">
        <v>392</v>
      </c>
      <c r="D23" s="27">
        <f t="shared" si="18"/>
        <v>770</v>
      </c>
      <c r="E23" s="31">
        <f t="shared" si="19"/>
        <v>1.57</v>
      </c>
      <c r="F23" s="35">
        <v>222</v>
      </c>
      <c r="G23" s="40">
        <f t="shared" si="20"/>
        <v>1.34</v>
      </c>
      <c r="H23" s="15">
        <v>2184</v>
      </c>
      <c r="I23" s="23">
        <v>2285</v>
      </c>
      <c r="J23" s="27">
        <f t="shared" si="21"/>
        <v>4469</v>
      </c>
      <c r="K23" s="31">
        <f t="shared" si="22"/>
        <v>9.1</v>
      </c>
      <c r="L23" s="35">
        <v>1497</v>
      </c>
      <c r="M23" s="45">
        <f t="shared" si="23"/>
        <v>9.06</v>
      </c>
      <c r="N23" s="15">
        <v>736</v>
      </c>
      <c r="O23" s="23">
        <v>766</v>
      </c>
      <c r="P23" s="27">
        <f t="shared" si="24"/>
        <v>1502</v>
      </c>
      <c r="Q23" s="31">
        <f t="shared" si="25"/>
        <v>3.06</v>
      </c>
      <c r="R23" s="35">
        <v>436</v>
      </c>
      <c r="S23" s="40">
        <f t="shared" si="26"/>
        <v>2.64</v>
      </c>
      <c r="T23" s="15">
        <v>2375</v>
      </c>
      <c r="U23" s="23">
        <v>2406</v>
      </c>
      <c r="V23" s="27">
        <f t="shared" si="27"/>
        <v>4781</v>
      </c>
      <c r="W23" s="31">
        <f t="shared" si="28"/>
        <v>9.73</v>
      </c>
      <c r="X23" s="35">
        <v>1818</v>
      </c>
      <c r="Y23" s="45">
        <f t="shared" si="29"/>
        <v>11</v>
      </c>
      <c r="Z23" s="15">
        <v>1395</v>
      </c>
      <c r="AA23" s="23">
        <v>1451</v>
      </c>
      <c r="AB23" s="27">
        <f t="shared" si="30"/>
        <v>2846</v>
      </c>
      <c r="AC23" s="31">
        <f t="shared" si="31"/>
        <v>5.79</v>
      </c>
      <c r="AD23" s="35">
        <v>896</v>
      </c>
      <c r="AE23" s="40">
        <f t="shared" si="32"/>
        <v>5.42</v>
      </c>
      <c r="AF23" s="15">
        <v>1064</v>
      </c>
      <c r="AG23" s="23">
        <v>1098</v>
      </c>
      <c r="AH23" s="27">
        <f t="shared" si="33"/>
        <v>2162</v>
      </c>
      <c r="AI23" s="31">
        <f t="shared" si="34"/>
        <v>4.4000000000000004</v>
      </c>
      <c r="AJ23" s="35">
        <v>714</v>
      </c>
      <c r="AK23" s="45">
        <f t="shared" si="35"/>
        <v>4.32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379</v>
      </c>
      <c r="C24" s="23">
        <v>392</v>
      </c>
      <c r="D24" s="27">
        <f t="shared" si="18"/>
        <v>771</v>
      </c>
      <c r="E24" s="31">
        <f t="shared" si="19"/>
        <v>1.57</v>
      </c>
      <c r="F24" s="35">
        <v>222</v>
      </c>
      <c r="G24" s="40">
        <f t="shared" si="20"/>
        <v>1.34</v>
      </c>
      <c r="H24" s="15">
        <v>2195</v>
      </c>
      <c r="I24" s="23">
        <v>2281</v>
      </c>
      <c r="J24" s="27">
        <f t="shared" si="21"/>
        <v>4476</v>
      </c>
      <c r="K24" s="31">
        <f t="shared" si="22"/>
        <v>9.11</v>
      </c>
      <c r="L24" s="35">
        <v>1501</v>
      </c>
      <c r="M24" s="45">
        <f t="shared" si="23"/>
        <v>9.08</v>
      </c>
      <c r="N24" s="15">
        <v>735</v>
      </c>
      <c r="O24" s="23">
        <v>767</v>
      </c>
      <c r="P24" s="27">
        <f t="shared" si="24"/>
        <v>1502</v>
      </c>
      <c r="Q24" s="31">
        <f t="shared" si="25"/>
        <v>3.06</v>
      </c>
      <c r="R24" s="35">
        <v>435</v>
      </c>
      <c r="S24" s="40">
        <f t="shared" si="26"/>
        <v>2.63</v>
      </c>
      <c r="T24" s="15">
        <v>2375</v>
      </c>
      <c r="U24" s="23">
        <v>2408</v>
      </c>
      <c r="V24" s="27">
        <f t="shared" si="27"/>
        <v>4783</v>
      </c>
      <c r="W24" s="31">
        <f t="shared" si="28"/>
        <v>9.74</v>
      </c>
      <c r="X24" s="35">
        <v>1821</v>
      </c>
      <c r="Y24" s="45">
        <f t="shared" si="29"/>
        <v>11.01</v>
      </c>
      <c r="Z24" s="15">
        <v>1391</v>
      </c>
      <c r="AA24" s="23">
        <v>1446</v>
      </c>
      <c r="AB24" s="27">
        <f t="shared" si="30"/>
        <v>2837</v>
      </c>
      <c r="AC24" s="31">
        <f t="shared" si="31"/>
        <v>5.78</v>
      </c>
      <c r="AD24" s="35">
        <v>897</v>
      </c>
      <c r="AE24" s="40">
        <f t="shared" si="32"/>
        <v>5.43</v>
      </c>
      <c r="AF24" s="15">
        <v>1062</v>
      </c>
      <c r="AG24" s="23">
        <v>1096</v>
      </c>
      <c r="AH24" s="27">
        <f t="shared" si="33"/>
        <v>2158</v>
      </c>
      <c r="AI24" s="31">
        <f t="shared" si="34"/>
        <v>4.3899999999999997</v>
      </c>
      <c r="AJ24" s="35">
        <v>713</v>
      </c>
      <c r="AK24" s="45">
        <f t="shared" si="35"/>
        <v>4.3099999999999996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378</v>
      </c>
      <c r="C25" s="23">
        <v>392</v>
      </c>
      <c r="D25" s="27">
        <f t="shared" si="18"/>
        <v>770</v>
      </c>
      <c r="E25" s="31">
        <f t="shared" si="19"/>
        <v>1.57</v>
      </c>
      <c r="F25" s="35">
        <v>222</v>
      </c>
      <c r="G25" s="40">
        <f t="shared" si="20"/>
        <v>1.34</v>
      </c>
      <c r="H25" s="15">
        <v>2189</v>
      </c>
      <c r="I25" s="23">
        <v>2277</v>
      </c>
      <c r="J25" s="27">
        <f t="shared" si="21"/>
        <v>4466</v>
      </c>
      <c r="K25" s="31">
        <f t="shared" si="22"/>
        <v>9.1</v>
      </c>
      <c r="L25" s="35">
        <v>1498</v>
      </c>
      <c r="M25" s="45">
        <f t="shared" si="23"/>
        <v>9.0500000000000007</v>
      </c>
      <c r="N25" s="15">
        <v>733</v>
      </c>
      <c r="O25" s="23">
        <v>767</v>
      </c>
      <c r="P25" s="27">
        <f t="shared" si="24"/>
        <v>1500</v>
      </c>
      <c r="Q25" s="31">
        <f t="shared" si="25"/>
        <v>3.06</v>
      </c>
      <c r="R25" s="35">
        <v>435</v>
      </c>
      <c r="S25" s="40">
        <f t="shared" si="26"/>
        <v>2.63</v>
      </c>
      <c r="T25" s="15">
        <v>2369</v>
      </c>
      <c r="U25" s="23">
        <v>2407</v>
      </c>
      <c r="V25" s="27">
        <f t="shared" si="27"/>
        <v>4776</v>
      </c>
      <c r="W25" s="31">
        <f t="shared" si="28"/>
        <v>9.73</v>
      </c>
      <c r="X25" s="35">
        <v>1819</v>
      </c>
      <c r="Y25" s="45">
        <f t="shared" si="29"/>
        <v>10.99</v>
      </c>
      <c r="Z25" s="15">
        <v>1393</v>
      </c>
      <c r="AA25" s="23">
        <v>1444</v>
      </c>
      <c r="AB25" s="27">
        <f t="shared" si="30"/>
        <v>2837</v>
      </c>
      <c r="AC25" s="31">
        <f t="shared" si="31"/>
        <v>5.78</v>
      </c>
      <c r="AD25" s="35">
        <v>900</v>
      </c>
      <c r="AE25" s="40">
        <f t="shared" si="32"/>
        <v>5.44</v>
      </c>
      <c r="AF25" s="15">
        <v>1061</v>
      </c>
      <c r="AG25" s="23">
        <v>1094</v>
      </c>
      <c r="AH25" s="27">
        <f t="shared" si="33"/>
        <v>2155</v>
      </c>
      <c r="AI25" s="31">
        <f t="shared" si="34"/>
        <v>4.3899999999999997</v>
      </c>
      <c r="AJ25" s="35">
        <v>713</v>
      </c>
      <c r="AK25" s="45">
        <f t="shared" si="35"/>
        <v>4.3099999999999996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380</v>
      </c>
      <c r="C26" s="23">
        <v>392</v>
      </c>
      <c r="D26" s="27">
        <f t="shared" si="18"/>
        <v>772</v>
      </c>
      <c r="E26" s="31">
        <f t="shared" si="19"/>
        <v>1.57</v>
      </c>
      <c r="F26" s="35">
        <v>223</v>
      </c>
      <c r="G26" s="40">
        <f t="shared" si="20"/>
        <v>1.34</v>
      </c>
      <c r="H26" s="15">
        <v>2191</v>
      </c>
      <c r="I26" s="23">
        <v>2288</v>
      </c>
      <c r="J26" s="27">
        <f t="shared" si="21"/>
        <v>4479</v>
      </c>
      <c r="K26" s="31">
        <f t="shared" si="22"/>
        <v>9.1199999999999992</v>
      </c>
      <c r="L26" s="35">
        <v>1505</v>
      </c>
      <c r="M26" s="45">
        <f t="shared" si="23"/>
        <v>9.07</v>
      </c>
      <c r="N26" s="15">
        <v>735</v>
      </c>
      <c r="O26" s="23">
        <v>770</v>
      </c>
      <c r="P26" s="27">
        <f t="shared" si="24"/>
        <v>1505</v>
      </c>
      <c r="Q26" s="31">
        <f t="shared" si="25"/>
        <v>3.06</v>
      </c>
      <c r="R26" s="35">
        <v>437</v>
      </c>
      <c r="S26" s="40">
        <f t="shared" si="26"/>
        <v>2.63</v>
      </c>
      <c r="T26" s="15">
        <v>2373</v>
      </c>
      <c r="U26" s="23">
        <v>2405</v>
      </c>
      <c r="V26" s="27">
        <f t="shared" si="27"/>
        <v>4778</v>
      </c>
      <c r="W26" s="31">
        <f t="shared" si="28"/>
        <v>9.73</v>
      </c>
      <c r="X26" s="35">
        <v>1821</v>
      </c>
      <c r="Y26" s="45">
        <f t="shared" si="29"/>
        <v>10.97</v>
      </c>
      <c r="Z26" s="15">
        <v>1392</v>
      </c>
      <c r="AA26" s="23">
        <v>1441</v>
      </c>
      <c r="AB26" s="27">
        <f t="shared" si="30"/>
        <v>2833</v>
      </c>
      <c r="AC26" s="31">
        <f t="shared" si="31"/>
        <v>5.77</v>
      </c>
      <c r="AD26" s="35">
        <v>901</v>
      </c>
      <c r="AE26" s="40">
        <f t="shared" si="32"/>
        <v>5.43</v>
      </c>
      <c r="AF26" s="15">
        <v>1061</v>
      </c>
      <c r="AG26" s="23">
        <v>1096</v>
      </c>
      <c r="AH26" s="27">
        <f t="shared" si="33"/>
        <v>2157</v>
      </c>
      <c r="AI26" s="31">
        <f t="shared" si="34"/>
        <v>4.3899999999999997</v>
      </c>
      <c r="AJ26" s="35">
        <v>713</v>
      </c>
      <c r="AK26" s="45">
        <f t="shared" si="35"/>
        <v>4.3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381</v>
      </c>
      <c r="C27" s="23">
        <v>394</v>
      </c>
      <c r="D27" s="27">
        <f t="shared" si="18"/>
        <v>775</v>
      </c>
      <c r="E27" s="31">
        <f t="shared" si="19"/>
        <v>1.58</v>
      </c>
      <c r="F27" s="35">
        <v>224</v>
      </c>
      <c r="G27" s="40">
        <f t="shared" si="20"/>
        <v>1.35</v>
      </c>
      <c r="H27" s="15">
        <v>2197</v>
      </c>
      <c r="I27" s="23">
        <v>2293</v>
      </c>
      <c r="J27" s="27">
        <f t="shared" si="21"/>
        <v>4490</v>
      </c>
      <c r="K27" s="31">
        <f t="shared" si="22"/>
        <v>9.15</v>
      </c>
      <c r="L27" s="35">
        <v>1510</v>
      </c>
      <c r="M27" s="45">
        <f t="shared" si="23"/>
        <v>9.11</v>
      </c>
      <c r="N27" s="15">
        <v>734</v>
      </c>
      <c r="O27" s="23">
        <v>768</v>
      </c>
      <c r="P27" s="27">
        <f t="shared" si="24"/>
        <v>1502</v>
      </c>
      <c r="Q27" s="31">
        <f t="shared" si="25"/>
        <v>3.06</v>
      </c>
      <c r="R27" s="35">
        <v>434</v>
      </c>
      <c r="S27" s="40">
        <f t="shared" si="26"/>
        <v>2.62</v>
      </c>
      <c r="T27" s="15">
        <v>2366</v>
      </c>
      <c r="U27" s="23">
        <v>2396</v>
      </c>
      <c r="V27" s="27">
        <f t="shared" si="27"/>
        <v>4762</v>
      </c>
      <c r="W27" s="31">
        <f t="shared" si="28"/>
        <v>9.6999999999999993</v>
      </c>
      <c r="X27" s="35">
        <v>1817</v>
      </c>
      <c r="Y27" s="45">
        <f t="shared" si="29"/>
        <v>10.96</v>
      </c>
      <c r="Z27" s="15">
        <v>1391</v>
      </c>
      <c r="AA27" s="23">
        <v>1440</v>
      </c>
      <c r="AB27" s="27">
        <f t="shared" si="30"/>
        <v>2831</v>
      </c>
      <c r="AC27" s="31">
        <f t="shared" si="31"/>
        <v>5.77</v>
      </c>
      <c r="AD27" s="35">
        <v>900</v>
      </c>
      <c r="AE27" s="40">
        <f t="shared" si="32"/>
        <v>5.43</v>
      </c>
      <c r="AF27" s="15">
        <v>1056</v>
      </c>
      <c r="AG27" s="23">
        <v>1093</v>
      </c>
      <c r="AH27" s="27">
        <f t="shared" si="33"/>
        <v>2149</v>
      </c>
      <c r="AI27" s="31">
        <f t="shared" si="34"/>
        <v>4.38</v>
      </c>
      <c r="AJ27" s="35">
        <v>712</v>
      </c>
      <c r="AK27" s="45">
        <f t="shared" si="35"/>
        <v>4.3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381</v>
      </c>
      <c r="C28" s="23">
        <v>393</v>
      </c>
      <c r="D28" s="27">
        <f t="shared" si="18"/>
        <v>774</v>
      </c>
      <c r="E28" s="31">
        <f t="shared" si="19"/>
        <v>1.58</v>
      </c>
      <c r="F28" s="35">
        <v>224</v>
      </c>
      <c r="G28" s="40">
        <f t="shared" si="20"/>
        <v>1.35</v>
      </c>
      <c r="H28" s="15">
        <v>2198</v>
      </c>
      <c r="I28" s="23">
        <v>2293</v>
      </c>
      <c r="J28" s="27">
        <f t="shared" si="21"/>
        <v>4491</v>
      </c>
      <c r="K28" s="31">
        <f t="shared" si="22"/>
        <v>9.15</v>
      </c>
      <c r="L28" s="35">
        <v>1510</v>
      </c>
      <c r="M28" s="45">
        <f t="shared" si="23"/>
        <v>9.09</v>
      </c>
      <c r="N28" s="15">
        <v>733</v>
      </c>
      <c r="O28" s="23">
        <v>767</v>
      </c>
      <c r="P28" s="27">
        <f t="shared" si="24"/>
        <v>1500</v>
      </c>
      <c r="Q28" s="31">
        <f t="shared" si="25"/>
        <v>3.06</v>
      </c>
      <c r="R28" s="35">
        <v>434</v>
      </c>
      <c r="S28" s="40">
        <f t="shared" si="26"/>
        <v>2.61</v>
      </c>
      <c r="T28" s="15">
        <v>2375</v>
      </c>
      <c r="U28" s="23">
        <v>2400</v>
      </c>
      <c r="V28" s="27">
        <f t="shared" si="27"/>
        <v>4775</v>
      </c>
      <c r="W28" s="31">
        <f t="shared" si="28"/>
        <v>9.73</v>
      </c>
      <c r="X28" s="35">
        <v>1837</v>
      </c>
      <c r="Y28" s="45">
        <f t="shared" si="29"/>
        <v>11.06</v>
      </c>
      <c r="Z28" s="15">
        <v>1391</v>
      </c>
      <c r="AA28" s="23">
        <v>1443</v>
      </c>
      <c r="AB28" s="27">
        <f t="shared" si="30"/>
        <v>2834</v>
      </c>
      <c r="AC28" s="31">
        <f t="shared" si="31"/>
        <v>5.77</v>
      </c>
      <c r="AD28" s="35">
        <v>899</v>
      </c>
      <c r="AE28" s="40">
        <f t="shared" si="32"/>
        <v>5.41</v>
      </c>
      <c r="AF28" s="15">
        <v>1050</v>
      </c>
      <c r="AG28" s="23">
        <v>1088</v>
      </c>
      <c r="AH28" s="27">
        <f t="shared" si="33"/>
        <v>2138</v>
      </c>
      <c r="AI28" s="31">
        <f t="shared" si="34"/>
        <v>4.3499999999999996</v>
      </c>
      <c r="AJ28" s="35">
        <v>709</v>
      </c>
      <c r="AK28" s="45">
        <f t="shared" si="35"/>
        <v>4.2699999999999996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H29.1月</v>
      </c>
      <c r="B29" s="15">
        <v>380</v>
      </c>
      <c r="C29" s="23">
        <v>392</v>
      </c>
      <c r="D29" s="27">
        <f t="shared" si="18"/>
        <v>772</v>
      </c>
      <c r="E29" s="31">
        <f t="shared" si="19"/>
        <v>1.57</v>
      </c>
      <c r="F29" s="35">
        <v>224</v>
      </c>
      <c r="G29" s="40">
        <f t="shared" si="20"/>
        <v>1.35</v>
      </c>
      <c r="H29" s="15">
        <v>2202</v>
      </c>
      <c r="I29" s="23">
        <v>2298</v>
      </c>
      <c r="J29" s="27">
        <f t="shared" si="21"/>
        <v>4500</v>
      </c>
      <c r="K29" s="31">
        <f t="shared" si="22"/>
        <v>9.18</v>
      </c>
      <c r="L29" s="35">
        <v>1518</v>
      </c>
      <c r="M29" s="45">
        <f t="shared" si="23"/>
        <v>9.16</v>
      </c>
      <c r="N29" s="15">
        <v>732</v>
      </c>
      <c r="O29" s="23">
        <v>763</v>
      </c>
      <c r="P29" s="27">
        <f t="shared" si="24"/>
        <v>1495</v>
      </c>
      <c r="Q29" s="31">
        <f t="shared" si="25"/>
        <v>3.05</v>
      </c>
      <c r="R29" s="35">
        <v>434</v>
      </c>
      <c r="S29" s="40">
        <f t="shared" si="26"/>
        <v>2.62</v>
      </c>
      <c r="T29" s="15">
        <v>2374</v>
      </c>
      <c r="U29" s="23">
        <v>2396</v>
      </c>
      <c r="V29" s="27">
        <f t="shared" si="27"/>
        <v>4770</v>
      </c>
      <c r="W29" s="31">
        <f t="shared" si="28"/>
        <v>9.73</v>
      </c>
      <c r="X29" s="35">
        <v>1834</v>
      </c>
      <c r="Y29" s="45">
        <f t="shared" si="29"/>
        <v>11.06</v>
      </c>
      <c r="Z29" s="15">
        <v>1395</v>
      </c>
      <c r="AA29" s="23">
        <v>1441</v>
      </c>
      <c r="AB29" s="27">
        <f t="shared" si="30"/>
        <v>2836</v>
      </c>
      <c r="AC29" s="31">
        <f t="shared" si="31"/>
        <v>5.78</v>
      </c>
      <c r="AD29" s="35">
        <v>899</v>
      </c>
      <c r="AE29" s="40">
        <f t="shared" si="32"/>
        <v>5.42</v>
      </c>
      <c r="AF29" s="15">
        <v>1048</v>
      </c>
      <c r="AG29" s="23">
        <v>1082</v>
      </c>
      <c r="AH29" s="27">
        <f t="shared" si="33"/>
        <v>2130</v>
      </c>
      <c r="AI29" s="31">
        <f t="shared" si="34"/>
        <v>4.34</v>
      </c>
      <c r="AJ29" s="35">
        <v>707</v>
      </c>
      <c r="AK29" s="45">
        <f t="shared" si="35"/>
        <v>4.26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381</v>
      </c>
      <c r="C30" s="23">
        <v>392</v>
      </c>
      <c r="D30" s="27">
        <f t="shared" si="18"/>
        <v>773</v>
      </c>
      <c r="E30" s="31">
        <f t="shared" si="19"/>
        <v>1.58</v>
      </c>
      <c r="F30" s="35">
        <v>224</v>
      </c>
      <c r="G30" s="40">
        <f t="shared" si="20"/>
        <v>1.35</v>
      </c>
      <c r="H30" s="15">
        <v>2210</v>
      </c>
      <c r="I30" s="23">
        <v>2305</v>
      </c>
      <c r="J30" s="27">
        <f t="shared" si="21"/>
        <v>4515</v>
      </c>
      <c r="K30" s="31">
        <f t="shared" si="22"/>
        <v>9.2100000000000009</v>
      </c>
      <c r="L30" s="35">
        <v>1525</v>
      </c>
      <c r="M30" s="45">
        <f t="shared" si="23"/>
        <v>9.19</v>
      </c>
      <c r="N30" s="15">
        <v>734</v>
      </c>
      <c r="O30" s="23">
        <v>762</v>
      </c>
      <c r="P30" s="27">
        <f t="shared" si="24"/>
        <v>1496</v>
      </c>
      <c r="Q30" s="31">
        <f t="shared" si="25"/>
        <v>3.05</v>
      </c>
      <c r="R30" s="35">
        <v>435</v>
      </c>
      <c r="S30" s="40">
        <f t="shared" si="26"/>
        <v>2.62</v>
      </c>
      <c r="T30" s="15">
        <v>2383</v>
      </c>
      <c r="U30" s="23">
        <v>2399</v>
      </c>
      <c r="V30" s="27">
        <f t="shared" si="27"/>
        <v>4782</v>
      </c>
      <c r="W30" s="31">
        <f t="shared" si="28"/>
        <v>9.75</v>
      </c>
      <c r="X30" s="35">
        <v>1841</v>
      </c>
      <c r="Y30" s="45">
        <f t="shared" si="29"/>
        <v>11.09</v>
      </c>
      <c r="Z30" s="15">
        <v>1393</v>
      </c>
      <c r="AA30" s="23">
        <v>1437</v>
      </c>
      <c r="AB30" s="27">
        <f t="shared" si="30"/>
        <v>2830</v>
      </c>
      <c r="AC30" s="31">
        <f t="shared" si="31"/>
        <v>5.77</v>
      </c>
      <c r="AD30" s="35">
        <v>896</v>
      </c>
      <c r="AE30" s="40">
        <f t="shared" si="32"/>
        <v>5.4</v>
      </c>
      <c r="AF30" s="15">
        <v>1045</v>
      </c>
      <c r="AG30" s="23">
        <v>1085</v>
      </c>
      <c r="AH30" s="27">
        <f t="shared" si="33"/>
        <v>2130</v>
      </c>
      <c r="AI30" s="31">
        <f t="shared" si="34"/>
        <v>4.34</v>
      </c>
      <c r="AJ30" s="35">
        <v>710</v>
      </c>
      <c r="AK30" s="45">
        <f t="shared" si="35"/>
        <v>4.28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381</v>
      </c>
      <c r="C31" s="24">
        <v>391</v>
      </c>
      <c r="D31" s="28">
        <f t="shared" si="18"/>
        <v>772</v>
      </c>
      <c r="E31" s="32">
        <f t="shared" si="19"/>
        <v>1.57</v>
      </c>
      <c r="F31" s="36">
        <v>225</v>
      </c>
      <c r="G31" s="41">
        <f t="shared" si="20"/>
        <v>1.35</v>
      </c>
      <c r="H31" s="16">
        <v>2206</v>
      </c>
      <c r="I31" s="24">
        <v>2304</v>
      </c>
      <c r="J31" s="28">
        <f t="shared" si="21"/>
        <v>4510</v>
      </c>
      <c r="K31" s="32">
        <f t="shared" si="22"/>
        <v>9.19</v>
      </c>
      <c r="L31" s="36">
        <v>1526</v>
      </c>
      <c r="M31" s="46">
        <f t="shared" si="23"/>
        <v>9.14</v>
      </c>
      <c r="N31" s="16">
        <v>732</v>
      </c>
      <c r="O31" s="24">
        <v>758</v>
      </c>
      <c r="P31" s="28">
        <f t="shared" si="24"/>
        <v>1490</v>
      </c>
      <c r="Q31" s="32">
        <f t="shared" si="25"/>
        <v>3.04</v>
      </c>
      <c r="R31" s="36">
        <v>434</v>
      </c>
      <c r="S31" s="41">
        <f t="shared" si="26"/>
        <v>2.6</v>
      </c>
      <c r="T31" s="16">
        <v>2383</v>
      </c>
      <c r="U31" s="24">
        <v>2405</v>
      </c>
      <c r="V31" s="28">
        <f t="shared" si="27"/>
        <v>4788</v>
      </c>
      <c r="W31" s="32">
        <f t="shared" si="28"/>
        <v>9.76</v>
      </c>
      <c r="X31" s="36">
        <v>1853</v>
      </c>
      <c r="Y31" s="46">
        <f t="shared" si="29"/>
        <v>11.1</v>
      </c>
      <c r="Z31" s="16">
        <v>1394</v>
      </c>
      <c r="AA31" s="24">
        <v>1436</v>
      </c>
      <c r="AB31" s="28">
        <f t="shared" si="30"/>
        <v>2830</v>
      </c>
      <c r="AC31" s="32">
        <f t="shared" si="31"/>
        <v>5.77</v>
      </c>
      <c r="AD31" s="36">
        <v>900</v>
      </c>
      <c r="AE31" s="41">
        <f t="shared" si="32"/>
        <v>5.39</v>
      </c>
      <c r="AF31" s="16">
        <v>1045</v>
      </c>
      <c r="AG31" s="24">
        <v>1087</v>
      </c>
      <c r="AH31" s="28">
        <f t="shared" si="33"/>
        <v>2132</v>
      </c>
      <c r="AI31" s="32">
        <f t="shared" si="34"/>
        <v>4.34</v>
      </c>
      <c r="AJ31" s="36">
        <v>714</v>
      </c>
      <c r="AK31" s="46">
        <f t="shared" si="35"/>
        <v>4.28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H28.4月</v>
      </c>
      <c r="B35" s="14">
        <v>768</v>
      </c>
      <c r="C35" s="22">
        <v>806</v>
      </c>
      <c r="D35" s="26">
        <f t="shared" ref="D35:D46" si="36">B35+C35</f>
        <v>1574</v>
      </c>
      <c r="E35" s="30">
        <f t="shared" ref="E35:E46" si="37">IF(D35=0,"",ROUND(D35/$AH50*100,2))</f>
        <v>3.2</v>
      </c>
      <c r="F35" s="34">
        <v>470</v>
      </c>
      <c r="G35" s="39">
        <f t="shared" ref="G35:G46" si="38">IF(F35="","",ROUND(F35/$AJ50*100,2))</f>
        <v>2.85</v>
      </c>
      <c r="H35" s="14">
        <v>920</v>
      </c>
      <c r="I35" s="22">
        <v>983</v>
      </c>
      <c r="J35" s="26">
        <f t="shared" ref="J35:J46" si="39">H35+I35</f>
        <v>1903</v>
      </c>
      <c r="K35" s="30">
        <f t="shared" ref="K35:K46" si="40">IF(J35=0,"",ROUND(J35/$AH50*100,2))</f>
        <v>3.86</v>
      </c>
      <c r="L35" s="34">
        <v>590</v>
      </c>
      <c r="M35" s="44">
        <f t="shared" ref="M35:M46" si="41">IF(L35="","",ROUND(L35/$AJ50*100,2))</f>
        <v>3.58</v>
      </c>
      <c r="N35" s="14">
        <v>649</v>
      </c>
      <c r="O35" s="22">
        <v>740</v>
      </c>
      <c r="P35" s="26">
        <f t="shared" ref="P35:P46" si="42">N35+O35</f>
        <v>1389</v>
      </c>
      <c r="Q35" s="30">
        <f t="shared" ref="Q35:Q46" si="43">IF(P35=0,"",ROUND(P35/$AH50*100,2))</f>
        <v>2.82</v>
      </c>
      <c r="R35" s="34">
        <v>409</v>
      </c>
      <c r="S35" s="39">
        <f t="shared" ref="S35:S46" si="44">IF(R35="","",ROUND(R35/$AJ50*100,2))</f>
        <v>2.48</v>
      </c>
      <c r="T35" s="14">
        <v>595</v>
      </c>
      <c r="U35" s="22">
        <v>643</v>
      </c>
      <c r="V35" s="26">
        <f t="shared" ref="V35:V46" si="45">T35+U35</f>
        <v>1238</v>
      </c>
      <c r="W35" s="30">
        <f t="shared" ref="W35:W46" si="46">IF(V35=0,"",ROUND(V35/$AH50*100,2))</f>
        <v>2.5099999999999998</v>
      </c>
      <c r="X35" s="34">
        <v>378</v>
      </c>
      <c r="Y35" s="44">
        <f t="shared" ref="Y35:Y46" si="47">IF(X35="","",ROUND(X35/$AJ50*100,2))</f>
        <v>2.29</v>
      </c>
      <c r="Z35" s="14">
        <v>201</v>
      </c>
      <c r="AA35" s="22">
        <v>245</v>
      </c>
      <c r="AB35" s="26">
        <f t="shared" ref="AB35:AB46" si="48">Z35+AA35</f>
        <v>446</v>
      </c>
      <c r="AC35" s="30">
        <f t="shared" ref="AC35:AC46" si="49">IF(AB35=0,"",ROUND(AB35/$AH50*100,2))</f>
        <v>0.91</v>
      </c>
      <c r="AD35" s="34">
        <v>170</v>
      </c>
      <c r="AE35" s="44">
        <f t="shared" ref="AE35:AE46" si="50">IF(AD35="","",ROUND(AD35/$AJ50*100,2))</f>
        <v>1.03</v>
      </c>
      <c r="AF35" s="49">
        <f t="shared" ref="AF35:AG46" si="51">B5+H5+N5+T5+Z5+AF5+B20+H20+N20+T20+Z20+AF20+B35+H35+N35+T35+Z35</f>
        <v>20945</v>
      </c>
      <c r="AG35" s="22">
        <f t="shared" si="51"/>
        <v>22126</v>
      </c>
      <c r="AH35" s="27">
        <f t="shared" ref="AH35:AH46" si="52">IF(Z35="","",AF35+AG35)</f>
        <v>43071</v>
      </c>
      <c r="AI35" s="30">
        <f t="shared" ref="AI35:AK46" si="53">E5+K5+Q5+W5+AC5+AI5+E20+K20+Q20+W20+AC20+AI20+E35+K35+Q35+W35+AC35</f>
        <v>87.46</v>
      </c>
      <c r="AJ35" s="34">
        <f t="shared" si="53"/>
        <v>14506</v>
      </c>
      <c r="AK35" s="44">
        <f t="shared" si="53"/>
        <v>87.9</v>
      </c>
    </row>
    <row r="36" spans="1:96">
      <c r="A36" s="10" t="s">
        <v>64</v>
      </c>
      <c r="B36" s="15">
        <v>767</v>
      </c>
      <c r="C36" s="23">
        <v>805</v>
      </c>
      <c r="D36" s="27">
        <f t="shared" si="36"/>
        <v>1572</v>
      </c>
      <c r="E36" s="31">
        <f t="shared" si="37"/>
        <v>3.2</v>
      </c>
      <c r="F36" s="35">
        <v>470</v>
      </c>
      <c r="G36" s="40">
        <f t="shared" si="38"/>
        <v>2.85</v>
      </c>
      <c r="H36" s="15">
        <v>917</v>
      </c>
      <c r="I36" s="23">
        <v>983</v>
      </c>
      <c r="J36" s="27">
        <f t="shared" si="39"/>
        <v>1900</v>
      </c>
      <c r="K36" s="31">
        <f t="shared" si="40"/>
        <v>3.86</v>
      </c>
      <c r="L36" s="35">
        <v>587</v>
      </c>
      <c r="M36" s="45">
        <f t="shared" si="41"/>
        <v>3.56</v>
      </c>
      <c r="N36" s="15">
        <v>650</v>
      </c>
      <c r="O36" s="23">
        <v>742</v>
      </c>
      <c r="P36" s="27">
        <f t="shared" si="42"/>
        <v>1392</v>
      </c>
      <c r="Q36" s="31">
        <f t="shared" si="43"/>
        <v>2.83</v>
      </c>
      <c r="R36" s="35">
        <v>408</v>
      </c>
      <c r="S36" s="40">
        <f t="shared" si="44"/>
        <v>2.48</v>
      </c>
      <c r="T36" s="15">
        <v>593</v>
      </c>
      <c r="U36" s="23">
        <v>639</v>
      </c>
      <c r="V36" s="27">
        <f t="shared" si="45"/>
        <v>1232</v>
      </c>
      <c r="W36" s="31">
        <f t="shared" si="46"/>
        <v>2.5099999999999998</v>
      </c>
      <c r="X36" s="35">
        <v>379</v>
      </c>
      <c r="Y36" s="45">
        <f t="shared" si="47"/>
        <v>2.2999999999999998</v>
      </c>
      <c r="Z36" s="15">
        <v>201</v>
      </c>
      <c r="AA36" s="23">
        <v>245</v>
      </c>
      <c r="AB36" s="27">
        <f t="shared" si="48"/>
        <v>446</v>
      </c>
      <c r="AC36" s="31">
        <f t="shared" si="49"/>
        <v>0.91</v>
      </c>
      <c r="AD36" s="35">
        <v>170</v>
      </c>
      <c r="AE36" s="45">
        <f t="shared" si="50"/>
        <v>1.03</v>
      </c>
      <c r="AF36" s="50">
        <f t="shared" si="51"/>
        <v>20922</v>
      </c>
      <c r="AG36" s="23">
        <f t="shared" si="51"/>
        <v>22083</v>
      </c>
      <c r="AH36" s="27">
        <f t="shared" si="52"/>
        <v>43005</v>
      </c>
      <c r="AI36" s="31">
        <f t="shared" si="53"/>
        <v>87.45</v>
      </c>
      <c r="AJ36" s="35">
        <f t="shared" si="53"/>
        <v>14492</v>
      </c>
      <c r="AK36" s="45">
        <f t="shared" si="53"/>
        <v>87.950000000000017</v>
      </c>
    </row>
    <row r="37" spans="1:96">
      <c r="A37" s="10" t="s">
        <v>29</v>
      </c>
      <c r="B37" s="15">
        <v>767</v>
      </c>
      <c r="C37" s="23">
        <v>802</v>
      </c>
      <c r="D37" s="27">
        <f t="shared" si="36"/>
        <v>1569</v>
      </c>
      <c r="E37" s="31">
        <f t="shared" si="37"/>
        <v>3.19</v>
      </c>
      <c r="F37" s="35">
        <v>470</v>
      </c>
      <c r="G37" s="40">
        <f t="shared" si="38"/>
        <v>2.85</v>
      </c>
      <c r="H37" s="15">
        <v>916</v>
      </c>
      <c r="I37" s="23">
        <v>982</v>
      </c>
      <c r="J37" s="27">
        <f t="shared" si="39"/>
        <v>1898</v>
      </c>
      <c r="K37" s="31">
        <f t="shared" si="40"/>
        <v>3.86</v>
      </c>
      <c r="L37" s="35">
        <v>587</v>
      </c>
      <c r="M37" s="45">
        <f t="shared" si="41"/>
        <v>3.56</v>
      </c>
      <c r="N37" s="15">
        <v>649</v>
      </c>
      <c r="O37" s="23">
        <v>743</v>
      </c>
      <c r="P37" s="27">
        <f t="shared" si="42"/>
        <v>1392</v>
      </c>
      <c r="Q37" s="31">
        <f t="shared" si="43"/>
        <v>2.83</v>
      </c>
      <c r="R37" s="35">
        <v>408</v>
      </c>
      <c r="S37" s="40">
        <f t="shared" si="44"/>
        <v>2.4700000000000002</v>
      </c>
      <c r="T37" s="15">
        <v>593</v>
      </c>
      <c r="U37" s="23">
        <v>634</v>
      </c>
      <c r="V37" s="27">
        <f t="shared" si="45"/>
        <v>1227</v>
      </c>
      <c r="W37" s="31">
        <f t="shared" si="46"/>
        <v>2.5</v>
      </c>
      <c r="X37" s="35">
        <v>377</v>
      </c>
      <c r="Y37" s="45">
        <f t="shared" si="47"/>
        <v>2.2799999999999998</v>
      </c>
      <c r="Z37" s="15">
        <v>199</v>
      </c>
      <c r="AA37" s="23">
        <v>242</v>
      </c>
      <c r="AB37" s="27">
        <f t="shared" si="48"/>
        <v>441</v>
      </c>
      <c r="AC37" s="31">
        <f t="shared" si="49"/>
        <v>0.9</v>
      </c>
      <c r="AD37" s="35">
        <v>168</v>
      </c>
      <c r="AE37" s="45">
        <f t="shared" si="50"/>
        <v>1.02</v>
      </c>
      <c r="AF37" s="50">
        <f t="shared" si="51"/>
        <v>20919</v>
      </c>
      <c r="AG37" s="23">
        <f t="shared" si="51"/>
        <v>22077</v>
      </c>
      <c r="AH37" s="27">
        <f t="shared" si="52"/>
        <v>42996</v>
      </c>
      <c r="AI37" s="31">
        <f t="shared" si="53"/>
        <v>87.49</v>
      </c>
      <c r="AJ37" s="35">
        <f t="shared" si="53"/>
        <v>14509</v>
      </c>
      <c r="AK37" s="45">
        <f t="shared" si="53"/>
        <v>87.9</v>
      </c>
    </row>
    <row r="38" spans="1:96">
      <c r="A38" s="10" t="s">
        <v>69</v>
      </c>
      <c r="B38" s="15">
        <v>772</v>
      </c>
      <c r="C38" s="23">
        <v>808</v>
      </c>
      <c r="D38" s="27">
        <f t="shared" si="36"/>
        <v>1580</v>
      </c>
      <c r="E38" s="31">
        <f t="shared" si="37"/>
        <v>3.22</v>
      </c>
      <c r="F38" s="35">
        <v>475</v>
      </c>
      <c r="G38" s="40">
        <f t="shared" si="38"/>
        <v>2.88</v>
      </c>
      <c r="H38" s="15">
        <v>915</v>
      </c>
      <c r="I38" s="23">
        <v>979</v>
      </c>
      <c r="J38" s="27">
        <f t="shared" si="39"/>
        <v>1894</v>
      </c>
      <c r="K38" s="31">
        <f t="shared" si="40"/>
        <v>3.86</v>
      </c>
      <c r="L38" s="35">
        <v>587</v>
      </c>
      <c r="M38" s="45">
        <f t="shared" si="41"/>
        <v>3.55</v>
      </c>
      <c r="N38" s="15">
        <v>648</v>
      </c>
      <c r="O38" s="23">
        <v>740</v>
      </c>
      <c r="P38" s="27">
        <f t="shared" si="42"/>
        <v>1388</v>
      </c>
      <c r="Q38" s="31">
        <f t="shared" si="43"/>
        <v>2.83</v>
      </c>
      <c r="R38" s="35">
        <v>408</v>
      </c>
      <c r="S38" s="40">
        <f t="shared" si="44"/>
        <v>2.4700000000000002</v>
      </c>
      <c r="T38" s="15">
        <v>594</v>
      </c>
      <c r="U38" s="23">
        <v>632</v>
      </c>
      <c r="V38" s="27">
        <f t="shared" si="45"/>
        <v>1226</v>
      </c>
      <c r="W38" s="31">
        <f t="shared" si="46"/>
        <v>2.5</v>
      </c>
      <c r="X38" s="35">
        <v>378</v>
      </c>
      <c r="Y38" s="45">
        <f t="shared" si="47"/>
        <v>2.29</v>
      </c>
      <c r="Z38" s="15">
        <v>195</v>
      </c>
      <c r="AA38" s="23">
        <v>238</v>
      </c>
      <c r="AB38" s="27">
        <f t="shared" si="48"/>
        <v>433</v>
      </c>
      <c r="AC38" s="31">
        <f t="shared" si="49"/>
        <v>0.88</v>
      </c>
      <c r="AD38" s="35">
        <v>167</v>
      </c>
      <c r="AE38" s="45">
        <f t="shared" si="50"/>
        <v>1.01</v>
      </c>
      <c r="AF38" s="50">
        <f t="shared" si="51"/>
        <v>20904</v>
      </c>
      <c r="AG38" s="23">
        <f t="shared" si="51"/>
        <v>22066</v>
      </c>
      <c r="AH38" s="27">
        <f t="shared" si="52"/>
        <v>42970</v>
      </c>
      <c r="AI38" s="67">
        <f t="shared" si="53"/>
        <v>87.49</v>
      </c>
      <c r="AJ38" s="35">
        <f t="shared" si="53"/>
        <v>14524</v>
      </c>
      <c r="AK38" s="45">
        <f t="shared" si="53"/>
        <v>87.910000000000011</v>
      </c>
    </row>
    <row r="39" spans="1:96">
      <c r="A39" s="10" t="s">
        <v>70</v>
      </c>
      <c r="B39" s="15">
        <v>772</v>
      </c>
      <c r="C39" s="23">
        <v>810</v>
      </c>
      <c r="D39" s="27">
        <f t="shared" si="36"/>
        <v>1582</v>
      </c>
      <c r="E39" s="31">
        <f t="shared" si="37"/>
        <v>3.22</v>
      </c>
      <c r="F39" s="35">
        <v>473</v>
      </c>
      <c r="G39" s="40">
        <f t="shared" si="38"/>
        <v>2.86</v>
      </c>
      <c r="H39" s="15">
        <v>911</v>
      </c>
      <c r="I39" s="23">
        <v>981</v>
      </c>
      <c r="J39" s="27">
        <f t="shared" si="39"/>
        <v>1892</v>
      </c>
      <c r="K39" s="31">
        <f t="shared" si="40"/>
        <v>3.85</v>
      </c>
      <c r="L39" s="35">
        <v>589</v>
      </c>
      <c r="M39" s="45">
        <f t="shared" si="41"/>
        <v>3.56</v>
      </c>
      <c r="N39" s="15">
        <v>651</v>
      </c>
      <c r="O39" s="23">
        <v>738</v>
      </c>
      <c r="P39" s="27">
        <f t="shared" si="42"/>
        <v>1389</v>
      </c>
      <c r="Q39" s="31">
        <f t="shared" si="43"/>
        <v>2.83</v>
      </c>
      <c r="R39" s="35">
        <v>410</v>
      </c>
      <c r="S39" s="40">
        <f t="shared" si="44"/>
        <v>2.48</v>
      </c>
      <c r="T39" s="15">
        <v>592</v>
      </c>
      <c r="U39" s="23">
        <v>631</v>
      </c>
      <c r="V39" s="27">
        <f t="shared" si="45"/>
        <v>1223</v>
      </c>
      <c r="W39" s="31">
        <f t="shared" si="46"/>
        <v>2.4900000000000002</v>
      </c>
      <c r="X39" s="35">
        <v>378</v>
      </c>
      <c r="Y39" s="45">
        <f t="shared" si="47"/>
        <v>2.29</v>
      </c>
      <c r="Z39" s="15">
        <v>194</v>
      </c>
      <c r="AA39" s="23">
        <v>238</v>
      </c>
      <c r="AB39" s="27">
        <f t="shared" si="48"/>
        <v>432</v>
      </c>
      <c r="AC39" s="31">
        <f t="shared" si="49"/>
        <v>0.88</v>
      </c>
      <c r="AD39" s="35">
        <v>167</v>
      </c>
      <c r="AE39" s="45">
        <f t="shared" si="50"/>
        <v>1.01</v>
      </c>
      <c r="AF39" s="50">
        <f t="shared" si="51"/>
        <v>20909</v>
      </c>
      <c r="AG39" s="23">
        <f t="shared" si="51"/>
        <v>22063</v>
      </c>
      <c r="AH39" s="27">
        <f t="shared" si="52"/>
        <v>42972</v>
      </c>
      <c r="AI39" s="31">
        <f t="shared" si="53"/>
        <v>87.499999999999986</v>
      </c>
      <c r="AJ39" s="35">
        <f t="shared" si="53"/>
        <v>14532</v>
      </c>
      <c r="AK39" s="45">
        <f t="shared" si="53"/>
        <v>87.890000000000015</v>
      </c>
    </row>
    <row r="40" spans="1:96">
      <c r="A40" s="10" t="s">
        <v>35</v>
      </c>
      <c r="B40" s="15">
        <v>771</v>
      </c>
      <c r="C40" s="23">
        <v>810</v>
      </c>
      <c r="D40" s="27">
        <f t="shared" si="36"/>
        <v>1581</v>
      </c>
      <c r="E40" s="31">
        <f t="shared" si="37"/>
        <v>3.22</v>
      </c>
      <c r="F40" s="35">
        <v>472</v>
      </c>
      <c r="G40" s="40">
        <f t="shared" si="38"/>
        <v>2.85</v>
      </c>
      <c r="H40" s="15">
        <v>913</v>
      </c>
      <c r="I40" s="23">
        <v>980</v>
      </c>
      <c r="J40" s="27">
        <f t="shared" si="39"/>
        <v>1893</v>
      </c>
      <c r="K40" s="31">
        <f t="shared" si="40"/>
        <v>3.86</v>
      </c>
      <c r="L40" s="35">
        <v>588</v>
      </c>
      <c r="M40" s="45">
        <f t="shared" si="41"/>
        <v>3.55</v>
      </c>
      <c r="N40" s="15">
        <v>650</v>
      </c>
      <c r="O40" s="23">
        <v>738</v>
      </c>
      <c r="P40" s="27">
        <f t="shared" si="42"/>
        <v>1388</v>
      </c>
      <c r="Q40" s="31">
        <f t="shared" si="43"/>
        <v>2.83</v>
      </c>
      <c r="R40" s="35">
        <v>408</v>
      </c>
      <c r="S40" s="40">
        <f t="shared" si="44"/>
        <v>2.46</v>
      </c>
      <c r="T40" s="15">
        <v>594</v>
      </c>
      <c r="U40" s="23">
        <v>631</v>
      </c>
      <c r="V40" s="27">
        <f t="shared" si="45"/>
        <v>1225</v>
      </c>
      <c r="W40" s="31">
        <f t="shared" si="46"/>
        <v>2.5</v>
      </c>
      <c r="X40" s="35">
        <v>377</v>
      </c>
      <c r="Y40" s="45">
        <f t="shared" si="47"/>
        <v>2.2799999999999998</v>
      </c>
      <c r="Z40" s="15">
        <v>193</v>
      </c>
      <c r="AA40" s="23">
        <v>238</v>
      </c>
      <c r="AB40" s="27">
        <f t="shared" si="48"/>
        <v>431</v>
      </c>
      <c r="AC40" s="31">
        <f t="shared" si="49"/>
        <v>0.88</v>
      </c>
      <c r="AD40" s="35">
        <v>166</v>
      </c>
      <c r="AE40" s="45">
        <f t="shared" si="50"/>
        <v>1</v>
      </c>
      <c r="AF40" s="50">
        <f t="shared" si="51"/>
        <v>20904</v>
      </c>
      <c r="AG40" s="23">
        <f t="shared" si="51"/>
        <v>22058</v>
      </c>
      <c r="AH40" s="27">
        <f t="shared" si="52"/>
        <v>42962</v>
      </c>
      <c r="AI40" s="31">
        <f t="shared" si="53"/>
        <v>87.54</v>
      </c>
      <c r="AJ40" s="35">
        <f t="shared" si="53"/>
        <v>14549</v>
      </c>
      <c r="AK40" s="45">
        <f t="shared" si="53"/>
        <v>87.889999999999986</v>
      </c>
    </row>
    <row r="41" spans="1:96">
      <c r="A41" s="10" t="s">
        <v>74</v>
      </c>
      <c r="B41" s="15">
        <v>766</v>
      </c>
      <c r="C41" s="23">
        <v>809</v>
      </c>
      <c r="D41" s="27">
        <f t="shared" si="36"/>
        <v>1575</v>
      </c>
      <c r="E41" s="31">
        <f t="shared" si="37"/>
        <v>3.21</v>
      </c>
      <c r="F41" s="35">
        <v>472</v>
      </c>
      <c r="G41" s="40">
        <f t="shared" si="38"/>
        <v>2.84</v>
      </c>
      <c r="H41" s="15">
        <v>911</v>
      </c>
      <c r="I41" s="23">
        <v>980</v>
      </c>
      <c r="J41" s="27">
        <f t="shared" si="39"/>
        <v>1891</v>
      </c>
      <c r="K41" s="31">
        <f t="shared" si="40"/>
        <v>3.85</v>
      </c>
      <c r="L41" s="35">
        <v>591</v>
      </c>
      <c r="M41" s="45">
        <f t="shared" si="41"/>
        <v>3.56</v>
      </c>
      <c r="N41" s="15">
        <v>652</v>
      </c>
      <c r="O41" s="23">
        <v>736</v>
      </c>
      <c r="P41" s="27">
        <f t="shared" si="42"/>
        <v>1388</v>
      </c>
      <c r="Q41" s="31">
        <f t="shared" si="43"/>
        <v>2.83</v>
      </c>
      <c r="R41" s="35">
        <v>409</v>
      </c>
      <c r="S41" s="40">
        <f t="shared" si="44"/>
        <v>2.46</v>
      </c>
      <c r="T41" s="15">
        <v>592</v>
      </c>
      <c r="U41" s="23">
        <v>630</v>
      </c>
      <c r="V41" s="27">
        <f t="shared" si="45"/>
        <v>1222</v>
      </c>
      <c r="W41" s="31">
        <f t="shared" si="46"/>
        <v>2.4900000000000002</v>
      </c>
      <c r="X41" s="35">
        <v>376</v>
      </c>
      <c r="Y41" s="45">
        <f t="shared" si="47"/>
        <v>2.27</v>
      </c>
      <c r="Z41" s="15">
        <v>191</v>
      </c>
      <c r="AA41" s="23">
        <v>237</v>
      </c>
      <c r="AB41" s="27">
        <f t="shared" si="48"/>
        <v>428</v>
      </c>
      <c r="AC41" s="31">
        <f t="shared" si="49"/>
        <v>0.87</v>
      </c>
      <c r="AD41" s="35">
        <v>164</v>
      </c>
      <c r="AE41" s="45">
        <f t="shared" si="50"/>
        <v>0.99</v>
      </c>
      <c r="AF41" s="50">
        <f t="shared" si="51"/>
        <v>20908</v>
      </c>
      <c r="AG41" s="23">
        <f t="shared" si="51"/>
        <v>22084</v>
      </c>
      <c r="AH41" s="27">
        <f t="shared" si="52"/>
        <v>42992</v>
      </c>
      <c r="AI41" s="31">
        <f t="shared" si="53"/>
        <v>87.519999999999982</v>
      </c>
      <c r="AJ41" s="35">
        <f t="shared" si="53"/>
        <v>14590</v>
      </c>
      <c r="AK41" s="45">
        <f t="shared" si="53"/>
        <v>87.91</v>
      </c>
    </row>
    <row r="42" spans="1:96">
      <c r="A42" s="10" t="s">
        <v>67</v>
      </c>
      <c r="B42" s="15">
        <v>766</v>
      </c>
      <c r="C42" s="23">
        <v>810</v>
      </c>
      <c r="D42" s="27">
        <f t="shared" si="36"/>
        <v>1576</v>
      </c>
      <c r="E42" s="31">
        <f t="shared" si="37"/>
        <v>3.21</v>
      </c>
      <c r="F42" s="35">
        <v>473</v>
      </c>
      <c r="G42" s="40">
        <f t="shared" si="38"/>
        <v>2.85</v>
      </c>
      <c r="H42" s="15">
        <v>909</v>
      </c>
      <c r="I42" s="23">
        <v>980</v>
      </c>
      <c r="J42" s="27">
        <f t="shared" si="39"/>
        <v>1889</v>
      </c>
      <c r="K42" s="31">
        <f t="shared" si="40"/>
        <v>3.85</v>
      </c>
      <c r="L42" s="35">
        <v>590</v>
      </c>
      <c r="M42" s="45">
        <f t="shared" si="41"/>
        <v>3.56</v>
      </c>
      <c r="N42" s="15">
        <v>654</v>
      </c>
      <c r="O42" s="23">
        <v>735</v>
      </c>
      <c r="P42" s="27">
        <f t="shared" si="42"/>
        <v>1389</v>
      </c>
      <c r="Q42" s="31">
        <f t="shared" si="43"/>
        <v>2.83</v>
      </c>
      <c r="R42" s="35">
        <v>411</v>
      </c>
      <c r="S42" s="40">
        <f t="shared" si="44"/>
        <v>2.48</v>
      </c>
      <c r="T42" s="15">
        <v>594</v>
      </c>
      <c r="U42" s="23">
        <v>630</v>
      </c>
      <c r="V42" s="27">
        <f t="shared" si="45"/>
        <v>1224</v>
      </c>
      <c r="W42" s="31">
        <f t="shared" si="46"/>
        <v>2.4900000000000002</v>
      </c>
      <c r="X42" s="35">
        <v>376</v>
      </c>
      <c r="Y42" s="45">
        <f t="shared" si="47"/>
        <v>2.27</v>
      </c>
      <c r="Z42" s="15">
        <v>191</v>
      </c>
      <c r="AA42" s="23">
        <v>234</v>
      </c>
      <c r="AB42" s="27">
        <f t="shared" si="48"/>
        <v>425</v>
      </c>
      <c r="AC42" s="31">
        <f t="shared" si="49"/>
        <v>0.87</v>
      </c>
      <c r="AD42" s="35">
        <v>164</v>
      </c>
      <c r="AE42" s="45">
        <f t="shared" si="50"/>
        <v>0.99</v>
      </c>
      <c r="AF42" s="50">
        <f t="shared" si="51"/>
        <v>20907</v>
      </c>
      <c r="AG42" s="23">
        <f t="shared" si="51"/>
        <v>22057</v>
      </c>
      <c r="AH42" s="27">
        <f t="shared" si="52"/>
        <v>42964</v>
      </c>
      <c r="AI42" s="31">
        <f t="shared" si="53"/>
        <v>87.549999999999969</v>
      </c>
      <c r="AJ42" s="35">
        <f t="shared" si="53"/>
        <v>14572</v>
      </c>
      <c r="AK42" s="45">
        <f t="shared" si="53"/>
        <v>87.919999999999987</v>
      </c>
    </row>
    <row r="43" spans="1:96">
      <c r="A43" s="10" t="s">
        <v>77</v>
      </c>
      <c r="B43" s="15">
        <v>766</v>
      </c>
      <c r="C43" s="23">
        <v>806</v>
      </c>
      <c r="D43" s="27">
        <f t="shared" si="36"/>
        <v>1572</v>
      </c>
      <c r="E43" s="31">
        <f t="shared" si="37"/>
        <v>3.2</v>
      </c>
      <c r="F43" s="35">
        <v>475</v>
      </c>
      <c r="G43" s="40">
        <f t="shared" si="38"/>
        <v>2.86</v>
      </c>
      <c r="H43" s="15">
        <v>908</v>
      </c>
      <c r="I43" s="23">
        <v>978</v>
      </c>
      <c r="J43" s="27">
        <f t="shared" si="39"/>
        <v>1886</v>
      </c>
      <c r="K43" s="31">
        <f t="shared" si="40"/>
        <v>3.84</v>
      </c>
      <c r="L43" s="35">
        <v>591</v>
      </c>
      <c r="M43" s="45">
        <f t="shared" si="41"/>
        <v>3.56</v>
      </c>
      <c r="N43" s="15">
        <v>654</v>
      </c>
      <c r="O43" s="23">
        <v>733</v>
      </c>
      <c r="P43" s="27">
        <f t="shared" si="42"/>
        <v>1387</v>
      </c>
      <c r="Q43" s="31">
        <f t="shared" si="43"/>
        <v>2.83</v>
      </c>
      <c r="R43" s="35">
        <v>412</v>
      </c>
      <c r="S43" s="40">
        <f t="shared" si="44"/>
        <v>2.48</v>
      </c>
      <c r="T43" s="15">
        <v>595</v>
      </c>
      <c r="U43" s="23">
        <v>632</v>
      </c>
      <c r="V43" s="27">
        <f t="shared" si="45"/>
        <v>1227</v>
      </c>
      <c r="W43" s="31">
        <f t="shared" si="46"/>
        <v>2.5</v>
      </c>
      <c r="X43" s="35">
        <v>376</v>
      </c>
      <c r="Y43" s="45">
        <f t="shared" si="47"/>
        <v>2.2599999999999998</v>
      </c>
      <c r="Z43" s="15">
        <v>191</v>
      </c>
      <c r="AA43" s="23">
        <v>234</v>
      </c>
      <c r="AB43" s="27">
        <f t="shared" si="48"/>
        <v>425</v>
      </c>
      <c r="AC43" s="31">
        <f t="shared" si="49"/>
        <v>0.87</v>
      </c>
      <c r="AD43" s="35">
        <v>164</v>
      </c>
      <c r="AE43" s="45">
        <f t="shared" si="50"/>
        <v>0.99</v>
      </c>
      <c r="AF43" s="50">
        <f t="shared" si="51"/>
        <v>20912</v>
      </c>
      <c r="AG43" s="23">
        <f t="shared" si="51"/>
        <v>22075</v>
      </c>
      <c r="AH43" s="27">
        <f t="shared" si="52"/>
        <v>42987</v>
      </c>
      <c r="AI43" s="31">
        <f t="shared" si="53"/>
        <v>87.57</v>
      </c>
      <c r="AJ43" s="35">
        <f t="shared" si="53"/>
        <v>14608</v>
      </c>
      <c r="AK43" s="45">
        <f t="shared" si="53"/>
        <v>87.94</v>
      </c>
    </row>
    <row r="44" spans="1:96">
      <c r="A44" s="10" t="str">
        <f>A29</f>
        <v>H29.1月</v>
      </c>
      <c r="B44" s="15">
        <v>765</v>
      </c>
      <c r="C44" s="23">
        <v>806</v>
      </c>
      <c r="D44" s="27">
        <f t="shared" si="36"/>
        <v>1571</v>
      </c>
      <c r="E44" s="31">
        <f t="shared" si="37"/>
        <v>3.2</v>
      </c>
      <c r="F44" s="35">
        <v>475</v>
      </c>
      <c r="G44" s="40">
        <f t="shared" si="38"/>
        <v>2.87</v>
      </c>
      <c r="H44" s="15">
        <v>906</v>
      </c>
      <c r="I44" s="23">
        <v>976</v>
      </c>
      <c r="J44" s="27">
        <f t="shared" si="39"/>
        <v>1882</v>
      </c>
      <c r="K44" s="31">
        <f t="shared" si="40"/>
        <v>3.84</v>
      </c>
      <c r="L44" s="35">
        <v>588</v>
      </c>
      <c r="M44" s="45">
        <f t="shared" si="41"/>
        <v>3.55</v>
      </c>
      <c r="N44" s="15">
        <v>654</v>
      </c>
      <c r="O44" s="23">
        <v>733</v>
      </c>
      <c r="P44" s="27">
        <f t="shared" si="42"/>
        <v>1387</v>
      </c>
      <c r="Q44" s="31">
        <f t="shared" si="43"/>
        <v>2.83</v>
      </c>
      <c r="R44" s="35">
        <v>414</v>
      </c>
      <c r="S44" s="40">
        <f t="shared" si="44"/>
        <v>2.5</v>
      </c>
      <c r="T44" s="15">
        <v>594</v>
      </c>
      <c r="U44" s="23">
        <v>633</v>
      </c>
      <c r="V44" s="27">
        <f t="shared" si="45"/>
        <v>1227</v>
      </c>
      <c r="W44" s="31">
        <f t="shared" si="46"/>
        <v>2.5</v>
      </c>
      <c r="X44" s="35">
        <v>377</v>
      </c>
      <c r="Y44" s="45">
        <f t="shared" si="47"/>
        <v>2.27</v>
      </c>
      <c r="Z44" s="15">
        <v>189</v>
      </c>
      <c r="AA44" s="23">
        <v>230</v>
      </c>
      <c r="AB44" s="27">
        <f t="shared" si="48"/>
        <v>419</v>
      </c>
      <c r="AC44" s="31">
        <f t="shared" si="49"/>
        <v>0.85</v>
      </c>
      <c r="AD44" s="35">
        <v>162</v>
      </c>
      <c r="AE44" s="45">
        <f t="shared" si="50"/>
        <v>0.98</v>
      </c>
      <c r="AF44" s="50">
        <f t="shared" si="51"/>
        <v>20898</v>
      </c>
      <c r="AG44" s="23">
        <f t="shared" si="51"/>
        <v>22025</v>
      </c>
      <c r="AH44" s="27">
        <f t="shared" si="52"/>
        <v>42923</v>
      </c>
      <c r="AI44" s="31">
        <f t="shared" si="53"/>
        <v>87.52</v>
      </c>
      <c r="AJ44" s="35">
        <f t="shared" si="53"/>
        <v>14575</v>
      </c>
      <c r="AK44" s="45">
        <f t="shared" si="53"/>
        <v>87.91</v>
      </c>
    </row>
    <row r="45" spans="1:96">
      <c r="A45" s="10" t="s">
        <v>80</v>
      </c>
      <c r="B45" s="15">
        <v>765</v>
      </c>
      <c r="C45" s="23">
        <v>804</v>
      </c>
      <c r="D45" s="27">
        <f t="shared" si="36"/>
        <v>1569</v>
      </c>
      <c r="E45" s="31">
        <f t="shared" si="37"/>
        <v>3.2</v>
      </c>
      <c r="F45" s="35">
        <v>475</v>
      </c>
      <c r="G45" s="40">
        <f t="shared" si="38"/>
        <v>2.86</v>
      </c>
      <c r="H45" s="15">
        <v>904</v>
      </c>
      <c r="I45" s="23">
        <v>978</v>
      </c>
      <c r="J45" s="27">
        <f t="shared" si="39"/>
        <v>1882</v>
      </c>
      <c r="K45" s="31">
        <f t="shared" si="40"/>
        <v>3.84</v>
      </c>
      <c r="L45" s="35">
        <v>583</v>
      </c>
      <c r="M45" s="45">
        <f t="shared" si="41"/>
        <v>3.51</v>
      </c>
      <c r="N45" s="15">
        <v>649</v>
      </c>
      <c r="O45" s="23">
        <v>725</v>
      </c>
      <c r="P45" s="27">
        <f t="shared" si="42"/>
        <v>1374</v>
      </c>
      <c r="Q45" s="31">
        <f t="shared" si="43"/>
        <v>2.8</v>
      </c>
      <c r="R45" s="35">
        <v>411</v>
      </c>
      <c r="S45" s="40">
        <f t="shared" si="44"/>
        <v>2.48</v>
      </c>
      <c r="T45" s="15">
        <v>593</v>
      </c>
      <c r="U45" s="23">
        <v>633</v>
      </c>
      <c r="V45" s="27">
        <f t="shared" si="45"/>
        <v>1226</v>
      </c>
      <c r="W45" s="31">
        <f t="shared" si="46"/>
        <v>2.5</v>
      </c>
      <c r="X45" s="35">
        <v>378</v>
      </c>
      <c r="Y45" s="45">
        <f t="shared" si="47"/>
        <v>2.2799999999999998</v>
      </c>
      <c r="Z45" s="15">
        <v>189</v>
      </c>
      <c r="AA45" s="23">
        <v>228</v>
      </c>
      <c r="AB45" s="27">
        <f t="shared" si="48"/>
        <v>417</v>
      </c>
      <c r="AC45" s="31">
        <f t="shared" si="49"/>
        <v>0.85</v>
      </c>
      <c r="AD45" s="35">
        <v>162</v>
      </c>
      <c r="AE45" s="45">
        <f t="shared" si="50"/>
        <v>0.98</v>
      </c>
      <c r="AF45" s="50">
        <f t="shared" si="51"/>
        <v>20911</v>
      </c>
      <c r="AG45" s="23">
        <f t="shared" si="51"/>
        <v>22033</v>
      </c>
      <c r="AH45" s="27">
        <f t="shared" si="52"/>
        <v>42944</v>
      </c>
      <c r="AI45" s="31">
        <f t="shared" si="53"/>
        <v>87.57</v>
      </c>
      <c r="AJ45" s="35">
        <f t="shared" si="53"/>
        <v>14603</v>
      </c>
      <c r="AK45" s="45">
        <f t="shared" si="53"/>
        <v>87.990000000000023</v>
      </c>
    </row>
    <row r="46" spans="1:96">
      <c r="A46" s="11" t="s">
        <v>73</v>
      </c>
      <c r="B46" s="16">
        <v>767</v>
      </c>
      <c r="C46" s="24">
        <v>804</v>
      </c>
      <c r="D46" s="28">
        <f t="shared" si="36"/>
        <v>1571</v>
      </c>
      <c r="E46" s="32">
        <f t="shared" si="37"/>
        <v>3.2</v>
      </c>
      <c r="F46" s="36">
        <v>481</v>
      </c>
      <c r="G46" s="41">
        <f t="shared" si="38"/>
        <v>2.88</v>
      </c>
      <c r="H46" s="16">
        <v>909</v>
      </c>
      <c r="I46" s="24">
        <v>973</v>
      </c>
      <c r="J46" s="28">
        <f t="shared" si="39"/>
        <v>1882</v>
      </c>
      <c r="K46" s="32">
        <f t="shared" si="40"/>
        <v>3.84</v>
      </c>
      <c r="L46" s="36">
        <v>585</v>
      </c>
      <c r="M46" s="46">
        <f t="shared" si="41"/>
        <v>3.5</v>
      </c>
      <c r="N46" s="16">
        <v>643</v>
      </c>
      <c r="O46" s="24">
        <v>722</v>
      </c>
      <c r="P46" s="28">
        <f t="shared" si="42"/>
        <v>1365</v>
      </c>
      <c r="Q46" s="32">
        <f t="shared" si="43"/>
        <v>2.78</v>
      </c>
      <c r="R46" s="36">
        <v>414</v>
      </c>
      <c r="S46" s="41">
        <f t="shared" si="44"/>
        <v>2.48</v>
      </c>
      <c r="T46" s="16">
        <v>587</v>
      </c>
      <c r="U46" s="24">
        <v>629</v>
      </c>
      <c r="V46" s="28">
        <f t="shared" si="45"/>
        <v>1216</v>
      </c>
      <c r="W46" s="32">
        <f t="shared" si="46"/>
        <v>2.48</v>
      </c>
      <c r="X46" s="36">
        <v>377</v>
      </c>
      <c r="Y46" s="46">
        <f t="shared" si="47"/>
        <v>2.2599999999999998</v>
      </c>
      <c r="Z46" s="16">
        <v>188</v>
      </c>
      <c r="AA46" s="24">
        <v>228</v>
      </c>
      <c r="AB46" s="28">
        <f t="shared" si="48"/>
        <v>416</v>
      </c>
      <c r="AC46" s="32">
        <f t="shared" si="49"/>
        <v>0.85</v>
      </c>
      <c r="AD46" s="36">
        <v>162</v>
      </c>
      <c r="AE46" s="46">
        <f t="shared" si="50"/>
        <v>0.97</v>
      </c>
      <c r="AF46" s="51">
        <f t="shared" si="51"/>
        <v>20923</v>
      </c>
      <c r="AG46" s="24">
        <f t="shared" si="51"/>
        <v>22060</v>
      </c>
      <c r="AH46" s="28">
        <f t="shared" si="52"/>
        <v>42983</v>
      </c>
      <c r="AI46" s="32">
        <f t="shared" si="53"/>
        <v>87.59</v>
      </c>
      <c r="AJ46" s="35">
        <f t="shared" si="53"/>
        <v>14693</v>
      </c>
      <c r="AK46" s="46">
        <f t="shared" si="53"/>
        <v>88.000000000000014</v>
      </c>
    </row>
    <row r="47" spans="1:96"/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tr">
        <f>A35</f>
        <v>H28.4月</v>
      </c>
      <c r="B50" s="14">
        <v>1006</v>
      </c>
      <c r="C50" s="22">
        <v>1096</v>
      </c>
      <c r="D50" s="26">
        <f t="shared" ref="D50:D61" si="54">B50+C50</f>
        <v>2102</v>
      </c>
      <c r="E50" s="30">
        <f t="shared" ref="E50:E61" si="55">IF(D50=0,"",ROUND(D50/$AH50*100,2))</f>
        <v>4.2699999999999996</v>
      </c>
      <c r="F50" s="34">
        <v>711</v>
      </c>
      <c r="G50" s="44">
        <f t="shared" ref="G50:G61" si="56">IF(F50="","",ROUND(F50/$AJ50*100,2))</f>
        <v>4.3099999999999996</v>
      </c>
      <c r="H50" s="14">
        <v>965</v>
      </c>
      <c r="I50" s="22">
        <v>1072</v>
      </c>
      <c r="J50" s="26">
        <f t="shared" ref="J50:J61" si="57">H50+I50</f>
        <v>2037</v>
      </c>
      <c r="K50" s="30">
        <f t="shared" ref="K50:K61" si="58">IF(J50=0,"",ROUND(J50/$AH50*100,2))</f>
        <v>4.1399999999999997</v>
      </c>
      <c r="L50" s="34">
        <v>680</v>
      </c>
      <c r="M50" s="39">
        <f t="shared" ref="M50:M61" si="59">IF(L50="","",ROUND(L50/$AJ50*100,2))</f>
        <v>4.12</v>
      </c>
      <c r="N50" s="14">
        <v>420</v>
      </c>
      <c r="O50" s="22">
        <v>462</v>
      </c>
      <c r="P50" s="26">
        <f t="shared" ref="P50:P61" si="60">N50+O50</f>
        <v>882</v>
      </c>
      <c r="Q50" s="30">
        <f t="shared" ref="Q50:Q61" si="61">IF(P50=0,"",ROUND(P50/$AH50*100,2))</f>
        <v>1.79</v>
      </c>
      <c r="R50" s="34">
        <v>271</v>
      </c>
      <c r="S50" s="44">
        <f t="shared" ref="S50:S61" si="62">IF(R50="","",ROUND(R50/$AJ50*100,2))</f>
        <v>1.64</v>
      </c>
      <c r="T50" s="14">
        <v>573</v>
      </c>
      <c r="U50" s="22">
        <v>583</v>
      </c>
      <c r="V50" s="26">
        <f t="shared" ref="V50:V61" si="63">T50+U50</f>
        <v>1156</v>
      </c>
      <c r="W50" s="30">
        <f t="shared" ref="W50:W61" si="64">IF(V50=0,"",ROUND(V50/$AH50*100,2))</f>
        <v>2.35</v>
      </c>
      <c r="X50" s="34">
        <v>335</v>
      </c>
      <c r="Y50" s="44">
        <f t="shared" ref="Y50:Y61" si="65">IF(X50="","",ROUND(X50/$AJ50*100,2))</f>
        <v>2.0299999999999998</v>
      </c>
      <c r="Z50" s="49">
        <f t="shared" ref="Z50:AA61" si="66">B50+H50+N50+T50</f>
        <v>2964</v>
      </c>
      <c r="AA50" s="22">
        <f t="shared" si="66"/>
        <v>3213</v>
      </c>
      <c r="AB50" s="26">
        <f t="shared" ref="AB50:AB61" si="67">Z50+AA50</f>
        <v>6177</v>
      </c>
      <c r="AC50" s="30">
        <f t="shared" ref="AC50:AE61" si="68">E50+K50+Q50+W50</f>
        <v>12.55</v>
      </c>
      <c r="AD50" s="35">
        <f t="shared" si="68"/>
        <v>1997</v>
      </c>
      <c r="AE50" s="44">
        <f t="shared" si="68"/>
        <v>12.1</v>
      </c>
      <c r="AF50" s="49">
        <f t="shared" ref="AF50:AG61" si="69">B5+H5+N5+T5+Z5+AF5+B20+H20+N20+T20+Z20+AF20+B35+H35+N35+T35+Z35+B50+H50+N50+T50</f>
        <v>23909</v>
      </c>
      <c r="AG50" s="22">
        <f t="shared" si="69"/>
        <v>25339</v>
      </c>
      <c r="AH50" s="27">
        <f t="shared" ref="AH50:AH61" si="70">IF(AD50="","",AF50+AG50)</f>
        <v>49248</v>
      </c>
      <c r="AI50" s="30">
        <f t="shared" ref="AI50:AI61" si="71">E5+K5+Q5+W5+AC5+AI5+E20+K20+Q20+W20+AC20+AI20+E35+K35+Q35+W35+AC35+E50+K50+Q50+W50</f>
        <v>100.01</v>
      </c>
      <c r="AJ50" s="35">
        <f t="shared" ref="AJ50:AJ61" si="72">IF(AH50="","",F5+L5+R5+X5+AD5+AJ5+F20+L20+R20+X20+AD20+AJ20+F35+L35+R35+X35+AD35+F50+L50+R50+X50)</f>
        <v>16503</v>
      </c>
      <c r="AK50" s="44">
        <f t="shared" ref="AK50:AK61" si="73">G5+M5+S5+Y5+AE5+AK5+G20+M20+S20+Y20+AE20+AK20+G35+M35+S35+Y35+AE35+G50+M50+S50+Y50</f>
        <v>100.00000000000001</v>
      </c>
      <c r="CP50" s="1"/>
      <c r="CR50" s="1"/>
    </row>
    <row r="51" spans="1:96">
      <c r="A51" s="10" t="s">
        <v>64</v>
      </c>
      <c r="B51" s="15">
        <v>1002</v>
      </c>
      <c r="C51" s="23">
        <v>1097</v>
      </c>
      <c r="D51" s="27">
        <f t="shared" si="54"/>
        <v>2099</v>
      </c>
      <c r="E51" s="31">
        <f t="shared" si="55"/>
        <v>4.2699999999999996</v>
      </c>
      <c r="F51" s="35">
        <v>709</v>
      </c>
      <c r="G51" s="45">
        <f t="shared" si="56"/>
        <v>4.3</v>
      </c>
      <c r="H51" s="15">
        <v>962</v>
      </c>
      <c r="I51" s="23">
        <v>1067</v>
      </c>
      <c r="J51" s="27">
        <f t="shared" si="57"/>
        <v>2029</v>
      </c>
      <c r="K51" s="31">
        <f t="shared" si="58"/>
        <v>4.13</v>
      </c>
      <c r="L51" s="35">
        <v>675</v>
      </c>
      <c r="M51" s="40">
        <f t="shared" si="59"/>
        <v>4.0999999999999996</v>
      </c>
      <c r="N51" s="15">
        <v>420</v>
      </c>
      <c r="O51" s="23">
        <v>461</v>
      </c>
      <c r="P51" s="27">
        <f t="shared" si="60"/>
        <v>881</v>
      </c>
      <c r="Q51" s="31">
        <f t="shared" si="61"/>
        <v>1.79</v>
      </c>
      <c r="R51" s="35">
        <v>271</v>
      </c>
      <c r="S51" s="45">
        <f t="shared" si="62"/>
        <v>1.64</v>
      </c>
      <c r="T51" s="15">
        <v>572</v>
      </c>
      <c r="U51" s="23">
        <v>584</v>
      </c>
      <c r="V51" s="27">
        <f t="shared" si="63"/>
        <v>1156</v>
      </c>
      <c r="W51" s="31">
        <f t="shared" si="64"/>
        <v>2.35</v>
      </c>
      <c r="X51" s="35">
        <v>335</v>
      </c>
      <c r="Y51" s="45">
        <f t="shared" si="65"/>
        <v>2.0299999999999998</v>
      </c>
      <c r="Z51" s="50">
        <f t="shared" si="66"/>
        <v>2956</v>
      </c>
      <c r="AA51" s="23">
        <f t="shared" si="66"/>
        <v>3209</v>
      </c>
      <c r="AB51" s="27">
        <f t="shared" si="67"/>
        <v>6165</v>
      </c>
      <c r="AC51" s="31">
        <f t="shared" si="68"/>
        <v>12.539999999999997</v>
      </c>
      <c r="AD51" s="35">
        <f t="shared" si="68"/>
        <v>1990</v>
      </c>
      <c r="AE51" s="45">
        <f t="shared" si="68"/>
        <v>12.069999999999999</v>
      </c>
      <c r="AF51" s="50">
        <f t="shared" si="69"/>
        <v>23878</v>
      </c>
      <c r="AG51" s="23">
        <f t="shared" si="69"/>
        <v>25292</v>
      </c>
      <c r="AH51" s="27">
        <f t="shared" si="70"/>
        <v>49170</v>
      </c>
      <c r="AI51" s="31">
        <f t="shared" si="71"/>
        <v>99.99</v>
      </c>
      <c r="AJ51" s="35">
        <f t="shared" si="72"/>
        <v>16482</v>
      </c>
      <c r="AK51" s="45">
        <f t="shared" si="73"/>
        <v>100.02000000000001</v>
      </c>
      <c r="CP51" s="1"/>
      <c r="CR51" s="1"/>
    </row>
    <row r="52" spans="1:96">
      <c r="A52" s="10" t="s">
        <v>29</v>
      </c>
      <c r="B52" s="15">
        <v>998</v>
      </c>
      <c r="C52" s="23">
        <v>1093</v>
      </c>
      <c r="D52" s="27">
        <f t="shared" si="54"/>
        <v>2091</v>
      </c>
      <c r="E52" s="31">
        <f t="shared" si="55"/>
        <v>4.25</v>
      </c>
      <c r="F52" s="35">
        <v>709</v>
      </c>
      <c r="G52" s="45">
        <f t="shared" si="56"/>
        <v>4.3</v>
      </c>
      <c r="H52" s="15">
        <v>960</v>
      </c>
      <c r="I52" s="23">
        <v>1067</v>
      </c>
      <c r="J52" s="27">
        <f t="shared" si="57"/>
        <v>2027</v>
      </c>
      <c r="K52" s="31">
        <f t="shared" si="58"/>
        <v>4.12</v>
      </c>
      <c r="L52" s="35">
        <v>678</v>
      </c>
      <c r="M52" s="40">
        <f t="shared" si="59"/>
        <v>4.1100000000000003</v>
      </c>
      <c r="N52" s="15">
        <v>420</v>
      </c>
      <c r="O52" s="23">
        <v>458</v>
      </c>
      <c r="P52" s="27">
        <f t="shared" si="60"/>
        <v>878</v>
      </c>
      <c r="Q52" s="31">
        <f t="shared" si="61"/>
        <v>1.79</v>
      </c>
      <c r="R52" s="35">
        <v>272</v>
      </c>
      <c r="S52" s="45">
        <f t="shared" si="62"/>
        <v>1.65</v>
      </c>
      <c r="T52" s="15">
        <v>572</v>
      </c>
      <c r="U52" s="23">
        <v>586</v>
      </c>
      <c r="V52" s="27">
        <f t="shared" si="63"/>
        <v>1158</v>
      </c>
      <c r="W52" s="31">
        <f t="shared" si="64"/>
        <v>2.36</v>
      </c>
      <c r="X52" s="35">
        <v>337</v>
      </c>
      <c r="Y52" s="45">
        <f t="shared" si="65"/>
        <v>2.04</v>
      </c>
      <c r="Z52" s="50">
        <f t="shared" si="66"/>
        <v>2950</v>
      </c>
      <c r="AA52" s="23">
        <f t="shared" si="66"/>
        <v>3204</v>
      </c>
      <c r="AB52" s="27">
        <f t="shared" si="67"/>
        <v>6154</v>
      </c>
      <c r="AC52" s="31">
        <f t="shared" si="68"/>
        <v>12.52</v>
      </c>
      <c r="AD52" s="35">
        <f t="shared" si="68"/>
        <v>1996</v>
      </c>
      <c r="AE52" s="45">
        <f t="shared" si="68"/>
        <v>12.100000000000001</v>
      </c>
      <c r="AF52" s="50">
        <f t="shared" si="69"/>
        <v>23869</v>
      </c>
      <c r="AG52" s="23">
        <f t="shared" si="69"/>
        <v>25281</v>
      </c>
      <c r="AH52" s="27">
        <f t="shared" si="70"/>
        <v>49150</v>
      </c>
      <c r="AI52" s="31">
        <f t="shared" si="71"/>
        <v>100.01</v>
      </c>
      <c r="AJ52" s="35">
        <f t="shared" si="72"/>
        <v>16505</v>
      </c>
      <c r="AK52" s="45">
        <f t="shared" si="73"/>
        <v>100.00000000000001</v>
      </c>
      <c r="CP52" s="1"/>
      <c r="CR52" s="1"/>
    </row>
    <row r="53" spans="1:96">
      <c r="A53" s="10" t="s">
        <v>69</v>
      </c>
      <c r="B53" s="15">
        <v>998</v>
      </c>
      <c r="C53" s="23">
        <v>1092</v>
      </c>
      <c r="D53" s="27">
        <f t="shared" si="54"/>
        <v>2090</v>
      </c>
      <c r="E53" s="31">
        <f t="shared" si="55"/>
        <v>4.26</v>
      </c>
      <c r="F53" s="35">
        <v>708</v>
      </c>
      <c r="G53" s="45">
        <f t="shared" si="56"/>
        <v>4.29</v>
      </c>
      <c r="H53" s="15">
        <v>959</v>
      </c>
      <c r="I53" s="23">
        <v>1068</v>
      </c>
      <c r="J53" s="27">
        <f t="shared" si="57"/>
        <v>2027</v>
      </c>
      <c r="K53" s="31">
        <f t="shared" si="58"/>
        <v>4.13</v>
      </c>
      <c r="L53" s="35">
        <v>681</v>
      </c>
      <c r="M53" s="40">
        <f t="shared" si="59"/>
        <v>4.12</v>
      </c>
      <c r="N53" s="15">
        <v>419</v>
      </c>
      <c r="O53" s="23">
        <v>457</v>
      </c>
      <c r="P53" s="27">
        <f t="shared" si="60"/>
        <v>876</v>
      </c>
      <c r="Q53" s="31">
        <f t="shared" si="61"/>
        <v>1.78</v>
      </c>
      <c r="R53" s="35">
        <v>272</v>
      </c>
      <c r="S53" s="45">
        <f t="shared" si="62"/>
        <v>1.65</v>
      </c>
      <c r="T53" s="15">
        <v>569</v>
      </c>
      <c r="U53" s="23">
        <v>583</v>
      </c>
      <c r="V53" s="27">
        <f t="shared" si="63"/>
        <v>1152</v>
      </c>
      <c r="W53" s="31">
        <f t="shared" si="64"/>
        <v>2.35</v>
      </c>
      <c r="X53" s="35">
        <v>335</v>
      </c>
      <c r="Y53" s="45">
        <f t="shared" si="65"/>
        <v>2.0299999999999998</v>
      </c>
      <c r="Z53" s="50">
        <f t="shared" si="66"/>
        <v>2945</v>
      </c>
      <c r="AA53" s="23">
        <f t="shared" si="66"/>
        <v>3200</v>
      </c>
      <c r="AB53" s="27">
        <f t="shared" si="67"/>
        <v>6145</v>
      </c>
      <c r="AC53" s="31">
        <f t="shared" si="68"/>
        <v>12.52</v>
      </c>
      <c r="AD53" s="35">
        <f t="shared" si="68"/>
        <v>1996</v>
      </c>
      <c r="AE53" s="45">
        <f t="shared" si="68"/>
        <v>12.09</v>
      </c>
      <c r="AF53" s="50">
        <f t="shared" si="69"/>
        <v>23849</v>
      </c>
      <c r="AG53" s="23">
        <f t="shared" si="69"/>
        <v>25266</v>
      </c>
      <c r="AH53" s="27">
        <f t="shared" si="70"/>
        <v>49115</v>
      </c>
      <c r="AI53" s="31">
        <f t="shared" si="71"/>
        <v>100.01</v>
      </c>
      <c r="AJ53" s="35">
        <f t="shared" si="72"/>
        <v>16520</v>
      </c>
      <c r="AK53" s="45">
        <f t="shared" si="73"/>
        <v>100.00000000000003</v>
      </c>
      <c r="CP53" s="1"/>
      <c r="CR53" s="1"/>
    </row>
    <row r="54" spans="1:96">
      <c r="A54" s="10" t="s">
        <v>70</v>
      </c>
      <c r="B54" s="15">
        <v>993</v>
      </c>
      <c r="C54" s="23">
        <v>1090</v>
      </c>
      <c r="D54" s="27">
        <f t="shared" si="54"/>
        <v>2083</v>
      </c>
      <c r="E54" s="31">
        <f t="shared" si="55"/>
        <v>4.24</v>
      </c>
      <c r="F54" s="35">
        <v>708</v>
      </c>
      <c r="G54" s="45">
        <f t="shared" si="56"/>
        <v>4.28</v>
      </c>
      <c r="H54" s="15">
        <v>960</v>
      </c>
      <c r="I54" s="23">
        <v>1071</v>
      </c>
      <c r="J54" s="27">
        <f t="shared" si="57"/>
        <v>2031</v>
      </c>
      <c r="K54" s="31">
        <f t="shared" si="58"/>
        <v>4.1399999999999997</v>
      </c>
      <c r="L54" s="35">
        <v>684</v>
      </c>
      <c r="M54" s="40">
        <f t="shared" si="59"/>
        <v>4.1399999999999997</v>
      </c>
      <c r="N54" s="15">
        <v>420</v>
      </c>
      <c r="O54" s="23">
        <v>457</v>
      </c>
      <c r="P54" s="27">
        <f t="shared" si="60"/>
        <v>877</v>
      </c>
      <c r="Q54" s="31">
        <f t="shared" si="61"/>
        <v>1.79</v>
      </c>
      <c r="R54" s="35">
        <v>273</v>
      </c>
      <c r="S54" s="45">
        <f t="shared" si="62"/>
        <v>1.65</v>
      </c>
      <c r="T54" s="15">
        <v>568</v>
      </c>
      <c r="U54" s="23">
        <v>582</v>
      </c>
      <c r="V54" s="27">
        <f t="shared" si="63"/>
        <v>1150</v>
      </c>
      <c r="W54" s="31">
        <f t="shared" si="64"/>
        <v>2.34</v>
      </c>
      <c r="X54" s="35">
        <v>336</v>
      </c>
      <c r="Y54" s="45">
        <f t="shared" si="65"/>
        <v>2.0299999999999998</v>
      </c>
      <c r="Z54" s="50">
        <f t="shared" si="66"/>
        <v>2941</v>
      </c>
      <c r="AA54" s="23">
        <f t="shared" si="66"/>
        <v>3200</v>
      </c>
      <c r="AB54" s="27">
        <f t="shared" si="67"/>
        <v>6141</v>
      </c>
      <c r="AC54" s="31">
        <f t="shared" si="68"/>
        <v>12.509999999999998</v>
      </c>
      <c r="AD54" s="35">
        <f t="shared" si="68"/>
        <v>2001</v>
      </c>
      <c r="AE54" s="45">
        <f t="shared" si="68"/>
        <v>12.1</v>
      </c>
      <c r="AF54" s="50">
        <f t="shared" si="69"/>
        <v>23850</v>
      </c>
      <c r="AG54" s="23">
        <f t="shared" si="69"/>
        <v>25263</v>
      </c>
      <c r="AH54" s="27">
        <f t="shared" si="70"/>
        <v>49113</v>
      </c>
      <c r="AI54" s="31">
        <f t="shared" si="71"/>
        <v>100.01</v>
      </c>
      <c r="AJ54" s="35">
        <f t="shared" si="72"/>
        <v>16533</v>
      </c>
      <c r="AK54" s="45">
        <f t="shared" si="73"/>
        <v>99.990000000000023</v>
      </c>
      <c r="CP54" s="1"/>
      <c r="CR54" s="1"/>
    </row>
    <row r="55" spans="1:96">
      <c r="A55" s="10" t="s">
        <v>35</v>
      </c>
      <c r="B55" s="15">
        <v>988</v>
      </c>
      <c r="C55" s="23">
        <v>1087</v>
      </c>
      <c r="D55" s="27">
        <f t="shared" si="54"/>
        <v>2075</v>
      </c>
      <c r="E55" s="31">
        <f t="shared" si="55"/>
        <v>4.2300000000000004</v>
      </c>
      <c r="F55" s="35">
        <v>708</v>
      </c>
      <c r="G55" s="45">
        <f t="shared" si="56"/>
        <v>4.28</v>
      </c>
      <c r="H55" s="15">
        <v>957</v>
      </c>
      <c r="I55" s="23">
        <v>1072</v>
      </c>
      <c r="J55" s="27">
        <f t="shared" si="57"/>
        <v>2029</v>
      </c>
      <c r="K55" s="31">
        <f t="shared" si="58"/>
        <v>4.13</v>
      </c>
      <c r="L55" s="35">
        <v>687</v>
      </c>
      <c r="M55" s="40">
        <f t="shared" si="59"/>
        <v>4.1500000000000004</v>
      </c>
      <c r="N55" s="15">
        <v>420</v>
      </c>
      <c r="O55" s="23">
        <v>456</v>
      </c>
      <c r="P55" s="27">
        <f t="shared" si="60"/>
        <v>876</v>
      </c>
      <c r="Q55" s="31">
        <f t="shared" si="61"/>
        <v>1.78</v>
      </c>
      <c r="R55" s="35">
        <v>273</v>
      </c>
      <c r="S55" s="45">
        <f t="shared" si="62"/>
        <v>1.65</v>
      </c>
      <c r="T55" s="15">
        <v>569</v>
      </c>
      <c r="U55" s="23">
        <v>583</v>
      </c>
      <c r="V55" s="27">
        <f t="shared" si="63"/>
        <v>1152</v>
      </c>
      <c r="W55" s="31">
        <f t="shared" si="64"/>
        <v>2.35</v>
      </c>
      <c r="X55" s="35">
        <v>336</v>
      </c>
      <c r="Y55" s="45">
        <f t="shared" si="65"/>
        <v>2.0299999999999998</v>
      </c>
      <c r="Z55" s="50">
        <f t="shared" si="66"/>
        <v>2934</v>
      </c>
      <c r="AA55" s="23">
        <f t="shared" si="66"/>
        <v>3198</v>
      </c>
      <c r="AB55" s="27">
        <f t="shared" si="67"/>
        <v>6132</v>
      </c>
      <c r="AC55" s="31">
        <f t="shared" si="68"/>
        <v>12.489999999999998</v>
      </c>
      <c r="AD55" s="35">
        <f t="shared" si="68"/>
        <v>2004</v>
      </c>
      <c r="AE55" s="45">
        <f t="shared" si="68"/>
        <v>12.11</v>
      </c>
      <c r="AF55" s="50">
        <f t="shared" si="69"/>
        <v>23838</v>
      </c>
      <c r="AG55" s="23">
        <f t="shared" si="69"/>
        <v>25256</v>
      </c>
      <c r="AH55" s="27">
        <f t="shared" si="70"/>
        <v>49094</v>
      </c>
      <c r="AI55" s="31">
        <f t="shared" si="71"/>
        <v>100.03</v>
      </c>
      <c r="AJ55" s="35">
        <f t="shared" si="72"/>
        <v>16553</v>
      </c>
      <c r="AK55" s="45">
        <f t="shared" si="73"/>
        <v>100</v>
      </c>
      <c r="CP55" s="1"/>
      <c r="CR55" s="1"/>
    </row>
    <row r="56" spans="1:96">
      <c r="A56" s="10" t="s">
        <v>74</v>
      </c>
      <c r="B56" s="15">
        <v>985</v>
      </c>
      <c r="C56" s="23">
        <v>1084</v>
      </c>
      <c r="D56" s="27">
        <f t="shared" si="54"/>
        <v>2069</v>
      </c>
      <c r="E56" s="31">
        <f t="shared" si="55"/>
        <v>4.21</v>
      </c>
      <c r="F56" s="35">
        <v>707</v>
      </c>
      <c r="G56" s="45">
        <f t="shared" si="56"/>
        <v>4.26</v>
      </c>
      <c r="H56" s="15">
        <v>957</v>
      </c>
      <c r="I56" s="23">
        <v>1074</v>
      </c>
      <c r="J56" s="27">
        <f t="shared" si="57"/>
        <v>2031</v>
      </c>
      <c r="K56" s="31">
        <f t="shared" si="58"/>
        <v>4.13</v>
      </c>
      <c r="L56" s="35">
        <v>689</v>
      </c>
      <c r="M56" s="40">
        <f t="shared" si="59"/>
        <v>4.1500000000000004</v>
      </c>
      <c r="N56" s="15">
        <v>418</v>
      </c>
      <c r="O56" s="23">
        <v>458</v>
      </c>
      <c r="P56" s="27">
        <f t="shared" si="60"/>
        <v>876</v>
      </c>
      <c r="Q56" s="31">
        <f t="shared" si="61"/>
        <v>1.78</v>
      </c>
      <c r="R56" s="35">
        <v>274</v>
      </c>
      <c r="S56" s="45">
        <f t="shared" si="62"/>
        <v>1.65</v>
      </c>
      <c r="T56" s="15">
        <v>569</v>
      </c>
      <c r="U56" s="23">
        <v>582</v>
      </c>
      <c r="V56" s="27">
        <f t="shared" si="63"/>
        <v>1151</v>
      </c>
      <c r="W56" s="31">
        <f t="shared" si="64"/>
        <v>2.34</v>
      </c>
      <c r="X56" s="35">
        <v>337</v>
      </c>
      <c r="Y56" s="45">
        <f t="shared" si="65"/>
        <v>2.0299999999999998</v>
      </c>
      <c r="Z56" s="50">
        <f t="shared" si="66"/>
        <v>2929</v>
      </c>
      <c r="AA56" s="23">
        <f t="shared" si="66"/>
        <v>3198</v>
      </c>
      <c r="AB56" s="27">
        <f t="shared" si="67"/>
        <v>6127</v>
      </c>
      <c r="AC56" s="31">
        <f t="shared" si="68"/>
        <v>12.46</v>
      </c>
      <c r="AD56" s="35">
        <f t="shared" si="68"/>
        <v>2007</v>
      </c>
      <c r="AE56" s="45">
        <f t="shared" si="68"/>
        <v>12.09</v>
      </c>
      <c r="AF56" s="50">
        <f t="shared" si="69"/>
        <v>23837</v>
      </c>
      <c r="AG56" s="23">
        <f t="shared" si="69"/>
        <v>25282</v>
      </c>
      <c r="AH56" s="27">
        <f t="shared" si="70"/>
        <v>49119</v>
      </c>
      <c r="AI56" s="31">
        <f t="shared" si="71"/>
        <v>99.979999999999976</v>
      </c>
      <c r="AJ56" s="35">
        <f t="shared" si="72"/>
        <v>16597</v>
      </c>
      <c r="AK56" s="45">
        <f t="shared" si="73"/>
        <v>100.00000000000001</v>
      </c>
      <c r="CP56" s="1"/>
      <c r="CR56" s="1"/>
    </row>
    <row r="57" spans="1:96">
      <c r="A57" s="10" t="s">
        <v>67</v>
      </c>
      <c r="B57" s="15">
        <v>984</v>
      </c>
      <c r="C57" s="23">
        <v>1080</v>
      </c>
      <c r="D57" s="27">
        <f t="shared" si="54"/>
        <v>2064</v>
      </c>
      <c r="E57" s="31">
        <f t="shared" si="55"/>
        <v>4.21</v>
      </c>
      <c r="F57" s="35">
        <v>706</v>
      </c>
      <c r="G57" s="45">
        <f t="shared" si="56"/>
        <v>4.26</v>
      </c>
      <c r="H57" s="15">
        <v>955</v>
      </c>
      <c r="I57" s="23">
        <v>1072</v>
      </c>
      <c r="J57" s="27">
        <f t="shared" si="57"/>
        <v>2027</v>
      </c>
      <c r="K57" s="31">
        <f t="shared" si="58"/>
        <v>4.13</v>
      </c>
      <c r="L57" s="35">
        <v>687</v>
      </c>
      <c r="M57" s="40">
        <f t="shared" si="59"/>
        <v>4.1399999999999997</v>
      </c>
      <c r="N57" s="15">
        <v>420</v>
      </c>
      <c r="O57" s="23">
        <v>456</v>
      </c>
      <c r="P57" s="27">
        <f t="shared" si="60"/>
        <v>876</v>
      </c>
      <c r="Q57" s="31">
        <f t="shared" si="61"/>
        <v>1.78</v>
      </c>
      <c r="R57" s="35">
        <v>274</v>
      </c>
      <c r="S57" s="45">
        <f t="shared" si="62"/>
        <v>1.65</v>
      </c>
      <c r="T57" s="15">
        <v>568</v>
      </c>
      <c r="U57" s="23">
        <v>584</v>
      </c>
      <c r="V57" s="27">
        <f t="shared" si="63"/>
        <v>1152</v>
      </c>
      <c r="W57" s="31">
        <f t="shared" si="64"/>
        <v>2.35</v>
      </c>
      <c r="X57" s="35">
        <v>336</v>
      </c>
      <c r="Y57" s="45">
        <f t="shared" si="65"/>
        <v>2.0299999999999998</v>
      </c>
      <c r="Z57" s="50">
        <f t="shared" si="66"/>
        <v>2927</v>
      </c>
      <c r="AA57" s="23">
        <f t="shared" si="66"/>
        <v>3192</v>
      </c>
      <c r="AB57" s="27">
        <f t="shared" si="67"/>
        <v>6119</v>
      </c>
      <c r="AC57" s="31">
        <f t="shared" si="68"/>
        <v>12.47</v>
      </c>
      <c r="AD57" s="35">
        <f t="shared" si="68"/>
        <v>2003</v>
      </c>
      <c r="AE57" s="45">
        <f t="shared" si="68"/>
        <v>12.079999999999998</v>
      </c>
      <c r="AF57" s="50">
        <f t="shared" si="69"/>
        <v>23834</v>
      </c>
      <c r="AG57" s="23">
        <f t="shared" si="69"/>
        <v>25249</v>
      </c>
      <c r="AH57" s="27">
        <f t="shared" si="70"/>
        <v>49083</v>
      </c>
      <c r="AI57" s="31">
        <f t="shared" si="71"/>
        <v>100.02000000000002</v>
      </c>
      <c r="AJ57" s="35">
        <f t="shared" si="72"/>
        <v>16575</v>
      </c>
      <c r="AK57" s="45">
        <f t="shared" si="73"/>
        <v>100</v>
      </c>
      <c r="CP57" s="1"/>
      <c r="CR57" s="1"/>
    </row>
    <row r="58" spans="1:96">
      <c r="A58" s="10" t="s">
        <v>77</v>
      </c>
      <c r="B58" s="15">
        <v>981</v>
      </c>
      <c r="C58" s="23">
        <v>1078</v>
      </c>
      <c r="D58" s="27">
        <f t="shared" si="54"/>
        <v>2059</v>
      </c>
      <c r="E58" s="31">
        <f t="shared" si="55"/>
        <v>4.1900000000000004</v>
      </c>
      <c r="F58" s="35">
        <v>708</v>
      </c>
      <c r="G58" s="45">
        <f t="shared" si="56"/>
        <v>4.26</v>
      </c>
      <c r="H58" s="15">
        <v>954</v>
      </c>
      <c r="I58" s="23">
        <v>1070</v>
      </c>
      <c r="J58" s="27">
        <f t="shared" si="57"/>
        <v>2024</v>
      </c>
      <c r="K58" s="31">
        <f t="shared" si="58"/>
        <v>4.12</v>
      </c>
      <c r="L58" s="35">
        <v>686</v>
      </c>
      <c r="M58" s="40">
        <f t="shared" si="59"/>
        <v>4.13</v>
      </c>
      <c r="N58" s="15">
        <v>420</v>
      </c>
      <c r="O58" s="23">
        <v>454</v>
      </c>
      <c r="P58" s="27">
        <f t="shared" si="60"/>
        <v>874</v>
      </c>
      <c r="Q58" s="31">
        <f t="shared" si="61"/>
        <v>1.78</v>
      </c>
      <c r="R58" s="35">
        <v>273</v>
      </c>
      <c r="S58" s="45">
        <f t="shared" si="62"/>
        <v>1.64</v>
      </c>
      <c r="T58" s="15">
        <v>568</v>
      </c>
      <c r="U58" s="23">
        <v>583</v>
      </c>
      <c r="V58" s="27">
        <f t="shared" si="63"/>
        <v>1151</v>
      </c>
      <c r="W58" s="31">
        <f t="shared" si="64"/>
        <v>2.34</v>
      </c>
      <c r="X58" s="35">
        <v>336</v>
      </c>
      <c r="Y58" s="45">
        <f t="shared" si="65"/>
        <v>2.02</v>
      </c>
      <c r="Z58" s="50">
        <f t="shared" si="66"/>
        <v>2923</v>
      </c>
      <c r="AA58" s="23">
        <f t="shared" si="66"/>
        <v>3185</v>
      </c>
      <c r="AB58" s="27">
        <f t="shared" si="67"/>
        <v>6108</v>
      </c>
      <c r="AC58" s="31">
        <f t="shared" si="68"/>
        <v>12.43</v>
      </c>
      <c r="AD58" s="35">
        <f t="shared" si="68"/>
        <v>2003</v>
      </c>
      <c r="AE58" s="45">
        <f t="shared" si="68"/>
        <v>12.05</v>
      </c>
      <c r="AF58" s="50">
        <f t="shared" si="69"/>
        <v>23835</v>
      </c>
      <c r="AG58" s="23">
        <f t="shared" si="69"/>
        <v>25260</v>
      </c>
      <c r="AH58" s="27">
        <f t="shared" si="70"/>
        <v>49095</v>
      </c>
      <c r="AI58" s="31">
        <f t="shared" si="71"/>
        <v>100</v>
      </c>
      <c r="AJ58" s="35">
        <f t="shared" si="72"/>
        <v>16611</v>
      </c>
      <c r="AK58" s="45">
        <f t="shared" si="73"/>
        <v>99.99</v>
      </c>
      <c r="CP58" s="1"/>
      <c r="CR58" s="1"/>
    </row>
    <row r="59" spans="1:96">
      <c r="A59" s="10" t="str">
        <f>A44</f>
        <v>H29.1月</v>
      </c>
      <c r="B59" s="15">
        <v>981</v>
      </c>
      <c r="C59" s="23">
        <v>1075</v>
      </c>
      <c r="D59" s="27">
        <f t="shared" si="54"/>
        <v>2056</v>
      </c>
      <c r="E59" s="31">
        <f t="shared" si="55"/>
        <v>4.1900000000000004</v>
      </c>
      <c r="F59" s="35">
        <v>708</v>
      </c>
      <c r="G59" s="45">
        <f t="shared" si="56"/>
        <v>4.2699999999999996</v>
      </c>
      <c r="H59" s="15">
        <v>959</v>
      </c>
      <c r="I59" s="23">
        <v>1076</v>
      </c>
      <c r="J59" s="27">
        <f t="shared" si="57"/>
        <v>2035</v>
      </c>
      <c r="K59" s="31">
        <f t="shared" si="58"/>
        <v>4.1500000000000004</v>
      </c>
      <c r="L59" s="35">
        <v>688</v>
      </c>
      <c r="M59" s="40">
        <f t="shared" si="59"/>
        <v>4.1500000000000004</v>
      </c>
      <c r="N59" s="15">
        <v>418</v>
      </c>
      <c r="O59" s="23">
        <v>453</v>
      </c>
      <c r="P59" s="27">
        <f t="shared" si="60"/>
        <v>871</v>
      </c>
      <c r="Q59" s="31">
        <f t="shared" si="61"/>
        <v>1.78</v>
      </c>
      <c r="R59" s="35">
        <v>273</v>
      </c>
      <c r="S59" s="45">
        <f t="shared" si="62"/>
        <v>1.65</v>
      </c>
      <c r="T59" s="15">
        <v>567</v>
      </c>
      <c r="U59" s="23">
        <v>582</v>
      </c>
      <c r="V59" s="27">
        <f t="shared" si="63"/>
        <v>1149</v>
      </c>
      <c r="W59" s="31">
        <f t="shared" si="64"/>
        <v>2.34</v>
      </c>
      <c r="X59" s="35">
        <v>334</v>
      </c>
      <c r="Y59" s="45">
        <f t="shared" si="65"/>
        <v>2.0099999999999998</v>
      </c>
      <c r="Z59" s="50">
        <f t="shared" si="66"/>
        <v>2925</v>
      </c>
      <c r="AA59" s="23">
        <f t="shared" si="66"/>
        <v>3186</v>
      </c>
      <c r="AB59" s="27">
        <f t="shared" si="67"/>
        <v>6111</v>
      </c>
      <c r="AC59" s="31">
        <f t="shared" si="68"/>
        <v>12.46</v>
      </c>
      <c r="AD59" s="35">
        <f t="shared" si="68"/>
        <v>2003</v>
      </c>
      <c r="AE59" s="45">
        <f t="shared" si="68"/>
        <v>12.08</v>
      </c>
      <c r="AF59" s="50">
        <f t="shared" si="69"/>
        <v>23823</v>
      </c>
      <c r="AG59" s="23">
        <f t="shared" si="69"/>
        <v>25211</v>
      </c>
      <c r="AH59" s="27">
        <f t="shared" si="70"/>
        <v>49034</v>
      </c>
      <c r="AI59" s="31">
        <f t="shared" si="71"/>
        <v>99.97999999999999</v>
      </c>
      <c r="AJ59" s="35">
        <f t="shared" si="72"/>
        <v>16578</v>
      </c>
      <c r="AK59" s="45">
        <f t="shared" si="73"/>
        <v>99.99</v>
      </c>
      <c r="CP59" s="1"/>
      <c r="CR59" s="1"/>
    </row>
    <row r="60" spans="1:96">
      <c r="A60" s="10" t="s">
        <v>80</v>
      </c>
      <c r="B60" s="15">
        <v>979</v>
      </c>
      <c r="C60" s="23">
        <v>1069</v>
      </c>
      <c r="D60" s="27">
        <f t="shared" si="54"/>
        <v>2048</v>
      </c>
      <c r="E60" s="31">
        <f t="shared" si="55"/>
        <v>4.18</v>
      </c>
      <c r="F60" s="35">
        <v>707</v>
      </c>
      <c r="G60" s="45">
        <f t="shared" si="56"/>
        <v>4.26</v>
      </c>
      <c r="H60" s="15">
        <v>958</v>
      </c>
      <c r="I60" s="23">
        <v>1073</v>
      </c>
      <c r="J60" s="27">
        <f t="shared" si="57"/>
        <v>2031</v>
      </c>
      <c r="K60" s="31">
        <f t="shared" si="58"/>
        <v>4.1399999999999997</v>
      </c>
      <c r="L60" s="35">
        <v>687</v>
      </c>
      <c r="M60" s="40">
        <f t="shared" si="59"/>
        <v>4.1399999999999997</v>
      </c>
      <c r="N60" s="15">
        <v>416</v>
      </c>
      <c r="O60" s="23">
        <v>452</v>
      </c>
      <c r="P60" s="27">
        <f t="shared" si="60"/>
        <v>868</v>
      </c>
      <c r="Q60" s="31">
        <f t="shared" si="61"/>
        <v>1.77</v>
      </c>
      <c r="R60" s="35">
        <v>272</v>
      </c>
      <c r="S60" s="45">
        <f t="shared" si="62"/>
        <v>1.64</v>
      </c>
      <c r="T60" s="15">
        <v>566</v>
      </c>
      <c r="U60" s="23">
        <v>581</v>
      </c>
      <c r="V60" s="27">
        <f t="shared" si="63"/>
        <v>1147</v>
      </c>
      <c r="W60" s="31">
        <f t="shared" si="64"/>
        <v>2.34</v>
      </c>
      <c r="X60" s="35">
        <v>334</v>
      </c>
      <c r="Y60" s="45">
        <f t="shared" si="65"/>
        <v>2.0099999999999998</v>
      </c>
      <c r="Z60" s="50">
        <f t="shared" si="66"/>
        <v>2919</v>
      </c>
      <c r="AA60" s="23">
        <f t="shared" si="66"/>
        <v>3175</v>
      </c>
      <c r="AB60" s="27">
        <f t="shared" si="67"/>
        <v>6094</v>
      </c>
      <c r="AC60" s="31">
        <f t="shared" si="68"/>
        <v>12.43</v>
      </c>
      <c r="AD60" s="35">
        <f t="shared" si="68"/>
        <v>2000</v>
      </c>
      <c r="AE60" s="45">
        <f t="shared" si="68"/>
        <v>12.05</v>
      </c>
      <c r="AF60" s="50">
        <f t="shared" si="69"/>
        <v>23830</v>
      </c>
      <c r="AG60" s="23">
        <f t="shared" si="69"/>
        <v>25208</v>
      </c>
      <c r="AH60" s="27">
        <f t="shared" si="70"/>
        <v>49038</v>
      </c>
      <c r="AI60" s="31">
        <f t="shared" si="71"/>
        <v>100</v>
      </c>
      <c r="AJ60" s="35">
        <f t="shared" si="72"/>
        <v>16603</v>
      </c>
      <c r="AK60" s="45">
        <f t="shared" si="73"/>
        <v>100.04000000000003</v>
      </c>
      <c r="CP60" s="1"/>
      <c r="CR60" s="1"/>
    </row>
    <row r="61" spans="1:96">
      <c r="A61" s="11" t="s">
        <v>73</v>
      </c>
      <c r="B61" s="16">
        <v>979</v>
      </c>
      <c r="C61" s="24">
        <v>1062</v>
      </c>
      <c r="D61" s="28">
        <f t="shared" si="54"/>
        <v>2041</v>
      </c>
      <c r="E61" s="32">
        <f t="shared" si="55"/>
        <v>4.16</v>
      </c>
      <c r="F61" s="36">
        <v>707</v>
      </c>
      <c r="G61" s="46">
        <f t="shared" si="56"/>
        <v>4.2300000000000004</v>
      </c>
      <c r="H61" s="16">
        <v>957</v>
      </c>
      <c r="I61" s="24">
        <v>1076</v>
      </c>
      <c r="J61" s="28">
        <f t="shared" si="57"/>
        <v>2033</v>
      </c>
      <c r="K61" s="32">
        <f t="shared" si="58"/>
        <v>4.1399999999999997</v>
      </c>
      <c r="L61" s="36">
        <v>692</v>
      </c>
      <c r="M61" s="41">
        <f t="shared" si="59"/>
        <v>4.1399999999999997</v>
      </c>
      <c r="N61" s="16">
        <v>417</v>
      </c>
      <c r="O61" s="24">
        <v>454</v>
      </c>
      <c r="P61" s="28">
        <f t="shared" si="60"/>
        <v>871</v>
      </c>
      <c r="Q61" s="32">
        <f t="shared" si="61"/>
        <v>1.77</v>
      </c>
      <c r="R61" s="36">
        <v>273</v>
      </c>
      <c r="S61" s="46">
        <f t="shared" si="62"/>
        <v>1.63</v>
      </c>
      <c r="T61" s="16">
        <v>563</v>
      </c>
      <c r="U61" s="24">
        <v>582</v>
      </c>
      <c r="V61" s="28">
        <f t="shared" si="63"/>
        <v>1145</v>
      </c>
      <c r="W61" s="32">
        <f t="shared" si="64"/>
        <v>2.33</v>
      </c>
      <c r="X61" s="36">
        <v>333</v>
      </c>
      <c r="Y61" s="46">
        <f t="shared" si="65"/>
        <v>1.99</v>
      </c>
      <c r="Z61" s="51">
        <f t="shared" si="66"/>
        <v>2916</v>
      </c>
      <c r="AA61" s="24">
        <f t="shared" si="66"/>
        <v>3174</v>
      </c>
      <c r="AB61" s="28">
        <f t="shared" si="67"/>
        <v>6090</v>
      </c>
      <c r="AC61" s="32">
        <f t="shared" si="68"/>
        <v>12.4</v>
      </c>
      <c r="AD61" s="36">
        <f t="shared" si="68"/>
        <v>2005</v>
      </c>
      <c r="AE61" s="46">
        <f t="shared" si="68"/>
        <v>11.99</v>
      </c>
      <c r="AF61" s="51">
        <f t="shared" si="69"/>
        <v>23839</v>
      </c>
      <c r="AG61" s="24">
        <f t="shared" si="69"/>
        <v>25234</v>
      </c>
      <c r="AH61" s="27">
        <f t="shared" si="70"/>
        <v>49073</v>
      </c>
      <c r="AI61" s="32">
        <f t="shared" si="71"/>
        <v>99.99</v>
      </c>
      <c r="AJ61" s="35">
        <f t="shared" si="72"/>
        <v>16698</v>
      </c>
      <c r="AK61" s="46">
        <f t="shared" si="73"/>
        <v>99.99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SheetLayoutView="100" workbookViewId="0">
      <selection activeCell="V129" sqref="V129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144</v>
      </c>
      <c r="B5" s="14">
        <v>4078</v>
      </c>
      <c r="C5" s="22">
        <v>4413</v>
      </c>
      <c r="D5" s="26">
        <f t="shared" ref="D5:D16" si="0">B5+C5</f>
        <v>8491</v>
      </c>
      <c r="E5" s="30">
        <f t="shared" ref="E5:E16" si="1">IF(D5=0,"",ROUND(D5/$AH50*100,2))</f>
        <v>17.239999999999998</v>
      </c>
      <c r="F5" s="34">
        <v>3269</v>
      </c>
      <c r="G5" s="39">
        <f t="shared" ref="G5:G16" si="2">IF(F5="","",ROUND(F5/$AJ50*100,2))</f>
        <v>20.149999999999999</v>
      </c>
      <c r="H5" s="14">
        <v>1202</v>
      </c>
      <c r="I5" s="22">
        <v>1247</v>
      </c>
      <c r="J5" s="26">
        <f t="shared" ref="J5:J16" si="3">H5+I5</f>
        <v>2449</v>
      </c>
      <c r="K5" s="30">
        <f t="shared" ref="K5:K16" si="4">IF(J5=0,"",ROUND(J5/$AH50*100,2))</f>
        <v>4.97</v>
      </c>
      <c r="L5" s="34">
        <v>833</v>
      </c>
      <c r="M5" s="44">
        <f t="shared" ref="M5:M16" si="5">IF(L5="","",ROUND(L5/$AJ50*100,2))</f>
        <v>5.14</v>
      </c>
      <c r="N5" s="14">
        <v>823</v>
      </c>
      <c r="O5" s="22">
        <v>923</v>
      </c>
      <c r="P5" s="26">
        <f t="shared" ref="P5:P16" si="6">N5+O5</f>
        <v>1746</v>
      </c>
      <c r="Q5" s="30">
        <f t="shared" ref="Q5:Q16" si="7">IF(P5=0,"",ROUND(P5/$AH50*100,2))</f>
        <v>3.54</v>
      </c>
      <c r="R5" s="34">
        <v>493</v>
      </c>
      <c r="S5" s="39">
        <f t="shared" ref="S5:S16" si="8">IF(R5="","",ROUND(R5/$AJ50*100,2))</f>
        <v>3.04</v>
      </c>
      <c r="T5" s="14">
        <v>1074</v>
      </c>
      <c r="U5" s="22">
        <v>1122</v>
      </c>
      <c r="V5" s="26">
        <f t="shared" ref="V5:V16" si="9">T5+U5</f>
        <v>2196</v>
      </c>
      <c r="W5" s="30">
        <f t="shared" ref="W5:W16" si="10">IF(V5=0,"",ROUND(V5/$AH50*100,2))</f>
        <v>4.46</v>
      </c>
      <c r="X5" s="34">
        <v>664</v>
      </c>
      <c r="Y5" s="44">
        <f t="shared" ref="Y5:Y16" si="11">IF(X5="","",ROUND(X5/$AJ50*100,2))</f>
        <v>4.09</v>
      </c>
      <c r="Z5" s="14">
        <v>978</v>
      </c>
      <c r="AA5" s="22">
        <v>1014</v>
      </c>
      <c r="AB5" s="26">
        <f t="shared" ref="AB5:AB16" si="12">Z5+AA5</f>
        <v>1992</v>
      </c>
      <c r="AC5" s="30">
        <f t="shared" ref="AC5:AC16" si="13">IF(AB5=0,"",ROUND(AB5/$AH50*100,2))</f>
        <v>4.04</v>
      </c>
      <c r="AD5" s="34">
        <v>606</v>
      </c>
      <c r="AE5" s="39">
        <f t="shared" ref="AE5:AE16" si="14">IF(AD5="","",ROUND(AD5/$AJ50*100,2))</f>
        <v>3.74</v>
      </c>
      <c r="AF5" s="14">
        <v>1453</v>
      </c>
      <c r="AG5" s="22">
        <v>1526</v>
      </c>
      <c r="AH5" s="26">
        <f t="shared" ref="AH5:AH16" si="15">AF5+AG5</f>
        <v>2979</v>
      </c>
      <c r="AI5" s="30">
        <f t="shared" ref="AI5:AI16" si="16">IF(AH5=0,"",ROUND(AH5/$AH50*100,2))</f>
        <v>6.05</v>
      </c>
      <c r="AJ5" s="34">
        <v>903</v>
      </c>
      <c r="AK5" s="44">
        <f t="shared" ref="AK5:AK16" si="17">IF(AJ5="","",ROUND(AJ5/$AJ50*100,2))</f>
        <v>5.57</v>
      </c>
    </row>
    <row r="6" spans="1:90" s="4" customFormat="1">
      <c r="A6" s="10" t="s">
        <v>64</v>
      </c>
      <c r="B6" s="15">
        <v>4066</v>
      </c>
      <c r="C6" s="23">
        <v>4410</v>
      </c>
      <c r="D6" s="27">
        <f t="shared" si="0"/>
        <v>8476</v>
      </c>
      <c r="E6" s="31">
        <f t="shared" si="1"/>
        <v>17.21</v>
      </c>
      <c r="F6" s="35">
        <v>3249</v>
      </c>
      <c r="G6" s="40">
        <f t="shared" si="2"/>
        <v>20.04</v>
      </c>
      <c r="H6" s="15">
        <v>1203</v>
      </c>
      <c r="I6" s="23">
        <v>1245</v>
      </c>
      <c r="J6" s="27">
        <f t="shared" si="3"/>
        <v>2448</v>
      </c>
      <c r="K6" s="31">
        <f t="shared" si="4"/>
        <v>4.97</v>
      </c>
      <c r="L6" s="35">
        <v>835</v>
      </c>
      <c r="M6" s="45">
        <f t="shared" si="5"/>
        <v>5.15</v>
      </c>
      <c r="N6" s="15">
        <v>823</v>
      </c>
      <c r="O6" s="23">
        <v>921</v>
      </c>
      <c r="P6" s="27">
        <f t="shared" si="6"/>
        <v>1744</v>
      </c>
      <c r="Q6" s="31">
        <f t="shared" si="7"/>
        <v>3.54</v>
      </c>
      <c r="R6" s="35">
        <v>494</v>
      </c>
      <c r="S6" s="40">
        <f t="shared" si="8"/>
        <v>3.05</v>
      </c>
      <c r="T6" s="15">
        <v>1079</v>
      </c>
      <c r="U6" s="23">
        <v>1123</v>
      </c>
      <c r="V6" s="27">
        <f t="shared" si="9"/>
        <v>2202</v>
      </c>
      <c r="W6" s="31">
        <f t="shared" si="10"/>
        <v>4.47</v>
      </c>
      <c r="X6" s="35">
        <v>668</v>
      </c>
      <c r="Y6" s="45">
        <f t="shared" si="11"/>
        <v>4.12</v>
      </c>
      <c r="Z6" s="15">
        <v>980</v>
      </c>
      <c r="AA6" s="23">
        <v>1013</v>
      </c>
      <c r="AB6" s="27">
        <f t="shared" si="12"/>
        <v>1993</v>
      </c>
      <c r="AC6" s="31">
        <f t="shared" si="13"/>
        <v>4.05</v>
      </c>
      <c r="AD6" s="35">
        <v>608</v>
      </c>
      <c r="AE6" s="40">
        <f t="shared" si="14"/>
        <v>3.75</v>
      </c>
      <c r="AF6" s="15">
        <v>1451</v>
      </c>
      <c r="AG6" s="23">
        <v>1528</v>
      </c>
      <c r="AH6" s="27">
        <f t="shared" si="15"/>
        <v>2979</v>
      </c>
      <c r="AI6" s="31">
        <f t="shared" si="16"/>
        <v>6.05</v>
      </c>
      <c r="AJ6" s="35">
        <v>904</v>
      </c>
      <c r="AK6" s="45">
        <f t="shared" si="17"/>
        <v>5.58</v>
      </c>
    </row>
    <row r="7" spans="1:90" s="4" customFormat="1">
      <c r="A7" s="10" t="s">
        <v>29</v>
      </c>
      <c r="B7" s="15">
        <v>4087</v>
      </c>
      <c r="C7" s="23">
        <v>4438</v>
      </c>
      <c r="D7" s="27">
        <f t="shared" si="0"/>
        <v>8525</v>
      </c>
      <c r="E7" s="31">
        <f t="shared" si="1"/>
        <v>17.29</v>
      </c>
      <c r="F7" s="35">
        <v>3282</v>
      </c>
      <c r="G7" s="40">
        <f t="shared" si="2"/>
        <v>20.18</v>
      </c>
      <c r="H7" s="15">
        <v>1202</v>
      </c>
      <c r="I7" s="23">
        <v>1246</v>
      </c>
      <c r="J7" s="27">
        <f t="shared" si="3"/>
        <v>2448</v>
      </c>
      <c r="K7" s="31">
        <f t="shared" si="4"/>
        <v>4.97</v>
      </c>
      <c r="L7" s="35">
        <v>836</v>
      </c>
      <c r="M7" s="45">
        <f t="shared" si="5"/>
        <v>5.14</v>
      </c>
      <c r="N7" s="15">
        <v>820</v>
      </c>
      <c r="O7" s="23">
        <v>921</v>
      </c>
      <c r="P7" s="27">
        <f t="shared" si="6"/>
        <v>1741</v>
      </c>
      <c r="Q7" s="31">
        <f t="shared" si="7"/>
        <v>3.53</v>
      </c>
      <c r="R7" s="35">
        <v>494</v>
      </c>
      <c r="S7" s="40">
        <f t="shared" si="8"/>
        <v>3.04</v>
      </c>
      <c r="T7" s="15">
        <v>1080</v>
      </c>
      <c r="U7" s="23">
        <v>1121</v>
      </c>
      <c r="V7" s="27">
        <f t="shared" si="9"/>
        <v>2201</v>
      </c>
      <c r="W7" s="31">
        <f t="shared" si="10"/>
        <v>4.46</v>
      </c>
      <c r="X7" s="35">
        <v>670</v>
      </c>
      <c r="Y7" s="45">
        <f t="shared" si="11"/>
        <v>4.12</v>
      </c>
      <c r="Z7" s="15">
        <v>977</v>
      </c>
      <c r="AA7" s="23">
        <v>1009</v>
      </c>
      <c r="AB7" s="27">
        <f t="shared" si="12"/>
        <v>1986</v>
      </c>
      <c r="AC7" s="31">
        <f t="shared" si="13"/>
        <v>4.03</v>
      </c>
      <c r="AD7" s="35">
        <v>607</v>
      </c>
      <c r="AE7" s="40">
        <f t="shared" si="14"/>
        <v>3.73</v>
      </c>
      <c r="AF7" s="15">
        <v>1452</v>
      </c>
      <c r="AG7" s="23">
        <v>1534</v>
      </c>
      <c r="AH7" s="27">
        <f t="shared" si="15"/>
        <v>2986</v>
      </c>
      <c r="AI7" s="31">
        <f t="shared" si="16"/>
        <v>6.06</v>
      </c>
      <c r="AJ7" s="35">
        <v>907</v>
      </c>
      <c r="AK7" s="45">
        <f t="shared" si="17"/>
        <v>5.58</v>
      </c>
    </row>
    <row r="8" spans="1:90" s="4" customFormat="1">
      <c r="A8" s="10" t="s">
        <v>69</v>
      </c>
      <c r="B8" s="15">
        <v>4108</v>
      </c>
      <c r="C8" s="23">
        <v>4434</v>
      </c>
      <c r="D8" s="27">
        <f t="shared" si="0"/>
        <v>8542</v>
      </c>
      <c r="E8" s="31">
        <f t="shared" si="1"/>
        <v>17.309999999999999</v>
      </c>
      <c r="F8" s="35">
        <v>3295</v>
      </c>
      <c r="G8" s="40">
        <f t="shared" si="2"/>
        <v>20.22</v>
      </c>
      <c r="H8" s="15">
        <v>1207</v>
      </c>
      <c r="I8" s="23">
        <v>1251</v>
      </c>
      <c r="J8" s="27">
        <f t="shared" si="3"/>
        <v>2458</v>
      </c>
      <c r="K8" s="31">
        <f t="shared" si="4"/>
        <v>4.9800000000000004</v>
      </c>
      <c r="L8" s="35">
        <v>838</v>
      </c>
      <c r="M8" s="45">
        <f t="shared" si="5"/>
        <v>5.14</v>
      </c>
      <c r="N8" s="15">
        <v>818</v>
      </c>
      <c r="O8" s="23">
        <v>919</v>
      </c>
      <c r="P8" s="27">
        <f t="shared" si="6"/>
        <v>1737</v>
      </c>
      <c r="Q8" s="31">
        <f t="shared" si="7"/>
        <v>3.52</v>
      </c>
      <c r="R8" s="35">
        <v>492</v>
      </c>
      <c r="S8" s="40">
        <f t="shared" si="8"/>
        <v>3.02</v>
      </c>
      <c r="T8" s="15">
        <v>1084</v>
      </c>
      <c r="U8" s="23">
        <v>1125</v>
      </c>
      <c r="V8" s="27">
        <f t="shared" si="9"/>
        <v>2209</v>
      </c>
      <c r="W8" s="31">
        <f t="shared" si="10"/>
        <v>4.4800000000000004</v>
      </c>
      <c r="X8" s="35">
        <v>672</v>
      </c>
      <c r="Y8" s="45">
        <f t="shared" si="11"/>
        <v>4.12</v>
      </c>
      <c r="Z8" s="15">
        <v>978</v>
      </c>
      <c r="AA8" s="23">
        <v>1012</v>
      </c>
      <c r="AB8" s="27">
        <f t="shared" si="12"/>
        <v>1990</v>
      </c>
      <c r="AC8" s="31">
        <f t="shared" si="13"/>
        <v>4.03</v>
      </c>
      <c r="AD8" s="35">
        <v>613</v>
      </c>
      <c r="AE8" s="40">
        <f t="shared" si="14"/>
        <v>3.76</v>
      </c>
      <c r="AF8" s="15">
        <v>1452</v>
      </c>
      <c r="AG8" s="23">
        <v>1534</v>
      </c>
      <c r="AH8" s="27">
        <f t="shared" si="15"/>
        <v>2986</v>
      </c>
      <c r="AI8" s="31">
        <f t="shared" si="16"/>
        <v>6.05</v>
      </c>
      <c r="AJ8" s="35">
        <v>908</v>
      </c>
      <c r="AK8" s="45">
        <f t="shared" si="17"/>
        <v>5.57</v>
      </c>
    </row>
    <row r="9" spans="1:90" s="4" customFormat="1">
      <c r="A9" s="10" t="s">
        <v>70</v>
      </c>
      <c r="B9" s="15">
        <v>4107</v>
      </c>
      <c r="C9" s="23">
        <v>4437</v>
      </c>
      <c r="D9" s="27">
        <f t="shared" si="0"/>
        <v>8544</v>
      </c>
      <c r="E9" s="31">
        <f t="shared" si="1"/>
        <v>17.32</v>
      </c>
      <c r="F9" s="35">
        <v>3289</v>
      </c>
      <c r="G9" s="40">
        <f t="shared" si="2"/>
        <v>20.190000000000001</v>
      </c>
      <c r="H9" s="15">
        <v>1202</v>
      </c>
      <c r="I9" s="23">
        <v>1245</v>
      </c>
      <c r="J9" s="27">
        <f t="shared" si="3"/>
        <v>2447</v>
      </c>
      <c r="K9" s="31">
        <f t="shared" si="4"/>
        <v>4.96</v>
      </c>
      <c r="L9" s="35">
        <v>834</v>
      </c>
      <c r="M9" s="45">
        <f t="shared" si="5"/>
        <v>5.12</v>
      </c>
      <c r="N9" s="15">
        <v>823</v>
      </c>
      <c r="O9" s="23">
        <v>918</v>
      </c>
      <c r="P9" s="27">
        <f t="shared" si="6"/>
        <v>1741</v>
      </c>
      <c r="Q9" s="31">
        <f t="shared" si="7"/>
        <v>3.53</v>
      </c>
      <c r="R9" s="35">
        <v>497</v>
      </c>
      <c r="S9" s="40">
        <f t="shared" si="8"/>
        <v>3.05</v>
      </c>
      <c r="T9" s="15">
        <v>1086</v>
      </c>
      <c r="U9" s="23">
        <v>1126</v>
      </c>
      <c r="V9" s="27">
        <f t="shared" si="9"/>
        <v>2212</v>
      </c>
      <c r="W9" s="31">
        <f t="shared" si="10"/>
        <v>4.4800000000000004</v>
      </c>
      <c r="X9" s="35">
        <v>673</v>
      </c>
      <c r="Y9" s="45">
        <f t="shared" si="11"/>
        <v>4.13</v>
      </c>
      <c r="Z9" s="15">
        <v>975</v>
      </c>
      <c r="AA9" s="23">
        <v>1011</v>
      </c>
      <c r="AB9" s="27">
        <f t="shared" si="12"/>
        <v>1986</v>
      </c>
      <c r="AC9" s="31">
        <f t="shared" si="13"/>
        <v>4.03</v>
      </c>
      <c r="AD9" s="35">
        <v>615</v>
      </c>
      <c r="AE9" s="40">
        <f t="shared" si="14"/>
        <v>3.78</v>
      </c>
      <c r="AF9" s="15">
        <v>1454</v>
      </c>
      <c r="AG9" s="23">
        <v>1531</v>
      </c>
      <c r="AH9" s="27">
        <f t="shared" si="15"/>
        <v>2985</v>
      </c>
      <c r="AI9" s="31">
        <f t="shared" si="16"/>
        <v>6.05</v>
      </c>
      <c r="AJ9" s="35">
        <v>908</v>
      </c>
      <c r="AK9" s="45">
        <f t="shared" si="17"/>
        <v>5.57</v>
      </c>
    </row>
    <row r="10" spans="1:90" s="4" customFormat="1">
      <c r="A10" s="10" t="s">
        <v>35</v>
      </c>
      <c r="B10" s="15">
        <v>4123</v>
      </c>
      <c r="C10" s="23">
        <v>4450</v>
      </c>
      <c r="D10" s="27">
        <f t="shared" si="0"/>
        <v>8573</v>
      </c>
      <c r="E10" s="31">
        <f t="shared" si="1"/>
        <v>17.38</v>
      </c>
      <c r="F10" s="35">
        <v>3314</v>
      </c>
      <c r="G10" s="40">
        <f t="shared" si="2"/>
        <v>20.29</v>
      </c>
      <c r="H10" s="15">
        <v>1200</v>
      </c>
      <c r="I10" s="23">
        <v>1243</v>
      </c>
      <c r="J10" s="27">
        <f t="shared" si="3"/>
        <v>2443</v>
      </c>
      <c r="K10" s="31">
        <f t="shared" si="4"/>
        <v>4.95</v>
      </c>
      <c r="L10" s="35">
        <v>830</v>
      </c>
      <c r="M10" s="45">
        <f t="shared" si="5"/>
        <v>5.08</v>
      </c>
      <c r="N10" s="15">
        <v>826</v>
      </c>
      <c r="O10" s="23">
        <v>920</v>
      </c>
      <c r="P10" s="27">
        <f t="shared" si="6"/>
        <v>1746</v>
      </c>
      <c r="Q10" s="31">
        <f t="shared" si="7"/>
        <v>3.54</v>
      </c>
      <c r="R10" s="35">
        <v>500</v>
      </c>
      <c r="S10" s="40">
        <f t="shared" si="8"/>
        <v>3.06</v>
      </c>
      <c r="T10" s="15">
        <v>1087</v>
      </c>
      <c r="U10" s="23">
        <v>1129</v>
      </c>
      <c r="V10" s="27">
        <f t="shared" si="9"/>
        <v>2216</v>
      </c>
      <c r="W10" s="31">
        <f t="shared" si="10"/>
        <v>4.49</v>
      </c>
      <c r="X10" s="35">
        <v>676</v>
      </c>
      <c r="Y10" s="45">
        <f t="shared" si="11"/>
        <v>4.1399999999999997</v>
      </c>
      <c r="Z10" s="15">
        <v>975</v>
      </c>
      <c r="AA10" s="23">
        <v>1013</v>
      </c>
      <c r="AB10" s="27">
        <f t="shared" si="12"/>
        <v>1988</v>
      </c>
      <c r="AC10" s="31">
        <f t="shared" si="13"/>
        <v>4.03</v>
      </c>
      <c r="AD10" s="35">
        <v>617</v>
      </c>
      <c r="AE10" s="40">
        <f t="shared" si="14"/>
        <v>3.78</v>
      </c>
      <c r="AF10" s="15">
        <v>1449</v>
      </c>
      <c r="AG10" s="23">
        <v>1528</v>
      </c>
      <c r="AH10" s="27">
        <f t="shared" si="15"/>
        <v>2977</v>
      </c>
      <c r="AI10" s="31">
        <f t="shared" si="16"/>
        <v>6.03</v>
      </c>
      <c r="AJ10" s="35">
        <v>908</v>
      </c>
      <c r="AK10" s="45">
        <f t="shared" si="17"/>
        <v>5.56</v>
      </c>
    </row>
    <row r="11" spans="1:90" s="4" customFormat="1">
      <c r="A11" s="10" t="s">
        <v>74</v>
      </c>
      <c r="B11" s="15">
        <v>4136</v>
      </c>
      <c r="C11" s="23">
        <v>4462</v>
      </c>
      <c r="D11" s="27">
        <f t="shared" si="0"/>
        <v>8598</v>
      </c>
      <c r="E11" s="31">
        <f t="shared" si="1"/>
        <v>17.43</v>
      </c>
      <c r="F11" s="35">
        <v>3330</v>
      </c>
      <c r="G11" s="40">
        <f t="shared" si="2"/>
        <v>20.37</v>
      </c>
      <c r="H11" s="15">
        <v>1198</v>
      </c>
      <c r="I11" s="23">
        <v>1242</v>
      </c>
      <c r="J11" s="27">
        <f t="shared" si="3"/>
        <v>2440</v>
      </c>
      <c r="K11" s="31">
        <f t="shared" si="4"/>
        <v>4.95</v>
      </c>
      <c r="L11" s="35">
        <v>828</v>
      </c>
      <c r="M11" s="45">
        <f t="shared" si="5"/>
        <v>5.07</v>
      </c>
      <c r="N11" s="15">
        <v>825</v>
      </c>
      <c r="O11" s="23">
        <v>920</v>
      </c>
      <c r="P11" s="27">
        <f t="shared" si="6"/>
        <v>1745</v>
      </c>
      <c r="Q11" s="31">
        <f t="shared" si="7"/>
        <v>3.54</v>
      </c>
      <c r="R11" s="35">
        <v>499</v>
      </c>
      <c r="S11" s="40">
        <f t="shared" si="8"/>
        <v>3.05</v>
      </c>
      <c r="T11" s="15">
        <v>1088</v>
      </c>
      <c r="U11" s="23">
        <v>1128</v>
      </c>
      <c r="V11" s="27">
        <f t="shared" si="9"/>
        <v>2216</v>
      </c>
      <c r="W11" s="31">
        <f t="shared" si="10"/>
        <v>4.49</v>
      </c>
      <c r="X11" s="35">
        <v>678</v>
      </c>
      <c r="Y11" s="45">
        <f t="shared" si="11"/>
        <v>4.1500000000000004</v>
      </c>
      <c r="Z11" s="15">
        <v>973</v>
      </c>
      <c r="AA11" s="23">
        <v>1015</v>
      </c>
      <c r="AB11" s="27">
        <f t="shared" si="12"/>
        <v>1988</v>
      </c>
      <c r="AC11" s="31">
        <f t="shared" si="13"/>
        <v>4.03</v>
      </c>
      <c r="AD11" s="35">
        <v>617</v>
      </c>
      <c r="AE11" s="40">
        <f t="shared" si="14"/>
        <v>3.77</v>
      </c>
      <c r="AF11" s="15">
        <v>1452</v>
      </c>
      <c r="AG11" s="23">
        <v>1525</v>
      </c>
      <c r="AH11" s="27">
        <f t="shared" si="15"/>
        <v>2977</v>
      </c>
      <c r="AI11" s="31">
        <f t="shared" si="16"/>
        <v>6.03</v>
      </c>
      <c r="AJ11" s="35">
        <v>908</v>
      </c>
      <c r="AK11" s="45">
        <f t="shared" si="17"/>
        <v>5.55</v>
      </c>
    </row>
    <row r="12" spans="1:90" s="4" customFormat="1">
      <c r="A12" s="10" t="s">
        <v>67</v>
      </c>
      <c r="B12" s="15">
        <v>4132</v>
      </c>
      <c r="C12" s="23">
        <v>4469</v>
      </c>
      <c r="D12" s="27">
        <f t="shared" si="0"/>
        <v>8601</v>
      </c>
      <c r="E12" s="31">
        <f t="shared" si="1"/>
        <v>17.43</v>
      </c>
      <c r="F12" s="35">
        <v>3316</v>
      </c>
      <c r="G12" s="40">
        <f t="shared" si="2"/>
        <v>20.28</v>
      </c>
      <c r="H12" s="15">
        <v>1197</v>
      </c>
      <c r="I12" s="23">
        <v>1242</v>
      </c>
      <c r="J12" s="27">
        <f t="shared" si="3"/>
        <v>2439</v>
      </c>
      <c r="K12" s="31">
        <f t="shared" si="4"/>
        <v>4.9400000000000004</v>
      </c>
      <c r="L12" s="35">
        <v>826</v>
      </c>
      <c r="M12" s="45">
        <f t="shared" si="5"/>
        <v>5.05</v>
      </c>
      <c r="N12" s="15">
        <v>823</v>
      </c>
      <c r="O12" s="23">
        <v>920</v>
      </c>
      <c r="P12" s="27">
        <f t="shared" si="6"/>
        <v>1743</v>
      </c>
      <c r="Q12" s="31">
        <f t="shared" si="7"/>
        <v>3.53</v>
      </c>
      <c r="R12" s="35">
        <v>499</v>
      </c>
      <c r="S12" s="40">
        <f t="shared" si="8"/>
        <v>3.05</v>
      </c>
      <c r="T12" s="15">
        <v>1093</v>
      </c>
      <c r="U12" s="23">
        <v>1132</v>
      </c>
      <c r="V12" s="27">
        <f t="shared" si="9"/>
        <v>2225</v>
      </c>
      <c r="W12" s="31">
        <f t="shared" si="10"/>
        <v>4.51</v>
      </c>
      <c r="X12" s="35">
        <v>680</v>
      </c>
      <c r="Y12" s="45">
        <f t="shared" si="11"/>
        <v>4.16</v>
      </c>
      <c r="Z12" s="15">
        <v>969</v>
      </c>
      <c r="AA12" s="23">
        <v>1014</v>
      </c>
      <c r="AB12" s="27">
        <f t="shared" si="12"/>
        <v>1983</v>
      </c>
      <c r="AC12" s="31">
        <f t="shared" si="13"/>
        <v>4.0199999999999996</v>
      </c>
      <c r="AD12" s="35">
        <v>616</v>
      </c>
      <c r="AE12" s="40">
        <f t="shared" si="14"/>
        <v>3.77</v>
      </c>
      <c r="AF12" s="15">
        <v>1450</v>
      </c>
      <c r="AG12" s="23">
        <v>1523</v>
      </c>
      <c r="AH12" s="27">
        <f t="shared" si="15"/>
        <v>2973</v>
      </c>
      <c r="AI12" s="31">
        <f t="shared" si="16"/>
        <v>6.03</v>
      </c>
      <c r="AJ12" s="35">
        <v>909</v>
      </c>
      <c r="AK12" s="45">
        <f t="shared" si="17"/>
        <v>5.56</v>
      </c>
    </row>
    <row r="13" spans="1:90" s="4" customFormat="1">
      <c r="A13" s="10" t="s">
        <v>77</v>
      </c>
      <c r="B13" s="15">
        <v>4132</v>
      </c>
      <c r="C13" s="23">
        <v>4474</v>
      </c>
      <c r="D13" s="27">
        <f t="shared" si="0"/>
        <v>8606</v>
      </c>
      <c r="E13" s="31">
        <f t="shared" si="1"/>
        <v>17.45</v>
      </c>
      <c r="F13" s="35">
        <v>3326</v>
      </c>
      <c r="G13" s="40">
        <f t="shared" si="2"/>
        <v>20.3</v>
      </c>
      <c r="H13" s="15">
        <v>1201</v>
      </c>
      <c r="I13" s="23">
        <v>1239</v>
      </c>
      <c r="J13" s="27">
        <f t="shared" si="3"/>
        <v>2440</v>
      </c>
      <c r="K13" s="31">
        <f t="shared" si="4"/>
        <v>4.95</v>
      </c>
      <c r="L13" s="35">
        <v>831</v>
      </c>
      <c r="M13" s="45">
        <f t="shared" si="5"/>
        <v>5.07</v>
      </c>
      <c r="N13" s="15">
        <v>823</v>
      </c>
      <c r="O13" s="23">
        <v>917</v>
      </c>
      <c r="P13" s="27">
        <f t="shared" si="6"/>
        <v>1740</v>
      </c>
      <c r="Q13" s="31">
        <f t="shared" si="7"/>
        <v>3.53</v>
      </c>
      <c r="R13" s="35">
        <v>499</v>
      </c>
      <c r="S13" s="40">
        <f t="shared" si="8"/>
        <v>3.05</v>
      </c>
      <c r="T13" s="15">
        <v>1088</v>
      </c>
      <c r="U13" s="23">
        <v>1126</v>
      </c>
      <c r="V13" s="27">
        <f t="shared" si="9"/>
        <v>2214</v>
      </c>
      <c r="W13" s="31">
        <f t="shared" si="10"/>
        <v>4.49</v>
      </c>
      <c r="X13" s="35">
        <v>680</v>
      </c>
      <c r="Y13" s="45">
        <f t="shared" si="11"/>
        <v>4.1500000000000004</v>
      </c>
      <c r="Z13" s="15">
        <v>974</v>
      </c>
      <c r="AA13" s="23">
        <v>1016</v>
      </c>
      <c r="AB13" s="27">
        <f t="shared" si="12"/>
        <v>1990</v>
      </c>
      <c r="AC13" s="31">
        <f t="shared" si="13"/>
        <v>4.03</v>
      </c>
      <c r="AD13" s="35">
        <v>617</v>
      </c>
      <c r="AE13" s="40">
        <f t="shared" si="14"/>
        <v>3.77</v>
      </c>
      <c r="AF13" s="15">
        <v>1447</v>
      </c>
      <c r="AG13" s="23">
        <v>1524</v>
      </c>
      <c r="AH13" s="27">
        <f t="shared" si="15"/>
        <v>2971</v>
      </c>
      <c r="AI13" s="31">
        <f t="shared" si="16"/>
        <v>6.02</v>
      </c>
      <c r="AJ13" s="35">
        <v>909</v>
      </c>
      <c r="AK13" s="45">
        <f t="shared" si="17"/>
        <v>5.55</v>
      </c>
    </row>
    <row r="14" spans="1:90" s="4" customFormat="1">
      <c r="A14" s="10" t="s">
        <v>145</v>
      </c>
      <c r="B14" s="15">
        <v>4132</v>
      </c>
      <c r="C14" s="23">
        <v>4467</v>
      </c>
      <c r="D14" s="27">
        <f t="shared" si="0"/>
        <v>8599</v>
      </c>
      <c r="E14" s="31">
        <f t="shared" si="1"/>
        <v>17.46</v>
      </c>
      <c r="F14" s="35">
        <v>3312</v>
      </c>
      <c r="G14" s="40">
        <f t="shared" si="2"/>
        <v>20.22</v>
      </c>
      <c r="H14" s="15">
        <v>1200</v>
      </c>
      <c r="I14" s="23">
        <v>1241</v>
      </c>
      <c r="J14" s="27">
        <f t="shared" si="3"/>
        <v>2441</v>
      </c>
      <c r="K14" s="31">
        <f t="shared" si="4"/>
        <v>4.96</v>
      </c>
      <c r="L14" s="35">
        <v>832</v>
      </c>
      <c r="M14" s="45">
        <f t="shared" si="5"/>
        <v>5.08</v>
      </c>
      <c r="N14" s="15">
        <v>822</v>
      </c>
      <c r="O14" s="23">
        <v>915</v>
      </c>
      <c r="P14" s="27">
        <f t="shared" si="6"/>
        <v>1737</v>
      </c>
      <c r="Q14" s="31">
        <f t="shared" si="7"/>
        <v>3.53</v>
      </c>
      <c r="R14" s="35">
        <v>500</v>
      </c>
      <c r="S14" s="40">
        <f t="shared" si="8"/>
        <v>3.05</v>
      </c>
      <c r="T14" s="15">
        <v>1083</v>
      </c>
      <c r="U14" s="23">
        <v>1124</v>
      </c>
      <c r="V14" s="27">
        <f t="shared" si="9"/>
        <v>2207</v>
      </c>
      <c r="W14" s="31">
        <f t="shared" si="10"/>
        <v>4.4800000000000004</v>
      </c>
      <c r="X14" s="35">
        <v>681</v>
      </c>
      <c r="Y14" s="45">
        <f t="shared" si="11"/>
        <v>4.16</v>
      </c>
      <c r="Z14" s="15">
        <v>970</v>
      </c>
      <c r="AA14" s="23">
        <v>1015</v>
      </c>
      <c r="AB14" s="27">
        <f t="shared" si="12"/>
        <v>1985</v>
      </c>
      <c r="AC14" s="31">
        <f t="shared" si="13"/>
        <v>4.03</v>
      </c>
      <c r="AD14" s="35">
        <v>614</v>
      </c>
      <c r="AE14" s="40">
        <f t="shared" si="14"/>
        <v>3.75</v>
      </c>
      <c r="AF14" s="15">
        <v>1450</v>
      </c>
      <c r="AG14" s="23">
        <v>1525</v>
      </c>
      <c r="AH14" s="27">
        <f t="shared" si="15"/>
        <v>2975</v>
      </c>
      <c r="AI14" s="31">
        <f t="shared" si="16"/>
        <v>6.04</v>
      </c>
      <c r="AJ14" s="35">
        <v>911</v>
      </c>
      <c r="AK14" s="45">
        <f t="shared" si="17"/>
        <v>5.56</v>
      </c>
    </row>
    <row r="15" spans="1:90" s="4" customFormat="1">
      <c r="A15" s="10" t="s">
        <v>80</v>
      </c>
      <c r="B15" s="15">
        <v>4138</v>
      </c>
      <c r="C15" s="23">
        <v>4464</v>
      </c>
      <c r="D15" s="27">
        <f t="shared" si="0"/>
        <v>8602</v>
      </c>
      <c r="E15" s="31">
        <f t="shared" si="1"/>
        <v>17.46</v>
      </c>
      <c r="F15" s="35">
        <v>3310</v>
      </c>
      <c r="G15" s="40">
        <f t="shared" si="2"/>
        <v>20.190000000000001</v>
      </c>
      <c r="H15" s="15">
        <v>1209</v>
      </c>
      <c r="I15" s="23">
        <v>1246</v>
      </c>
      <c r="J15" s="27">
        <f t="shared" si="3"/>
        <v>2455</v>
      </c>
      <c r="K15" s="31">
        <f t="shared" si="4"/>
        <v>4.9800000000000004</v>
      </c>
      <c r="L15" s="35">
        <v>840</v>
      </c>
      <c r="M15" s="45">
        <f t="shared" si="5"/>
        <v>5.12</v>
      </c>
      <c r="N15" s="15">
        <v>824</v>
      </c>
      <c r="O15" s="23">
        <v>917</v>
      </c>
      <c r="P15" s="27">
        <f t="shared" si="6"/>
        <v>1741</v>
      </c>
      <c r="Q15" s="31">
        <f t="shared" si="7"/>
        <v>3.53</v>
      </c>
      <c r="R15" s="35">
        <v>501</v>
      </c>
      <c r="S15" s="40">
        <f t="shared" si="8"/>
        <v>3.06</v>
      </c>
      <c r="T15" s="15">
        <v>1085</v>
      </c>
      <c r="U15" s="23">
        <v>1125</v>
      </c>
      <c r="V15" s="27">
        <f t="shared" si="9"/>
        <v>2210</v>
      </c>
      <c r="W15" s="31">
        <f t="shared" si="10"/>
        <v>4.49</v>
      </c>
      <c r="X15" s="35">
        <v>685</v>
      </c>
      <c r="Y15" s="45">
        <f t="shared" si="11"/>
        <v>4.18</v>
      </c>
      <c r="Z15" s="15">
        <v>976</v>
      </c>
      <c r="AA15" s="23">
        <v>1019</v>
      </c>
      <c r="AB15" s="27">
        <f t="shared" si="12"/>
        <v>1995</v>
      </c>
      <c r="AC15" s="31">
        <f t="shared" si="13"/>
        <v>4.05</v>
      </c>
      <c r="AD15" s="35">
        <v>620</v>
      </c>
      <c r="AE15" s="40">
        <f t="shared" si="14"/>
        <v>3.78</v>
      </c>
      <c r="AF15" s="15">
        <v>1449</v>
      </c>
      <c r="AG15" s="23">
        <v>1524</v>
      </c>
      <c r="AH15" s="27">
        <f t="shared" si="15"/>
        <v>2973</v>
      </c>
      <c r="AI15" s="31">
        <f t="shared" si="16"/>
        <v>6.03</v>
      </c>
      <c r="AJ15" s="35">
        <v>911</v>
      </c>
      <c r="AK15" s="45">
        <f t="shared" si="17"/>
        <v>5.56</v>
      </c>
    </row>
    <row r="16" spans="1:90" s="4" customFormat="1">
      <c r="A16" s="11" t="s">
        <v>73</v>
      </c>
      <c r="B16" s="16">
        <v>4142</v>
      </c>
      <c r="C16" s="24">
        <v>4463</v>
      </c>
      <c r="D16" s="28">
        <f t="shared" si="0"/>
        <v>8605</v>
      </c>
      <c r="E16" s="32">
        <f t="shared" si="1"/>
        <v>17.46</v>
      </c>
      <c r="F16" s="36">
        <v>3344</v>
      </c>
      <c r="G16" s="41">
        <f t="shared" si="2"/>
        <v>20.29</v>
      </c>
      <c r="H16" s="16">
        <v>1203</v>
      </c>
      <c r="I16" s="24">
        <v>1250</v>
      </c>
      <c r="J16" s="28">
        <f t="shared" si="3"/>
        <v>2453</v>
      </c>
      <c r="K16" s="32">
        <f t="shared" si="4"/>
        <v>4.9800000000000004</v>
      </c>
      <c r="L16" s="36">
        <v>843</v>
      </c>
      <c r="M16" s="46">
        <f t="shared" si="5"/>
        <v>5.1100000000000003</v>
      </c>
      <c r="N16" s="16">
        <v>828</v>
      </c>
      <c r="O16" s="24">
        <v>922</v>
      </c>
      <c r="P16" s="28">
        <f t="shared" si="6"/>
        <v>1750</v>
      </c>
      <c r="Q16" s="32">
        <f t="shared" si="7"/>
        <v>3.55</v>
      </c>
      <c r="R16" s="36">
        <v>504</v>
      </c>
      <c r="S16" s="41">
        <f t="shared" si="8"/>
        <v>3.06</v>
      </c>
      <c r="T16" s="16">
        <v>1084</v>
      </c>
      <c r="U16" s="24">
        <v>1133</v>
      </c>
      <c r="V16" s="28">
        <f t="shared" si="9"/>
        <v>2217</v>
      </c>
      <c r="W16" s="32">
        <f t="shared" si="10"/>
        <v>4.5</v>
      </c>
      <c r="X16" s="36">
        <v>688</v>
      </c>
      <c r="Y16" s="46">
        <f t="shared" si="11"/>
        <v>4.17</v>
      </c>
      <c r="Z16" s="16">
        <v>975</v>
      </c>
      <c r="AA16" s="24">
        <v>1011</v>
      </c>
      <c r="AB16" s="28">
        <f t="shared" si="12"/>
        <v>1986</v>
      </c>
      <c r="AC16" s="32">
        <f t="shared" si="13"/>
        <v>4.03</v>
      </c>
      <c r="AD16" s="36">
        <v>619</v>
      </c>
      <c r="AE16" s="41">
        <f t="shared" si="14"/>
        <v>3.76</v>
      </c>
      <c r="AF16" s="16">
        <v>1438</v>
      </c>
      <c r="AG16" s="24">
        <v>1527</v>
      </c>
      <c r="AH16" s="28">
        <f t="shared" si="15"/>
        <v>2965</v>
      </c>
      <c r="AI16" s="32">
        <f t="shared" si="16"/>
        <v>6.02</v>
      </c>
      <c r="AJ16" s="36">
        <v>912</v>
      </c>
      <c r="AK16" s="46">
        <f t="shared" si="17"/>
        <v>5.53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H27.4月</v>
      </c>
      <c r="B20" s="14">
        <v>387</v>
      </c>
      <c r="C20" s="22">
        <v>406</v>
      </c>
      <c r="D20" s="26">
        <f t="shared" ref="D20:D31" si="18">B20+C20</f>
        <v>793</v>
      </c>
      <c r="E20" s="30">
        <f t="shared" ref="E20:E31" si="19">IF(D20=0,"",ROUND(D20/$AH50*100,2))</f>
        <v>1.61</v>
      </c>
      <c r="F20" s="34">
        <v>221</v>
      </c>
      <c r="G20" s="39">
        <f t="shared" ref="G20:G31" si="20">IF(F20="","",ROUND(F20/$AJ50*100,2))</f>
        <v>1.36</v>
      </c>
      <c r="H20" s="14">
        <v>2110</v>
      </c>
      <c r="I20" s="22">
        <v>2224</v>
      </c>
      <c r="J20" s="26">
        <f t="shared" ref="J20:J31" si="21">H20+I20</f>
        <v>4334</v>
      </c>
      <c r="K20" s="30">
        <f t="shared" ref="K20:K31" si="22">IF(J20=0,"",ROUND(J20/$AH50*100,2))</f>
        <v>8.8000000000000007</v>
      </c>
      <c r="L20" s="34">
        <v>1423</v>
      </c>
      <c r="M20" s="44">
        <f t="shared" ref="M20:M31" si="23">IF(L20="","",ROUND(L20/$AJ50*100,2))</f>
        <v>8.77</v>
      </c>
      <c r="N20" s="14">
        <v>739</v>
      </c>
      <c r="O20" s="22">
        <v>783</v>
      </c>
      <c r="P20" s="26">
        <f t="shared" ref="P20:P31" si="24">N20+O20</f>
        <v>1522</v>
      </c>
      <c r="Q20" s="30">
        <f t="shared" ref="Q20:Q31" si="25">IF(P20=0,"",ROUND(P20/$AH50*100,2))</f>
        <v>3.09</v>
      </c>
      <c r="R20" s="34">
        <v>435</v>
      </c>
      <c r="S20" s="39">
        <f t="shared" ref="S20:S31" si="26">IF(R20="","",ROUND(R20/$AJ50*100,2))</f>
        <v>2.68</v>
      </c>
      <c r="T20" s="14">
        <v>2324</v>
      </c>
      <c r="U20" s="22">
        <v>2384</v>
      </c>
      <c r="V20" s="26">
        <f t="shared" ref="V20:V31" si="27">T20+U20</f>
        <v>4708</v>
      </c>
      <c r="W20" s="30">
        <f t="shared" ref="W20:W31" si="28">IF(V20=0,"",ROUND(V20/$AH50*100,2))</f>
        <v>9.56</v>
      </c>
      <c r="X20" s="34">
        <v>1739</v>
      </c>
      <c r="Y20" s="44">
        <f t="shared" ref="Y20:Y31" si="29">IF(X20="","",ROUND(X20/$AJ50*100,2))</f>
        <v>10.72</v>
      </c>
      <c r="Z20" s="14">
        <v>1401</v>
      </c>
      <c r="AA20" s="22">
        <v>1483</v>
      </c>
      <c r="AB20" s="26">
        <f t="shared" ref="AB20:AB31" si="30">Z20+AA20</f>
        <v>2884</v>
      </c>
      <c r="AC20" s="30">
        <f t="shared" ref="AC20:AC31" si="31">IF(AB20=0,"",ROUND(AB20/$AH50*100,2))</f>
        <v>5.85</v>
      </c>
      <c r="AD20" s="34">
        <v>889</v>
      </c>
      <c r="AE20" s="39">
        <f t="shared" ref="AE20:AE31" si="32">IF(AD20="","",ROUND(AD20/$AJ50*100,2))</f>
        <v>5.48</v>
      </c>
      <c r="AF20" s="14">
        <v>1076</v>
      </c>
      <c r="AG20" s="22">
        <v>1111</v>
      </c>
      <c r="AH20" s="26">
        <f t="shared" ref="AH20:AH31" si="33">AF20+AG20</f>
        <v>2187</v>
      </c>
      <c r="AI20" s="30">
        <f t="shared" ref="AI20:AI31" si="34">IF(AH20=0,"",ROUND(AH20/$AH50*100,2))</f>
        <v>4.4400000000000004</v>
      </c>
      <c r="AJ20" s="34">
        <v>712</v>
      </c>
      <c r="AK20" s="44">
        <f t="shared" ref="AK20:AK31" si="35">IF(AJ20="","",ROUND(AJ20/$AJ50*100,2))</f>
        <v>4.3899999999999997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386</v>
      </c>
      <c r="C21" s="23">
        <v>407</v>
      </c>
      <c r="D21" s="27">
        <f t="shared" si="18"/>
        <v>793</v>
      </c>
      <c r="E21" s="31">
        <f t="shared" si="19"/>
        <v>1.61</v>
      </c>
      <c r="F21" s="35">
        <v>222</v>
      </c>
      <c r="G21" s="40">
        <f t="shared" si="20"/>
        <v>1.37</v>
      </c>
      <c r="H21" s="15">
        <v>2119</v>
      </c>
      <c r="I21" s="23">
        <v>2231</v>
      </c>
      <c r="J21" s="27">
        <f t="shared" si="21"/>
        <v>4350</v>
      </c>
      <c r="K21" s="31">
        <f t="shared" si="22"/>
        <v>8.83</v>
      </c>
      <c r="L21" s="35">
        <v>1427</v>
      </c>
      <c r="M21" s="45">
        <f t="shared" si="23"/>
        <v>8.8000000000000007</v>
      </c>
      <c r="N21" s="15">
        <v>740</v>
      </c>
      <c r="O21" s="23">
        <v>782</v>
      </c>
      <c r="P21" s="27">
        <f t="shared" si="24"/>
        <v>1522</v>
      </c>
      <c r="Q21" s="31">
        <f t="shared" si="25"/>
        <v>3.09</v>
      </c>
      <c r="R21" s="35">
        <v>435</v>
      </c>
      <c r="S21" s="40">
        <f t="shared" si="26"/>
        <v>2.68</v>
      </c>
      <c r="T21" s="15">
        <v>2325</v>
      </c>
      <c r="U21" s="23">
        <v>2396</v>
      </c>
      <c r="V21" s="27">
        <f t="shared" si="27"/>
        <v>4721</v>
      </c>
      <c r="W21" s="31">
        <f t="shared" si="28"/>
        <v>9.59</v>
      </c>
      <c r="X21" s="35">
        <v>1748</v>
      </c>
      <c r="Y21" s="45">
        <f t="shared" si="29"/>
        <v>10.78</v>
      </c>
      <c r="Z21" s="15">
        <v>1396</v>
      </c>
      <c r="AA21" s="23">
        <v>1476</v>
      </c>
      <c r="AB21" s="27">
        <f t="shared" si="30"/>
        <v>2872</v>
      </c>
      <c r="AC21" s="31">
        <f t="shared" si="31"/>
        <v>5.83</v>
      </c>
      <c r="AD21" s="35">
        <v>886</v>
      </c>
      <c r="AE21" s="40">
        <f t="shared" si="32"/>
        <v>5.47</v>
      </c>
      <c r="AF21" s="15">
        <v>1077</v>
      </c>
      <c r="AG21" s="23">
        <v>1114</v>
      </c>
      <c r="AH21" s="27">
        <f t="shared" si="33"/>
        <v>2191</v>
      </c>
      <c r="AI21" s="31">
        <f t="shared" si="34"/>
        <v>4.45</v>
      </c>
      <c r="AJ21" s="35">
        <v>711</v>
      </c>
      <c r="AK21" s="45">
        <f t="shared" si="35"/>
        <v>4.3899999999999997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387</v>
      </c>
      <c r="C22" s="23">
        <v>407</v>
      </c>
      <c r="D22" s="27">
        <f t="shared" si="18"/>
        <v>794</v>
      </c>
      <c r="E22" s="31">
        <f t="shared" si="19"/>
        <v>1.61</v>
      </c>
      <c r="F22" s="35">
        <v>222</v>
      </c>
      <c r="G22" s="40">
        <f t="shared" si="20"/>
        <v>1.36</v>
      </c>
      <c r="H22" s="15">
        <v>2132</v>
      </c>
      <c r="I22" s="23">
        <v>2242</v>
      </c>
      <c r="J22" s="27">
        <f t="shared" si="21"/>
        <v>4374</v>
      </c>
      <c r="K22" s="31">
        <f t="shared" si="22"/>
        <v>8.8699999999999992</v>
      </c>
      <c r="L22" s="35">
        <v>1434</v>
      </c>
      <c r="M22" s="45">
        <f t="shared" si="23"/>
        <v>8.82</v>
      </c>
      <c r="N22" s="15">
        <v>743</v>
      </c>
      <c r="O22" s="23">
        <v>787</v>
      </c>
      <c r="P22" s="27">
        <f t="shared" si="24"/>
        <v>1530</v>
      </c>
      <c r="Q22" s="31">
        <f t="shared" si="25"/>
        <v>3.1</v>
      </c>
      <c r="R22" s="35">
        <v>435</v>
      </c>
      <c r="S22" s="40">
        <f t="shared" si="26"/>
        <v>2.67</v>
      </c>
      <c r="T22" s="15">
        <v>2334</v>
      </c>
      <c r="U22" s="23">
        <v>2395</v>
      </c>
      <c r="V22" s="27">
        <f t="shared" si="27"/>
        <v>4729</v>
      </c>
      <c r="W22" s="31">
        <f t="shared" si="28"/>
        <v>9.59</v>
      </c>
      <c r="X22" s="35">
        <v>1760</v>
      </c>
      <c r="Y22" s="45">
        <f t="shared" si="29"/>
        <v>10.82</v>
      </c>
      <c r="Z22" s="15">
        <v>1393</v>
      </c>
      <c r="AA22" s="23">
        <v>1473</v>
      </c>
      <c r="AB22" s="27">
        <f t="shared" si="30"/>
        <v>2866</v>
      </c>
      <c r="AC22" s="31">
        <f t="shared" si="31"/>
        <v>5.81</v>
      </c>
      <c r="AD22" s="35">
        <v>886</v>
      </c>
      <c r="AE22" s="40">
        <f t="shared" si="32"/>
        <v>5.45</v>
      </c>
      <c r="AF22" s="15">
        <v>1078</v>
      </c>
      <c r="AG22" s="23">
        <v>1113</v>
      </c>
      <c r="AH22" s="27">
        <f t="shared" si="33"/>
        <v>2191</v>
      </c>
      <c r="AI22" s="31">
        <f t="shared" si="34"/>
        <v>4.4400000000000004</v>
      </c>
      <c r="AJ22" s="35">
        <v>712</v>
      </c>
      <c r="AK22" s="45">
        <f t="shared" si="35"/>
        <v>4.38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387</v>
      </c>
      <c r="C23" s="23">
        <v>407</v>
      </c>
      <c r="D23" s="27">
        <f t="shared" si="18"/>
        <v>794</v>
      </c>
      <c r="E23" s="31">
        <f t="shared" si="19"/>
        <v>1.61</v>
      </c>
      <c r="F23" s="35">
        <v>221</v>
      </c>
      <c r="G23" s="40">
        <f t="shared" si="20"/>
        <v>1.36</v>
      </c>
      <c r="H23" s="15">
        <v>2136</v>
      </c>
      <c r="I23" s="23">
        <v>2244</v>
      </c>
      <c r="J23" s="27">
        <f t="shared" si="21"/>
        <v>4380</v>
      </c>
      <c r="K23" s="31">
        <f t="shared" si="22"/>
        <v>8.8800000000000008</v>
      </c>
      <c r="L23" s="35">
        <v>1436</v>
      </c>
      <c r="M23" s="45">
        <f t="shared" si="23"/>
        <v>8.81</v>
      </c>
      <c r="N23" s="15">
        <v>743</v>
      </c>
      <c r="O23" s="23">
        <v>785</v>
      </c>
      <c r="P23" s="27">
        <f t="shared" si="24"/>
        <v>1528</v>
      </c>
      <c r="Q23" s="31">
        <f t="shared" si="25"/>
        <v>3.1</v>
      </c>
      <c r="R23" s="35">
        <v>437</v>
      </c>
      <c r="S23" s="40">
        <f t="shared" si="26"/>
        <v>2.68</v>
      </c>
      <c r="T23" s="15">
        <v>2343</v>
      </c>
      <c r="U23" s="23">
        <v>2398</v>
      </c>
      <c r="V23" s="27">
        <f t="shared" si="27"/>
        <v>4741</v>
      </c>
      <c r="W23" s="31">
        <f t="shared" si="28"/>
        <v>9.61</v>
      </c>
      <c r="X23" s="35">
        <v>1767</v>
      </c>
      <c r="Y23" s="45">
        <f t="shared" si="29"/>
        <v>10.85</v>
      </c>
      <c r="Z23" s="15">
        <v>1389</v>
      </c>
      <c r="AA23" s="23">
        <v>1469</v>
      </c>
      <c r="AB23" s="27">
        <f t="shared" si="30"/>
        <v>2858</v>
      </c>
      <c r="AC23" s="31">
        <f t="shared" si="31"/>
        <v>5.79</v>
      </c>
      <c r="AD23" s="35">
        <v>883</v>
      </c>
      <c r="AE23" s="40">
        <f t="shared" si="32"/>
        <v>5.42</v>
      </c>
      <c r="AF23" s="15">
        <v>1079</v>
      </c>
      <c r="AG23" s="23">
        <v>1112</v>
      </c>
      <c r="AH23" s="27">
        <f t="shared" si="33"/>
        <v>2191</v>
      </c>
      <c r="AI23" s="31">
        <f t="shared" si="34"/>
        <v>4.4400000000000004</v>
      </c>
      <c r="AJ23" s="35">
        <v>711</v>
      </c>
      <c r="AK23" s="45">
        <f t="shared" si="35"/>
        <v>4.3600000000000003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388</v>
      </c>
      <c r="C24" s="23">
        <v>403</v>
      </c>
      <c r="D24" s="27">
        <f t="shared" si="18"/>
        <v>791</v>
      </c>
      <c r="E24" s="31">
        <f t="shared" si="19"/>
        <v>1.6</v>
      </c>
      <c r="F24" s="35">
        <v>220</v>
      </c>
      <c r="G24" s="40">
        <f t="shared" si="20"/>
        <v>1.35</v>
      </c>
      <c r="H24" s="15">
        <v>2141</v>
      </c>
      <c r="I24" s="23">
        <v>2250</v>
      </c>
      <c r="J24" s="27">
        <f t="shared" si="21"/>
        <v>4391</v>
      </c>
      <c r="K24" s="31">
        <f t="shared" si="22"/>
        <v>8.9</v>
      </c>
      <c r="L24" s="35">
        <v>1440</v>
      </c>
      <c r="M24" s="45">
        <f t="shared" si="23"/>
        <v>8.84</v>
      </c>
      <c r="N24" s="15">
        <v>746</v>
      </c>
      <c r="O24" s="23">
        <v>782</v>
      </c>
      <c r="P24" s="27">
        <f t="shared" si="24"/>
        <v>1528</v>
      </c>
      <c r="Q24" s="31">
        <f t="shared" si="25"/>
        <v>3.1</v>
      </c>
      <c r="R24" s="35">
        <v>435</v>
      </c>
      <c r="S24" s="40">
        <f t="shared" si="26"/>
        <v>2.67</v>
      </c>
      <c r="T24" s="15">
        <v>2347</v>
      </c>
      <c r="U24" s="23">
        <v>2408</v>
      </c>
      <c r="V24" s="27">
        <f t="shared" si="27"/>
        <v>4755</v>
      </c>
      <c r="W24" s="31">
        <f t="shared" si="28"/>
        <v>9.64</v>
      </c>
      <c r="X24" s="35">
        <v>1772</v>
      </c>
      <c r="Y24" s="45">
        <f t="shared" si="29"/>
        <v>10.88</v>
      </c>
      <c r="Z24" s="15">
        <v>1384</v>
      </c>
      <c r="AA24" s="23">
        <v>1467</v>
      </c>
      <c r="AB24" s="27">
        <f t="shared" si="30"/>
        <v>2851</v>
      </c>
      <c r="AC24" s="31">
        <f t="shared" si="31"/>
        <v>5.78</v>
      </c>
      <c r="AD24" s="35">
        <v>880</v>
      </c>
      <c r="AE24" s="40">
        <f t="shared" si="32"/>
        <v>5.4</v>
      </c>
      <c r="AF24" s="15">
        <v>1076</v>
      </c>
      <c r="AG24" s="23">
        <v>1111</v>
      </c>
      <c r="AH24" s="27">
        <f t="shared" si="33"/>
        <v>2187</v>
      </c>
      <c r="AI24" s="31">
        <f t="shared" si="34"/>
        <v>4.43</v>
      </c>
      <c r="AJ24" s="35">
        <v>711</v>
      </c>
      <c r="AK24" s="45">
        <f t="shared" si="35"/>
        <v>4.3600000000000003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388</v>
      </c>
      <c r="C25" s="23">
        <v>404</v>
      </c>
      <c r="D25" s="27">
        <f t="shared" si="18"/>
        <v>792</v>
      </c>
      <c r="E25" s="31">
        <f t="shared" si="19"/>
        <v>1.61</v>
      </c>
      <c r="F25" s="35">
        <v>221</v>
      </c>
      <c r="G25" s="40">
        <f t="shared" si="20"/>
        <v>1.35</v>
      </c>
      <c r="H25" s="15">
        <v>2150</v>
      </c>
      <c r="I25" s="23">
        <v>2256</v>
      </c>
      <c r="J25" s="27">
        <f t="shared" si="21"/>
        <v>4406</v>
      </c>
      <c r="K25" s="31">
        <f t="shared" si="22"/>
        <v>8.93</v>
      </c>
      <c r="L25" s="35">
        <v>1452</v>
      </c>
      <c r="M25" s="45">
        <f t="shared" si="23"/>
        <v>8.89</v>
      </c>
      <c r="N25" s="15">
        <v>746</v>
      </c>
      <c r="O25" s="23">
        <v>779</v>
      </c>
      <c r="P25" s="27">
        <f t="shared" si="24"/>
        <v>1525</v>
      </c>
      <c r="Q25" s="31">
        <f t="shared" si="25"/>
        <v>3.09</v>
      </c>
      <c r="R25" s="35">
        <v>436</v>
      </c>
      <c r="S25" s="40">
        <f t="shared" si="26"/>
        <v>2.67</v>
      </c>
      <c r="T25" s="15">
        <v>2346</v>
      </c>
      <c r="U25" s="23">
        <v>2404</v>
      </c>
      <c r="V25" s="27">
        <f t="shared" si="27"/>
        <v>4750</v>
      </c>
      <c r="W25" s="31">
        <f t="shared" si="28"/>
        <v>9.6300000000000008</v>
      </c>
      <c r="X25" s="35">
        <v>1769</v>
      </c>
      <c r="Y25" s="45">
        <f t="shared" si="29"/>
        <v>10.83</v>
      </c>
      <c r="Z25" s="15">
        <v>1386</v>
      </c>
      <c r="AA25" s="23">
        <v>1466</v>
      </c>
      <c r="AB25" s="27">
        <f t="shared" si="30"/>
        <v>2852</v>
      </c>
      <c r="AC25" s="31">
        <f t="shared" si="31"/>
        <v>5.78</v>
      </c>
      <c r="AD25" s="35">
        <v>880</v>
      </c>
      <c r="AE25" s="40">
        <f t="shared" si="32"/>
        <v>5.39</v>
      </c>
      <c r="AF25" s="15">
        <v>1078</v>
      </c>
      <c r="AG25" s="23">
        <v>1109</v>
      </c>
      <c r="AH25" s="27">
        <f t="shared" si="33"/>
        <v>2187</v>
      </c>
      <c r="AI25" s="31">
        <f t="shared" si="34"/>
        <v>4.43</v>
      </c>
      <c r="AJ25" s="35">
        <v>712</v>
      </c>
      <c r="AK25" s="45">
        <f t="shared" si="35"/>
        <v>4.3600000000000003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389</v>
      </c>
      <c r="C26" s="23">
        <v>404</v>
      </c>
      <c r="D26" s="27">
        <f t="shared" si="18"/>
        <v>793</v>
      </c>
      <c r="E26" s="31">
        <f t="shared" si="19"/>
        <v>1.61</v>
      </c>
      <c r="F26" s="35">
        <v>221</v>
      </c>
      <c r="G26" s="40">
        <f t="shared" si="20"/>
        <v>1.35</v>
      </c>
      <c r="H26" s="15">
        <v>2155</v>
      </c>
      <c r="I26" s="23">
        <v>2265</v>
      </c>
      <c r="J26" s="27">
        <f t="shared" si="21"/>
        <v>4420</v>
      </c>
      <c r="K26" s="31">
        <f t="shared" si="22"/>
        <v>8.9600000000000009</v>
      </c>
      <c r="L26" s="35">
        <v>1456</v>
      </c>
      <c r="M26" s="45">
        <f t="shared" si="23"/>
        <v>8.91</v>
      </c>
      <c r="N26" s="15">
        <v>746</v>
      </c>
      <c r="O26" s="23">
        <v>779</v>
      </c>
      <c r="P26" s="27">
        <f t="shared" si="24"/>
        <v>1525</v>
      </c>
      <c r="Q26" s="31">
        <f t="shared" si="25"/>
        <v>3.09</v>
      </c>
      <c r="R26" s="35">
        <v>436</v>
      </c>
      <c r="S26" s="40">
        <f t="shared" si="26"/>
        <v>2.67</v>
      </c>
      <c r="T26" s="15">
        <v>2340</v>
      </c>
      <c r="U26" s="23">
        <v>2401</v>
      </c>
      <c r="V26" s="27">
        <f t="shared" si="27"/>
        <v>4741</v>
      </c>
      <c r="W26" s="31">
        <f t="shared" si="28"/>
        <v>9.61</v>
      </c>
      <c r="X26" s="35">
        <v>1763</v>
      </c>
      <c r="Y26" s="45">
        <f t="shared" si="29"/>
        <v>10.79</v>
      </c>
      <c r="Z26" s="15">
        <v>1388</v>
      </c>
      <c r="AA26" s="23">
        <v>1460</v>
      </c>
      <c r="AB26" s="27">
        <f t="shared" si="30"/>
        <v>2848</v>
      </c>
      <c r="AC26" s="31">
        <f t="shared" si="31"/>
        <v>5.77</v>
      </c>
      <c r="AD26" s="35">
        <v>881</v>
      </c>
      <c r="AE26" s="40">
        <f t="shared" si="32"/>
        <v>5.39</v>
      </c>
      <c r="AF26" s="15">
        <v>1074</v>
      </c>
      <c r="AG26" s="23">
        <v>1105</v>
      </c>
      <c r="AH26" s="27">
        <f t="shared" si="33"/>
        <v>2179</v>
      </c>
      <c r="AI26" s="31">
        <f t="shared" si="34"/>
        <v>4.42</v>
      </c>
      <c r="AJ26" s="35">
        <v>711</v>
      </c>
      <c r="AK26" s="45">
        <f t="shared" si="35"/>
        <v>4.3499999999999996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388</v>
      </c>
      <c r="C27" s="23">
        <v>404</v>
      </c>
      <c r="D27" s="27">
        <f t="shared" si="18"/>
        <v>792</v>
      </c>
      <c r="E27" s="31">
        <f t="shared" si="19"/>
        <v>1.61</v>
      </c>
      <c r="F27" s="35">
        <v>222</v>
      </c>
      <c r="G27" s="40">
        <f t="shared" si="20"/>
        <v>1.36</v>
      </c>
      <c r="H27" s="15">
        <v>2165</v>
      </c>
      <c r="I27" s="23">
        <v>2258</v>
      </c>
      <c r="J27" s="27">
        <f t="shared" si="21"/>
        <v>4423</v>
      </c>
      <c r="K27" s="31">
        <f t="shared" si="22"/>
        <v>8.9700000000000006</v>
      </c>
      <c r="L27" s="35">
        <v>1463</v>
      </c>
      <c r="M27" s="45">
        <f t="shared" si="23"/>
        <v>8.9499999999999993</v>
      </c>
      <c r="N27" s="15">
        <v>743</v>
      </c>
      <c r="O27" s="23">
        <v>781</v>
      </c>
      <c r="P27" s="27">
        <f t="shared" si="24"/>
        <v>1524</v>
      </c>
      <c r="Q27" s="31">
        <f t="shared" si="25"/>
        <v>3.09</v>
      </c>
      <c r="R27" s="35">
        <v>435</v>
      </c>
      <c r="S27" s="40">
        <f t="shared" si="26"/>
        <v>2.66</v>
      </c>
      <c r="T27" s="15">
        <v>2353</v>
      </c>
      <c r="U27" s="23">
        <v>2399</v>
      </c>
      <c r="V27" s="27">
        <f t="shared" si="27"/>
        <v>4752</v>
      </c>
      <c r="W27" s="31">
        <f t="shared" si="28"/>
        <v>9.6300000000000008</v>
      </c>
      <c r="X27" s="35">
        <v>1777</v>
      </c>
      <c r="Y27" s="45">
        <f t="shared" si="29"/>
        <v>10.87</v>
      </c>
      <c r="Z27" s="15">
        <v>1390</v>
      </c>
      <c r="AA27" s="23">
        <v>1455</v>
      </c>
      <c r="AB27" s="27">
        <f t="shared" si="30"/>
        <v>2845</v>
      </c>
      <c r="AC27" s="31">
        <f t="shared" si="31"/>
        <v>5.77</v>
      </c>
      <c r="AD27" s="35">
        <v>881</v>
      </c>
      <c r="AE27" s="40">
        <f t="shared" si="32"/>
        <v>5.39</v>
      </c>
      <c r="AF27" s="15">
        <v>1075</v>
      </c>
      <c r="AG27" s="23">
        <v>1103</v>
      </c>
      <c r="AH27" s="27">
        <f t="shared" si="33"/>
        <v>2178</v>
      </c>
      <c r="AI27" s="31">
        <f t="shared" si="34"/>
        <v>4.41</v>
      </c>
      <c r="AJ27" s="35">
        <v>710</v>
      </c>
      <c r="AK27" s="45">
        <f t="shared" si="35"/>
        <v>4.34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387</v>
      </c>
      <c r="C28" s="23">
        <v>403</v>
      </c>
      <c r="D28" s="27">
        <f t="shared" si="18"/>
        <v>790</v>
      </c>
      <c r="E28" s="31">
        <f t="shared" si="19"/>
        <v>1.6</v>
      </c>
      <c r="F28" s="35">
        <v>222</v>
      </c>
      <c r="G28" s="40">
        <f t="shared" si="20"/>
        <v>1.35</v>
      </c>
      <c r="H28" s="15">
        <v>2168</v>
      </c>
      <c r="I28" s="23">
        <v>2265</v>
      </c>
      <c r="J28" s="27">
        <f t="shared" si="21"/>
        <v>4433</v>
      </c>
      <c r="K28" s="31">
        <f t="shared" si="22"/>
        <v>8.99</v>
      </c>
      <c r="L28" s="35">
        <v>1467</v>
      </c>
      <c r="M28" s="45">
        <f t="shared" si="23"/>
        <v>8.9499999999999993</v>
      </c>
      <c r="N28" s="15">
        <v>740</v>
      </c>
      <c r="O28" s="23">
        <v>779</v>
      </c>
      <c r="P28" s="27">
        <f t="shared" si="24"/>
        <v>1519</v>
      </c>
      <c r="Q28" s="31">
        <f t="shared" si="25"/>
        <v>3.08</v>
      </c>
      <c r="R28" s="35">
        <v>434</v>
      </c>
      <c r="S28" s="40">
        <f t="shared" si="26"/>
        <v>2.65</v>
      </c>
      <c r="T28" s="15">
        <v>2352</v>
      </c>
      <c r="U28" s="23">
        <v>2404</v>
      </c>
      <c r="V28" s="27">
        <f t="shared" si="27"/>
        <v>4756</v>
      </c>
      <c r="W28" s="31">
        <f t="shared" si="28"/>
        <v>9.64</v>
      </c>
      <c r="X28" s="35">
        <v>1788</v>
      </c>
      <c r="Y28" s="45">
        <f t="shared" si="29"/>
        <v>10.91</v>
      </c>
      <c r="Z28" s="15">
        <v>1393</v>
      </c>
      <c r="AA28" s="23">
        <v>1463</v>
      </c>
      <c r="AB28" s="27">
        <f t="shared" si="30"/>
        <v>2856</v>
      </c>
      <c r="AC28" s="31">
        <f t="shared" si="31"/>
        <v>5.79</v>
      </c>
      <c r="AD28" s="35">
        <v>885</v>
      </c>
      <c r="AE28" s="40">
        <f t="shared" si="32"/>
        <v>5.4</v>
      </c>
      <c r="AF28" s="15">
        <v>1075</v>
      </c>
      <c r="AG28" s="23">
        <v>1099</v>
      </c>
      <c r="AH28" s="27">
        <f t="shared" si="33"/>
        <v>2174</v>
      </c>
      <c r="AI28" s="31">
        <f t="shared" si="34"/>
        <v>4.41</v>
      </c>
      <c r="AJ28" s="35">
        <v>712</v>
      </c>
      <c r="AK28" s="45">
        <f t="shared" si="35"/>
        <v>4.3499999999999996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H28.1月</v>
      </c>
      <c r="B29" s="15">
        <v>386</v>
      </c>
      <c r="C29" s="23">
        <v>402</v>
      </c>
      <c r="D29" s="27">
        <f t="shared" si="18"/>
        <v>788</v>
      </c>
      <c r="E29" s="31">
        <f t="shared" si="19"/>
        <v>1.6</v>
      </c>
      <c r="F29" s="35">
        <v>222</v>
      </c>
      <c r="G29" s="40">
        <f t="shared" si="20"/>
        <v>1.36</v>
      </c>
      <c r="H29" s="15">
        <v>2162</v>
      </c>
      <c r="I29" s="23">
        <v>2256</v>
      </c>
      <c r="J29" s="27">
        <f t="shared" si="21"/>
        <v>4418</v>
      </c>
      <c r="K29" s="31">
        <f t="shared" si="22"/>
        <v>8.9700000000000006</v>
      </c>
      <c r="L29" s="35">
        <v>1464</v>
      </c>
      <c r="M29" s="45">
        <f t="shared" si="23"/>
        <v>8.94</v>
      </c>
      <c r="N29" s="15">
        <v>738</v>
      </c>
      <c r="O29" s="23">
        <v>775</v>
      </c>
      <c r="P29" s="27">
        <f t="shared" si="24"/>
        <v>1513</v>
      </c>
      <c r="Q29" s="31">
        <f t="shared" si="25"/>
        <v>3.07</v>
      </c>
      <c r="R29" s="35">
        <v>433</v>
      </c>
      <c r="S29" s="40">
        <f t="shared" si="26"/>
        <v>2.64</v>
      </c>
      <c r="T29" s="15">
        <v>2369</v>
      </c>
      <c r="U29" s="23">
        <v>2402</v>
      </c>
      <c r="V29" s="27">
        <f t="shared" si="27"/>
        <v>4771</v>
      </c>
      <c r="W29" s="31">
        <f t="shared" si="28"/>
        <v>9.68</v>
      </c>
      <c r="X29" s="35">
        <v>1801</v>
      </c>
      <c r="Y29" s="45">
        <f t="shared" si="29"/>
        <v>11</v>
      </c>
      <c r="Z29" s="15">
        <v>1392</v>
      </c>
      <c r="AA29" s="23">
        <v>1463</v>
      </c>
      <c r="AB29" s="27">
        <f t="shared" si="30"/>
        <v>2855</v>
      </c>
      <c r="AC29" s="31">
        <f t="shared" si="31"/>
        <v>5.8</v>
      </c>
      <c r="AD29" s="35">
        <v>888</v>
      </c>
      <c r="AE29" s="40">
        <f t="shared" si="32"/>
        <v>5.42</v>
      </c>
      <c r="AF29" s="15">
        <v>1075</v>
      </c>
      <c r="AG29" s="23">
        <v>1097</v>
      </c>
      <c r="AH29" s="27">
        <f t="shared" si="33"/>
        <v>2172</v>
      </c>
      <c r="AI29" s="31">
        <f t="shared" si="34"/>
        <v>4.41</v>
      </c>
      <c r="AJ29" s="35">
        <v>709</v>
      </c>
      <c r="AK29" s="45">
        <f t="shared" si="35"/>
        <v>4.33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386</v>
      </c>
      <c r="C30" s="23">
        <v>401</v>
      </c>
      <c r="D30" s="27">
        <f t="shared" si="18"/>
        <v>787</v>
      </c>
      <c r="E30" s="31">
        <f t="shared" si="19"/>
        <v>1.6</v>
      </c>
      <c r="F30" s="35">
        <v>222</v>
      </c>
      <c r="G30" s="40">
        <f t="shared" si="20"/>
        <v>1.35</v>
      </c>
      <c r="H30" s="15">
        <v>2167</v>
      </c>
      <c r="I30" s="23">
        <v>2253</v>
      </c>
      <c r="J30" s="27">
        <f t="shared" si="21"/>
        <v>4420</v>
      </c>
      <c r="K30" s="31">
        <f t="shared" si="22"/>
        <v>8.9700000000000006</v>
      </c>
      <c r="L30" s="35">
        <v>1464</v>
      </c>
      <c r="M30" s="45">
        <f t="shared" si="23"/>
        <v>8.93</v>
      </c>
      <c r="N30" s="15">
        <v>739</v>
      </c>
      <c r="O30" s="23">
        <v>773</v>
      </c>
      <c r="P30" s="27">
        <f t="shared" si="24"/>
        <v>1512</v>
      </c>
      <c r="Q30" s="31">
        <f t="shared" si="25"/>
        <v>3.07</v>
      </c>
      <c r="R30" s="35">
        <v>434</v>
      </c>
      <c r="S30" s="40">
        <f t="shared" si="26"/>
        <v>2.65</v>
      </c>
      <c r="T30" s="15">
        <v>2369</v>
      </c>
      <c r="U30" s="23">
        <v>2407</v>
      </c>
      <c r="V30" s="27">
        <f t="shared" si="27"/>
        <v>4776</v>
      </c>
      <c r="W30" s="31">
        <f t="shared" si="28"/>
        <v>9.69</v>
      </c>
      <c r="X30" s="35">
        <v>1806</v>
      </c>
      <c r="Y30" s="45">
        <f t="shared" si="29"/>
        <v>11.01</v>
      </c>
      <c r="Z30" s="15">
        <v>1394</v>
      </c>
      <c r="AA30" s="23">
        <v>1457</v>
      </c>
      <c r="AB30" s="27">
        <f t="shared" si="30"/>
        <v>2851</v>
      </c>
      <c r="AC30" s="31">
        <f t="shared" si="31"/>
        <v>5.79</v>
      </c>
      <c r="AD30" s="35">
        <v>887</v>
      </c>
      <c r="AE30" s="40">
        <f t="shared" si="32"/>
        <v>5.41</v>
      </c>
      <c r="AF30" s="15">
        <v>1073</v>
      </c>
      <c r="AG30" s="23">
        <v>1093</v>
      </c>
      <c r="AH30" s="27">
        <f t="shared" si="33"/>
        <v>2166</v>
      </c>
      <c r="AI30" s="31">
        <f t="shared" si="34"/>
        <v>4.4000000000000004</v>
      </c>
      <c r="AJ30" s="35">
        <v>711</v>
      </c>
      <c r="AK30" s="45">
        <f t="shared" si="35"/>
        <v>4.34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384</v>
      </c>
      <c r="C31" s="24">
        <v>397</v>
      </c>
      <c r="D31" s="28">
        <f t="shared" si="18"/>
        <v>781</v>
      </c>
      <c r="E31" s="32">
        <f t="shared" si="19"/>
        <v>1.59</v>
      </c>
      <c r="F31" s="36">
        <v>222</v>
      </c>
      <c r="G31" s="41">
        <f t="shared" si="20"/>
        <v>1.35</v>
      </c>
      <c r="H31" s="16">
        <v>2176</v>
      </c>
      <c r="I31" s="24">
        <v>2261</v>
      </c>
      <c r="J31" s="28">
        <f t="shared" si="21"/>
        <v>4437</v>
      </c>
      <c r="K31" s="32">
        <f t="shared" si="22"/>
        <v>9.01</v>
      </c>
      <c r="L31" s="36">
        <v>1475</v>
      </c>
      <c r="M31" s="46">
        <f t="shared" si="23"/>
        <v>8.9499999999999993</v>
      </c>
      <c r="N31" s="16">
        <v>738</v>
      </c>
      <c r="O31" s="24">
        <v>770</v>
      </c>
      <c r="P31" s="28">
        <f t="shared" si="24"/>
        <v>1508</v>
      </c>
      <c r="Q31" s="32">
        <f t="shared" si="25"/>
        <v>3.06</v>
      </c>
      <c r="R31" s="36">
        <v>433</v>
      </c>
      <c r="S31" s="41">
        <f t="shared" si="26"/>
        <v>2.63</v>
      </c>
      <c r="T31" s="16">
        <v>2382</v>
      </c>
      <c r="U31" s="24">
        <v>2407</v>
      </c>
      <c r="V31" s="28">
        <f t="shared" si="27"/>
        <v>4789</v>
      </c>
      <c r="W31" s="32">
        <f t="shared" si="28"/>
        <v>9.7200000000000006</v>
      </c>
      <c r="X31" s="36">
        <v>1824</v>
      </c>
      <c r="Y31" s="46">
        <f t="shared" si="29"/>
        <v>11.07</v>
      </c>
      <c r="Z31" s="16">
        <v>1404</v>
      </c>
      <c r="AA31" s="24">
        <v>1460</v>
      </c>
      <c r="AB31" s="28">
        <f t="shared" si="30"/>
        <v>2864</v>
      </c>
      <c r="AC31" s="32">
        <f t="shared" si="31"/>
        <v>5.81</v>
      </c>
      <c r="AD31" s="36">
        <v>894</v>
      </c>
      <c r="AE31" s="41">
        <f t="shared" si="32"/>
        <v>5.42</v>
      </c>
      <c r="AF31" s="16">
        <v>1070</v>
      </c>
      <c r="AG31" s="24">
        <v>1092</v>
      </c>
      <c r="AH31" s="28">
        <f t="shared" si="33"/>
        <v>2162</v>
      </c>
      <c r="AI31" s="32">
        <f t="shared" si="34"/>
        <v>4.3899999999999997</v>
      </c>
      <c r="AJ31" s="36">
        <v>710</v>
      </c>
      <c r="AK31" s="46">
        <f t="shared" si="35"/>
        <v>4.3099999999999996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H27.4月</v>
      </c>
      <c r="B35" s="14">
        <v>780</v>
      </c>
      <c r="C35" s="22">
        <v>814</v>
      </c>
      <c r="D35" s="26">
        <f t="shared" ref="D35:D46" si="36">B35+C35</f>
        <v>1594</v>
      </c>
      <c r="E35" s="30">
        <f t="shared" ref="E35:E46" si="37">IF(D35=0,"",ROUND(D35/$AH50*100,2))</f>
        <v>3.24</v>
      </c>
      <c r="F35" s="34">
        <v>468</v>
      </c>
      <c r="G35" s="39">
        <f t="shared" ref="G35:G46" si="38">IF(F35="","",ROUND(F35/$AJ50*100,2))</f>
        <v>2.89</v>
      </c>
      <c r="H35" s="14">
        <v>951</v>
      </c>
      <c r="I35" s="22">
        <v>1004</v>
      </c>
      <c r="J35" s="26">
        <f t="shared" ref="J35:J46" si="39">H35+I35</f>
        <v>1955</v>
      </c>
      <c r="K35" s="30">
        <f t="shared" ref="K35:K46" si="40">IF(J35=0,"",ROUND(J35/$AH50*100,2))</f>
        <v>3.97</v>
      </c>
      <c r="L35" s="34">
        <v>601</v>
      </c>
      <c r="M35" s="44">
        <f t="shared" ref="M35:M46" si="41">IF(L35="","",ROUND(L35/$AJ50*100,2))</f>
        <v>3.71</v>
      </c>
      <c r="N35" s="14">
        <v>659</v>
      </c>
      <c r="O35" s="22">
        <v>749</v>
      </c>
      <c r="P35" s="26">
        <f t="shared" ref="P35:P46" si="42">N35+O35</f>
        <v>1408</v>
      </c>
      <c r="Q35" s="30">
        <f t="shared" ref="Q35:Q46" si="43">IF(P35=0,"",ROUND(P35/$AH50*100,2))</f>
        <v>2.86</v>
      </c>
      <c r="R35" s="34">
        <v>408</v>
      </c>
      <c r="S35" s="39">
        <f t="shared" ref="S35:S46" si="44">IF(R35="","",ROUND(R35/$AJ50*100,2))</f>
        <v>2.52</v>
      </c>
      <c r="T35" s="14">
        <v>610</v>
      </c>
      <c r="U35" s="22">
        <v>660</v>
      </c>
      <c r="V35" s="26">
        <f t="shared" ref="V35:V46" si="45">T35+U35</f>
        <v>1270</v>
      </c>
      <c r="W35" s="30">
        <f t="shared" ref="W35:W46" si="46">IF(V35=0,"",ROUND(V35/$AH50*100,2))</f>
        <v>2.58</v>
      </c>
      <c r="X35" s="34">
        <v>377</v>
      </c>
      <c r="Y35" s="44">
        <f t="shared" ref="Y35:Y46" si="47">IF(X35="","",ROUND(X35/$AJ50*100,2))</f>
        <v>2.3199999999999998</v>
      </c>
      <c r="Z35" s="14">
        <v>210</v>
      </c>
      <c r="AA35" s="22">
        <v>252</v>
      </c>
      <c r="AB35" s="26">
        <f t="shared" ref="AB35:AB46" si="48">Z35+AA35</f>
        <v>462</v>
      </c>
      <c r="AC35" s="30">
        <f t="shared" ref="AC35:AC46" si="49">IF(AB35=0,"",ROUND(AB35/$AH50*100,2))</f>
        <v>0.94</v>
      </c>
      <c r="AD35" s="34">
        <v>176</v>
      </c>
      <c r="AE35" s="44">
        <f t="shared" ref="AE35:AE46" si="50">IF(AD35="","",ROUND(AD35/$AJ50*100,2))</f>
        <v>1.0900000000000001</v>
      </c>
      <c r="AF35" s="49">
        <f t="shared" ref="AF35:AG46" si="51">B5+H5+N5+T5+Z5+AF5+B20+H20+N20+T20+Z20+AF20+B35+H35+N35+T35+Z35</f>
        <v>20855</v>
      </c>
      <c r="AG35" s="22">
        <f t="shared" si="51"/>
        <v>22115</v>
      </c>
      <c r="AH35" s="27">
        <f t="shared" ref="AH35:AH46" si="52">IF(Z35="","",AF35+AG35)</f>
        <v>42970</v>
      </c>
      <c r="AI35" s="30">
        <f t="shared" ref="AI35:AK46" si="53">E5+K5+Q5+W5+AC5+AI5+E20+K20+Q20+W20+AC20+AI20+E35+K35+Q35+W35+AC35</f>
        <v>87.239999999999981</v>
      </c>
      <c r="AJ35" s="34">
        <f t="shared" si="53"/>
        <v>14217</v>
      </c>
      <c r="AK35" s="44">
        <f t="shared" si="53"/>
        <v>87.66</v>
      </c>
    </row>
    <row r="36" spans="1:96">
      <c r="A36" s="10" t="s">
        <v>64</v>
      </c>
      <c r="B36" s="15">
        <v>780</v>
      </c>
      <c r="C36" s="23">
        <v>814</v>
      </c>
      <c r="D36" s="27">
        <f t="shared" si="36"/>
        <v>1594</v>
      </c>
      <c r="E36" s="31">
        <f t="shared" si="37"/>
        <v>3.24</v>
      </c>
      <c r="F36" s="35">
        <v>467</v>
      </c>
      <c r="G36" s="40">
        <f t="shared" si="38"/>
        <v>2.88</v>
      </c>
      <c r="H36" s="15">
        <v>947</v>
      </c>
      <c r="I36" s="23">
        <v>999</v>
      </c>
      <c r="J36" s="27">
        <f t="shared" si="39"/>
        <v>1946</v>
      </c>
      <c r="K36" s="31">
        <f t="shared" si="40"/>
        <v>3.95</v>
      </c>
      <c r="L36" s="35">
        <v>599</v>
      </c>
      <c r="M36" s="45">
        <f t="shared" si="41"/>
        <v>3.69</v>
      </c>
      <c r="N36" s="15">
        <v>657</v>
      </c>
      <c r="O36" s="23">
        <v>746</v>
      </c>
      <c r="P36" s="27">
        <f t="shared" si="42"/>
        <v>1403</v>
      </c>
      <c r="Q36" s="31">
        <f t="shared" si="43"/>
        <v>2.85</v>
      </c>
      <c r="R36" s="35">
        <v>408</v>
      </c>
      <c r="S36" s="40">
        <f t="shared" si="44"/>
        <v>2.52</v>
      </c>
      <c r="T36" s="15">
        <v>604</v>
      </c>
      <c r="U36" s="23">
        <v>658</v>
      </c>
      <c r="V36" s="27">
        <f t="shared" si="45"/>
        <v>1262</v>
      </c>
      <c r="W36" s="31">
        <f t="shared" si="46"/>
        <v>2.56</v>
      </c>
      <c r="X36" s="35">
        <v>376</v>
      </c>
      <c r="Y36" s="45">
        <f t="shared" si="47"/>
        <v>2.3199999999999998</v>
      </c>
      <c r="Z36" s="15">
        <v>209</v>
      </c>
      <c r="AA36" s="23">
        <v>253</v>
      </c>
      <c r="AB36" s="27">
        <f t="shared" si="48"/>
        <v>462</v>
      </c>
      <c r="AC36" s="31">
        <f t="shared" si="49"/>
        <v>0.94</v>
      </c>
      <c r="AD36" s="35">
        <v>177</v>
      </c>
      <c r="AE36" s="45">
        <f t="shared" si="50"/>
        <v>1.0900000000000001</v>
      </c>
      <c r="AF36" s="50">
        <f t="shared" si="51"/>
        <v>20842</v>
      </c>
      <c r="AG36" s="23">
        <f t="shared" si="51"/>
        <v>22116</v>
      </c>
      <c r="AH36" s="27">
        <f t="shared" si="52"/>
        <v>42958</v>
      </c>
      <c r="AI36" s="31">
        <f t="shared" si="53"/>
        <v>87.22999999999999</v>
      </c>
      <c r="AJ36" s="35">
        <f t="shared" si="53"/>
        <v>14214</v>
      </c>
      <c r="AK36" s="45">
        <f t="shared" si="53"/>
        <v>87.679999999999978</v>
      </c>
    </row>
    <row r="37" spans="1:96">
      <c r="A37" s="10" t="s">
        <v>29</v>
      </c>
      <c r="B37" s="15">
        <v>776</v>
      </c>
      <c r="C37" s="23">
        <v>812</v>
      </c>
      <c r="D37" s="27">
        <f t="shared" si="36"/>
        <v>1588</v>
      </c>
      <c r="E37" s="31">
        <f t="shared" si="37"/>
        <v>3.22</v>
      </c>
      <c r="F37" s="35">
        <v>465</v>
      </c>
      <c r="G37" s="40">
        <f t="shared" si="38"/>
        <v>2.86</v>
      </c>
      <c r="H37" s="15">
        <v>949</v>
      </c>
      <c r="I37" s="23">
        <v>993</v>
      </c>
      <c r="J37" s="27">
        <f t="shared" si="39"/>
        <v>1942</v>
      </c>
      <c r="K37" s="31">
        <f t="shared" si="40"/>
        <v>3.94</v>
      </c>
      <c r="L37" s="35">
        <v>597</v>
      </c>
      <c r="M37" s="45">
        <f t="shared" si="41"/>
        <v>3.67</v>
      </c>
      <c r="N37" s="15">
        <v>658</v>
      </c>
      <c r="O37" s="23">
        <v>742</v>
      </c>
      <c r="P37" s="27">
        <f t="shared" si="42"/>
        <v>1400</v>
      </c>
      <c r="Q37" s="31">
        <f t="shared" si="43"/>
        <v>2.84</v>
      </c>
      <c r="R37" s="35">
        <v>408</v>
      </c>
      <c r="S37" s="40">
        <f t="shared" si="44"/>
        <v>2.5099999999999998</v>
      </c>
      <c r="T37" s="15">
        <v>605</v>
      </c>
      <c r="U37" s="23">
        <v>658</v>
      </c>
      <c r="V37" s="27">
        <f t="shared" si="45"/>
        <v>1263</v>
      </c>
      <c r="W37" s="31">
        <f t="shared" si="46"/>
        <v>2.56</v>
      </c>
      <c r="X37" s="35">
        <v>375</v>
      </c>
      <c r="Y37" s="45">
        <f t="shared" si="47"/>
        <v>2.31</v>
      </c>
      <c r="Z37" s="15">
        <v>209</v>
      </c>
      <c r="AA37" s="23">
        <v>255</v>
      </c>
      <c r="AB37" s="27">
        <f t="shared" si="48"/>
        <v>464</v>
      </c>
      <c r="AC37" s="31">
        <f t="shared" si="49"/>
        <v>0.94</v>
      </c>
      <c r="AD37" s="35">
        <v>177</v>
      </c>
      <c r="AE37" s="45">
        <f t="shared" si="50"/>
        <v>1.0900000000000001</v>
      </c>
      <c r="AF37" s="50">
        <f t="shared" si="51"/>
        <v>20882</v>
      </c>
      <c r="AG37" s="23">
        <f t="shared" si="51"/>
        <v>22146</v>
      </c>
      <c r="AH37" s="27">
        <f t="shared" si="52"/>
        <v>43028</v>
      </c>
      <c r="AI37" s="31">
        <f t="shared" si="53"/>
        <v>87.26</v>
      </c>
      <c r="AJ37" s="35">
        <f t="shared" si="53"/>
        <v>14267</v>
      </c>
      <c r="AK37" s="45">
        <f t="shared" si="53"/>
        <v>87.73</v>
      </c>
    </row>
    <row r="38" spans="1:96">
      <c r="A38" s="10" t="s">
        <v>69</v>
      </c>
      <c r="B38" s="15">
        <v>777</v>
      </c>
      <c r="C38" s="23">
        <v>813</v>
      </c>
      <c r="D38" s="27">
        <f t="shared" si="36"/>
        <v>1590</v>
      </c>
      <c r="E38" s="31">
        <f t="shared" si="37"/>
        <v>3.22</v>
      </c>
      <c r="F38" s="35">
        <v>467</v>
      </c>
      <c r="G38" s="40">
        <f t="shared" si="38"/>
        <v>2.87</v>
      </c>
      <c r="H38" s="15">
        <v>944</v>
      </c>
      <c r="I38" s="23">
        <v>992</v>
      </c>
      <c r="J38" s="27">
        <f t="shared" si="39"/>
        <v>1936</v>
      </c>
      <c r="K38" s="31">
        <f t="shared" si="40"/>
        <v>3.92</v>
      </c>
      <c r="L38" s="35">
        <v>595</v>
      </c>
      <c r="M38" s="45">
        <f t="shared" si="41"/>
        <v>3.65</v>
      </c>
      <c r="N38" s="15">
        <v>656</v>
      </c>
      <c r="O38" s="23">
        <v>744</v>
      </c>
      <c r="P38" s="27">
        <f t="shared" si="42"/>
        <v>1400</v>
      </c>
      <c r="Q38" s="31">
        <f t="shared" si="43"/>
        <v>2.84</v>
      </c>
      <c r="R38" s="35">
        <v>408</v>
      </c>
      <c r="S38" s="40">
        <f t="shared" si="44"/>
        <v>2.5</v>
      </c>
      <c r="T38" s="15">
        <v>607</v>
      </c>
      <c r="U38" s="23">
        <v>659</v>
      </c>
      <c r="V38" s="27">
        <f t="shared" si="45"/>
        <v>1266</v>
      </c>
      <c r="W38" s="31">
        <f t="shared" si="46"/>
        <v>2.57</v>
      </c>
      <c r="X38" s="35">
        <v>377</v>
      </c>
      <c r="Y38" s="45">
        <f t="shared" si="47"/>
        <v>2.31</v>
      </c>
      <c r="Z38" s="15">
        <v>207</v>
      </c>
      <c r="AA38" s="23">
        <v>252</v>
      </c>
      <c r="AB38" s="27">
        <f t="shared" si="48"/>
        <v>459</v>
      </c>
      <c r="AC38" s="31">
        <f t="shared" si="49"/>
        <v>0.93</v>
      </c>
      <c r="AD38" s="35">
        <v>176</v>
      </c>
      <c r="AE38" s="45">
        <f t="shared" si="50"/>
        <v>1.08</v>
      </c>
      <c r="AF38" s="50">
        <f t="shared" si="51"/>
        <v>20915</v>
      </c>
      <c r="AG38" s="23">
        <f t="shared" si="51"/>
        <v>22150</v>
      </c>
      <c r="AH38" s="27">
        <f t="shared" si="52"/>
        <v>43065</v>
      </c>
      <c r="AI38" s="67">
        <f t="shared" si="53"/>
        <v>87.28</v>
      </c>
      <c r="AJ38" s="35">
        <f t="shared" si="53"/>
        <v>14296</v>
      </c>
      <c r="AK38" s="45">
        <f t="shared" si="53"/>
        <v>87.720000000000013</v>
      </c>
    </row>
    <row r="39" spans="1:96">
      <c r="A39" s="10" t="s">
        <v>70</v>
      </c>
      <c r="B39" s="15">
        <v>774</v>
      </c>
      <c r="C39" s="23">
        <v>814</v>
      </c>
      <c r="D39" s="27">
        <f t="shared" si="36"/>
        <v>1588</v>
      </c>
      <c r="E39" s="31">
        <f t="shared" si="37"/>
        <v>3.22</v>
      </c>
      <c r="F39" s="35">
        <v>467</v>
      </c>
      <c r="G39" s="40">
        <f t="shared" si="38"/>
        <v>2.87</v>
      </c>
      <c r="H39" s="15">
        <v>943</v>
      </c>
      <c r="I39" s="23">
        <v>993</v>
      </c>
      <c r="J39" s="27">
        <f t="shared" si="39"/>
        <v>1936</v>
      </c>
      <c r="K39" s="31">
        <f t="shared" si="40"/>
        <v>3.93</v>
      </c>
      <c r="L39" s="35">
        <v>597</v>
      </c>
      <c r="M39" s="45">
        <f t="shared" si="41"/>
        <v>3.66</v>
      </c>
      <c r="N39" s="15">
        <v>656</v>
      </c>
      <c r="O39" s="23">
        <v>744</v>
      </c>
      <c r="P39" s="27">
        <f t="shared" si="42"/>
        <v>1400</v>
      </c>
      <c r="Q39" s="31">
        <f t="shared" si="43"/>
        <v>2.84</v>
      </c>
      <c r="R39" s="35">
        <v>408</v>
      </c>
      <c r="S39" s="40">
        <f t="shared" si="44"/>
        <v>2.5</v>
      </c>
      <c r="T39" s="15">
        <v>608</v>
      </c>
      <c r="U39" s="23">
        <v>658</v>
      </c>
      <c r="V39" s="27">
        <f t="shared" si="45"/>
        <v>1266</v>
      </c>
      <c r="W39" s="31">
        <f t="shared" si="46"/>
        <v>2.57</v>
      </c>
      <c r="X39" s="35">
        <v>376</v>
      </c>
      <c r="Y39" s="45">
        <f t="shared" si="47"/>
        <v>2.31</v>
      </c>
      <c r="Z39" s="15">
        <v>207</v>
      </c>
      <c r="AA39" s="23">
        <v>252</v>
      </c>
      <c r="AB39" s="27">
        <f t="shared" si="48"/>
        <v>459</v>
      </c>
      <c r="AC39" s="31">
        <f t="shared" si="49"/>
        <v>0.93</v>
      </c>
      <c r="AD39" s="35">
        <v>175</v>
      </c>
      <c r="AE39" s="45">
        <f t="shared" si="50"/>
        <v>1.07</v>
      </c>
      <c r="AF39" s="50">
        <f t="shared" si="51"/>
        <v>20917</v>
      </c>
      <c r="AG39" s="23">
        <f t="shared" si="51"/>
        <v>22150</v>
      </c>
      <c r="AH39" s="27">
        <f t="shared" si="52"/>
        <v>43067</v>
      </c>
      <c r="AI39" s="31">
        <f t="shared" si="53"/>
        <v>87.31</v>
      </c>
      <c r="AJ39" s="35">
        <f t="shared" si="53"/>
        <v>14297</v>
      </c>
      <c r="AK39" s="45">
        <f t="shared" si="53"/>
        <v>87.75</v>
      </c>
    </row>
    <row r="40" spans="1:96">
      <c r="A40" s="10" t="s">
        <v>35</v>
      </c>
      <c r="B40" s="15">
        <v>775</v>
      </c>
      <c r="C40" s="23">
        <v>816</v>
      </c>
      <c r="D40" s="27">
        <f t="shared" si="36"/>
        <v>1591</v>
      </c>
      <c r="E40" s="31">
        <f t="shared" si="37"/>
        <v>3.23</v>
      </c>
      <c r="F40" s="35">
        <v>468</v>
      </c>
      <c r="G40" s="40">
        <f t="shared" si="38"/>
        <v>2.87</v>
      </c>
      <c r="H40" s="15">
        <v>939</v>
      </c>
      <c r="I40" s="23">
        <v>992</v>
      </c>
      <c r="J40" s="27">
        <f t="shared" si="39"/>
        <v>1931</v>
      </c>
      <c r="K40" s="31">
        <f t="shared" si="40"/>
        <v>3.91</v>
      </c>
      <c r="L40" s="35">
        <v>596</v>
      </c>
      <c r="M40" s="45">
        <f t="shared" si="41"/>
        <v>3.65</v>
      </c>
      <c r="N40" s="15">
        <v>656</v>
      </c>
      <c r="O40" s="23">
        <v>745</v>
      </c>
      <c r="P40" s="27">
        <f t="shared" si="42"/>
        <v>1401</v>
      </c>
      <c r="Q40" s="31">
        <f t="shared" si="43"/>
        <v>2.84</v>
      </c>
      <c r="R40" s="35">
        <v>408</v>
      </c>
      <c r="S40" s="40">
        <f t="shared" si="44"/>
        <v>2.5</v>
      </c>
      <c r="T40" s="15">
        <v>605</v>
      </c>
      <c r="U40" s="23">
        <v>654</v>
      </c>
      <c r="V40" s="27">
        <f t="shared" si="45"/>
        <v>1259</v>
      </c>
      <c r="W40" s="31">
        <f t="shared" si="46"/>
        <v>2.5499999999999998</v>
      </c>
      <c r="X40" s="35">
        <v>376</v>
      </c>
      <c r="Y40" s="45">
        <f t="shared" si="47"/>
        <v>2.2999999999999998</v>
      </c>
      <c r="Z40" s="15">
        <v>206</v>
      </c>
      <c r="AA40" s="23">
        <v>250</v>
      </c>
      <c r="AB40" s="27">
        <f t="shared" si="48"/>
        <v>456</v>
      </c>
      <c r="AC40" s="31">
        <f t="shared" si="49"/>
        <v>0.92</v>
      </c>
      <c r="AD40" s="35">
        <v>172</v>
      </c>
      <c r="AE40" s="45">
        <f t="shared" si="50"/>
        <v>1.05</v>
      </c>
      <c r="AF40" s="50">
        <f t="shared" si="51"/>
        <v>20935</v>
      </c>
      <c r="AG40" s="23">
        <f t="shared" si="51"/>
        <v>22158</v>
      </c>
      <c r="AH40" s="27">
        <f t="shared" si="52"/>
        <v>43093</v>
      </c>
      <c r="AI40" s="31">
        <f t="shared" si="53"/>
        <v>87.339999999999989</v>
      </c>
      <c r="AJ40" s="35">
        <f t="shared" si="53"/>
        <v>14335</v>
      </c>
      <c r="AK40" s="45">
        <f t="shared" si="53"/>
        <v>87.77000000000001</v>
      </c>
    </row>
    <row r="41" spans="1:96">
      <c r="A41" s="10" t="s">
        <v>74</v>
      </c>
      <c r="B41" s="15">
        <v>775</v>
      </c>
      <c r="C41" s="23">
        <v>816</v>
      </c>
      <c r="D41" s="27">
        <f t="shared" si="36"/>
        <v>1591</v>
      </c>
      <c r="E41" s="31">
        <f t="shared" si="37"/>
        <v>3.22</v>
      </c>
      <c r="F41" s="35">
        <v>469</v>
      </c>
      <c r="G41" s="40">
        <f t="shared" si="38"/>
        <v>2.87</v>
      </c>
      <c r="H41" s="15">
        <v>934</v>
      </c>
      <c r="I41" s="23">
        <v>993</v>
      </c>
      <c r="J41" s="27">
        <f t="shared" si="39"/>
        <v>1927</v>
      </c>
      <c r="K41" s="31">
        <f t="shared" si="40"/>
        <v>3.91</v>
      </c>
      <c r="L41" s="35">
        <v>595</v>
      </c>
      <c r="M41" s="45">
        <f t="shared" si="41"/>
        <v>3.64</v>
      </c>
      <c r="N41" s="15">
        <v>657</v>
      </c>
      <c r="O41" s="23">
        <v>743</v>
      </c>
      <c r="P41" s="27">
        <f t="shared" si="42"/>
        <v>1400</v>
      </c>
      <c r="Q41" s="31">
        <f t="shared" si="43"/>
        <v>2.84</v>
      </c>
      <c r="R41" s="35">
        <v>409</v>
      </c>
      <c r="S41" s="40">
        <f t="shared" si="44"/>
        <v>2.5</v>
      </c>
      <c r="T41" s="15">
        <v>606</v>
      </c>
      <c r="U41" s="23">
        <v>655</v>
      </c>
      <c r="V41" s="27">
        <f t="shared" si="45"/>
        <v>1261</v>
      </c>
      <c r="W41" s="31">
        <f t="shared" si="46"/>
        <v>2.56</v>
      </c>
      <c r="X41" s="35">
        <v>377</v>
      </c>
      <c r="Y41" s="45">
        <f t="shared" si="47"/>
        <v>2.31</v>
      </c>
      <c r="Z41" s="15">
        <v>204</v>
      </c>
      <c r="AA41" s="23">
        <v>250</v>
      </c>
      <c r="AB41" s="27">
        <f t="shared" si="48"/>
        <v>454</v>
      </c>
      <c r="AC41" s="31">
        <f t="shared" si="49"/>
        <v>0.92</v>
      </c>
      <c r="AD41" s="35">
        <v>172</v>
      </c>
      <c r="AE41" s="45">
        <f t="shared" si="50"/>
        <v>1.05</v>
      </c>
      <c r="AF41" s="50">
        <f t="shared" si="51"/>
        <v>20940</v>
      </c>
      <c r="AG41" s="23">
        <f t="shared" si="51"/>
        <v>22163</v>
      </c>
      <c r="AH41" s="27">
        <f t="shared" si="52"/>
        <v>43103</v>
      </c>
      <c r="AI41" s="31">
        <f t="shared" si="53"/>
        <v>87.38</v>
      </c>
      <c r="AJ41" s="35">
        <f t="shared" si="53"/>
        <v>14350</v>
      </c>
      <c r="AK41" s="45">
        <f t="shared" si="53"/>
        <v>87.79</v>
      </c>
    </row>
    <row r="42" spans="1:96">
      <c r="A42" s="10" t="s">
        <v>67</v>
      </c>
      <c r="B42" s="15">
        <v>777</v>
      </c>
      <c r="C42" s="23">
        <v>813</v>
      </c>
      <c r="D42" s="27">
        <f t="shared" si="36"/>
        <v>1590</v>
      </c>
      <c r="E42" s="31">
        <f t="shared" si="37"/>
        <v>3.22</v>
      </c>
      <c r="F42" s="35">
        <v>469</v>
      </c>
      <c r="G42" s="40">
        <f t="shared" si="38"/>
        <v>2.87</v>
      </c>
      <c r="H42" s="15">
        <v>937</v>
      </c>
      <c r="I42" s="23">
        <v>998</v>
      </c>
      <c r="J42" s="27">
        <f t="shared" si="39"/>
        <v>1935</v>
      </c>
      <c r="K42" s="31">
        <f t="shared" si="40"/>
        <v>3.92</v>
      </c>
      <c r="L42" s="35">
        <v>598</v>
      </c>
      <c r="M42" s="45">
        <f t="shared" si="41"/>
        <v>3.66</v>
      </c>
      <c r="N42" s="15">
        <v>658</v>
      </c>
      <c r="O42" s="23">
        <v>744</v>
      </c>
      <c r="P42" s="27">
        <f t="shared" si="42"/>
        <v>1402</v>
      </c>
      <c r="Q42" s="31">
        <f t="shared" si="43"/>
        <v>2.84</v>
      </c>
      <c r="R42" s="35">
        <v>410</v>
      </c>
      <c r="S42" s="40">
        <f t="shared" si="44"/>
        <v>2.5099999999999998</v>
      </c>
      <c r="T42" s="15">
        <v>604</v>
      </c>
      <c r="U42" s="23">
        <v>652</v>
      </c>
      <c r="V42" s="27">
        <f t="shared" si="45"/>
        <v>1256</v>
      </c>
      <c r="W42" s="31">
        <f t="shared" si="46"/>
        <v>2.5499999999999998</v>
      </c>
      <c r="X42" s="35">
        <v>378</v>
      </c>
      <c r="Y42" s="45">
        <f t="shared" si="47"/>
        <v>2.31</v>
      </c>
      <c r="Z42" s="15">
        <v>204</v>
      </c>
      <c r="AA42" s="23">
        <v>249</v>
      </c>
      <c r="AB42" s="27">
        <f t="shared" si="48"/>
        <v>453</v>
      </c>
      <c r="AC42" s="31">
        <f t="shared" si="49"/>
        <v>0.92</v>
      </c>
      <c r="AD42" s="35">
        <v>172</v>
      </c>
      <c r="AE42" s="45">
        <f t="shared" si="50"/>
        <v>1.05</v>
      </c>
      <c r="AF42" s="50">
        <f t="shared" si="51"/>
        <v>20958</v>
      </c>
      <c r="AG42" s="23">
        <f t="shared" si="51"/>
        <v>22156</v>
      </c>
      <c r="AH42" s="27">
        <f t="shared" si="52"/>
        <v>43114</v>
      </c>
      <c r="AI42" s="31">
        <f t="shared" si="53"/>
        <v>87.390000000000015</v>
      </c>
      <c r="AJ42" s="35">
        <f t="shared" si="53"/>
        <v>14361</v>
      </c>
      <c r="AK42" s="45">
        <f t="shared" si="53"/>
        <v>87.840000000000018</v>
      </c>
    </row>
    <row r="43" spans="1:96">
      <c r="A43" s="10" t="s">
        <v>77</v>
      </c>
      <c r="B43" s="15">
        <v>774</v>
      </c>
      <c r="C43" s="23">
        <v>814</v>
      </c>
      <c r="D43" s="27">
        <f t="shared" si="36"/>
        <v>1588</v>
      </c>
      <c r="E43" s="31">
        <f t="shared" si="37"/>
        <v>3.22</v>
      </c>
      <c r="F43" s="35">
        <v>472</v>
      </c>
      <c r="G43" s="40">
        <f t="shared" si="38"/>
        <v>2.88</v>
      </c>
      <c r="H43" s="15">
        <v>937</v>
      </c>
      <c r="I43" s="23">
        <v>996</v>
      </c>
      <c r="J43" s="27">
        <f t="shared" si="39"/>
        <v>1933</v>
      </c>
      <c r="K43" s="31">
        <f t="shared" si="40"/>
        <v>3.92</v>
      </c>
      <c r="L43" s="35">
        <v>598</v>
      </c>
      <c r="M43" s="45">
        <f t="shared" si="41"/>
        <v>3.65</v>
      </c>
      <c r="N43" s="15">
        <v>657</v>
      </c>
      <c r="O43" s="23">
        <v>743</v>
      </c>
      <c r="P43" s="27">
        <f t="shared" si="42"/>
        <v>1400</v>
      </c>
      <c r="Q43" s="31">
        <f t="shared" si="43"/>
        <v>2.84</v>
      </c>
      <c r="R43" s="35">
        <v>409</v>
      </c>
      <c r="S43" s="40">
        <f t="shared" si="44"/>
        <v>2.5</v>
      </c>
      <c r="T43" s="15">
        <v>598</v>
      </c>
      <c r="U43" s="23">
        <v>650</v>
      </c>
      <c r="V43" s="27">
        <f t="shared" si="45"/>
        <v>1248</v>
      </c>
      <c r="W43" s="31">
        <f t="shared" si="46"/>
        <v>2.5299999999999998</v>
      </c>
      <c r="X43" s="35">
        <v>374</v>
      </c>
      <c r="Y43" s="45">
        <f t="shared" si="47"/>
        <v>2.2799999999999998</v>
      </c>
      <c r="Z43" s="15">
        <v>202</v>
      </c>
      <c r="AA43" s="23">
        <v>247</v>
      </c>
      <c r="AB43" s="27">
        <f t="shared" si="48"/>
        <v>449</v>
      </c>
      <c r="AC43" s="31">
        <f t="shared" si="49"/>
        <v>0.91</v>
      </c>
      <c r="AD43" s="35">
        <v>171</v>
      </c>
      <c r="AE43" s="45">
        <f t="shared" si="50"/>
        <v>1.04</v>
      </c>
      <c r="AF43" s="50">
        <f t="shared" si="51"/>
        <v>20948</v>
      </c>
      <c r="AG43" s="23">
        <f t="shared" si="51"/>
        <v>22159</v>
      </c>
      <c r="AH43" s="27">
        <f t="shared" si="52"/>
        <v>43107</v>
      </c>
      <c r="AI43" s="31">
        <f t="shared" si="53"/>
        <v>87.4</v>
      </c>
      <c r="AJ43" s="35">
        <f t="shared" si="53"/>
        <v>14394</v>
      </c>
      <c r="AK43" s="45">
        <f t="shared" si="53"/>
        <v>87.85</v>
      </c>
    </row>
    <row r="44" spans="1:96">
      <c r="A44" s="10" t="str">
        <f>A29</f>
        <v>H28.1月</v>
      </c>
      <c r="B44" s="15">
        <v>771</v>
      </c>
      <c r="C44" s="23">
        <v>812</v>
      </c>
      <c r="D44" s="27">
        <f t="shared" si="36"/>
        <v>1583</v>
      </c>
      <c r="E44" s="31">
        <f t="shared" si="37"/>
        <v>3.21</v>
      </c>
      <c r="F44" s="35">
        <v>472</v>
      </c>
      <c r="G44" s="40">
        <f t="shared" si="38"/>
        <v>2.88</v>
      </c>
      <c r="H44" s="15">
        <v>933</v>
      </c>
      <c r="I44" s="23">
        <v>995</v>
      </c>
      <c r="J44" s="27">
        <f t="shared" si="39"/>
        <v>1928</v>
      </c>
      <c r="K44" s="31">
        <f t="shared" si="40"/>
        <v>3.91</v>
      </c>
      <c r="L44" s="35">
        <v>596</v>
      </c>
      <c r="M44" s="45">
        <f t="shared" si="41"/>
        <v>3.64</v>
      </c>
      <c r="N44" s="15">
        <v>655</v>
      </c>
      <c r="O44" s="23">
        <v>743</v>
      </c>
      <c r="P44" s="27">
        <f t="shared" si="42"/>
        <v>1398</v>
      </c>
      <c r="Q44" s="31">
        <f t="shared" si="43"/>
        <v>2.84</v>
      </c>
      <c r="R44" s="35">
        <v>408</v>
      </c>
      <c r="S44" s="40">
        <f t="shared" si="44"/>
        <v>2.4900000000000002</v>
      </c>
      <c r="T44" s="15">
        <v>596</v>
      </c>
      <c r="U44" s="23">
        <v>648</v>
      </c>
      <c r="V44" s="27">
        <f t="shared" si="45"/>
        <v>1244</v>
      </c>
      <c r="W44" s="31">
        <f t="shared" si="46"/>
        <v>2.5299999999999998</v>
      </c>
      <c r="X44" s="35">
        <v>373</v>
      </c>
      <c r="Y44" s="45">
        <f t="shared" si="47"/>
        <v>2.2799999999999998</v>
      </c>
      <c r="Z44" s="15">
        <v>202</v>
      </c>
      <c r="AA44" s="23">
        <v>247</v>
      </c>
      <c r="AB44" s="27">
        <f t="shared" si="48"/>
        <v>449</v>
      </c>
      <c r="AC44" s="31">
        <f t="shared" si="49"/>
        <v>0.91</v>
      </c>
      <c r="AD44" s="35">
        <v>170</v>
      </c>
      <c r="AE44" s="45">
        <f t="shared" si="50"/>
        <v>1.04</v>
      </c>
      <c r="AF44" s="50">
        <f t="shared" si="51"/>
        <v>20936</v>
      </c>
      <c r="AG44" s="23">
        <f t="shared" si="51"/>
        <v>22127</v>
      </c>
      <c r="AH44" s="27">
        <f t="shared" si="52"/>
        <v>43063</v>
      </c>
      <c r="AI44" s="31">
        <f t="shared" si="53"/>
        <v>87.43</v>
      </c>
      <c r="AJ44" s="35">
        <f t="shared" si="53"/>
        <v>14386</v>
      </c>
      <c r="AK44" s="45">
        <f t="shared" si="53"/>
        <v>87.839999999999989</v>
      </c>
    </row>
    <row r="45" spans="1:96">
      <c r="A45" s="10" t="s">
        <v>80</v>
      </c>
      <c r="B45" s="15">
        <v>770</v>
      </c>
      <c r="C45" s="23">
        <v>812</v>
      </c>
      <c r="D45" s="27">
        <f t="shared" si="36"/>
        <v>1582</v>
      </c>
      <c r="E45" s="31">
        <f t="shared" si="37"/>
        <v>3.21</v>
      </c>
      <c r="F45" s="35">
        <v>473</v>
      </c>
      <c r="G45" s="40">
        <f t="shared" si="38"/>
        <v>2.88</v>
      </c>
      <c r="H45" s="15">
        <v>931</v>
      </c>
      <c r="I45" s="23">
        <v>992</v>
      </c>
      <c r="J45" s="27">
        <f t="shared" si="39"/>
        <v>1923</v>
      </c>
      <c r="K45" s="31">
        <f t="shared" si="40"/>
        <v>3.9</v>
      </c>
      <c r="L45" s="35">
        <v>596</v>
      </c>
      <c r="M45" s="45">
        <f t="shared" si="41"/>
        <v>3.63</v>
      </c>
      <c r="N45" s="15">
        <v>654</v>
      </c>
      <c r="O45" s="23">
        <v>743</v>
      </c>
      <c r="P45" s="27">
        <f t="shared" si="42"/>
        <v>1397</v>
      </c>
      <c r="Q45" s="31">
        <f t="shared" si="43"/>
        <v>2.84</v>
      </c>
      <c r="R45" s="35">
        <v>410</v>
      </c>
      <c r="S45" s="40">
        <f t="shared" si="44"/>
        <v>2.5</v>
      </c>
      <c r="T45" s="15">
        <v>597</v>
      </c>
      <c r="U45" s="23">
        <v>645</v>
      </c>
      <c r="V45" s="27">
        <f t="shared" si="45"/>
        <v>1242</v>
      </c>
      <c r="W45" s="31">
        <f t="shared" si="46"/>
        <v>2.52</v>
      </c>
      <c r="X45" s="35">
        <v>373</v>
      </c>
      <c r="Y45" s="45">
        <f t="shared" si="47"/>
        <v>2.27</v>
      </c>
      <c r="Z45" s="15">
        <v>202</v>
      </c>
      <c r="AA45" s="23">
        <v>246</v>
      </c>
      <c r="AB45" s="27">
        <f t="shared" si="48"/>
        <v>448</v>
      </c>
      <c r="AC45" s="31">
        <f t="shared" si="49"/>
        <v>0.91</v>
      </c>
      <c r="AD45" s="35">
        <v>170</v>
      </c>
      <c r="AE45" s="45">
        <f t="shared" si="50"/>
        <v>1.04</v>
      </c>
      <c r="AF45" s="50">
        <f t="shared" si="51"/>
        <v>20963</v>
      </c>
      <c r="AG45" s="23">
        <f t="shared" si="51"/>
        <v>22117</v>
      </c>
      <c r="AH45" s="27">
        <f t="shared" si="52"/>
        <v>43080</v>
      </c>
      <c r="AI45" s="31">
        <f t="shared" si="53"/>
        <v>87.44</v>
      </c>
      <c r="AJ45" s="35">
        <f t="shared" si="53"/>
        <v>14413</v>
      </c>
      <c r="AK45" s="45">
        <f t="shared" si="53"/>
        <v>87.9</v>
      </c>
    </row>
    <row r="46" spans="1:96">
      <c r="A46" s="11" t="s">
        <v>73</v>
      </c>
      <c r="B46" s="16">
        <v>768</v>
      </c>
      <c r="C46" s="24">
        <v>807</v>
      </c>
      <c r="D46" s="28">
        <f t="shared" si="36"/>
        <v>1575</v>
      </c>
      <c r="E46" s="32">
        <f t="shared" si="37"/>
        <v>3.2</v>
      </c>
      <c r="F46" s="36">
        <v>470</v>
      </c>
      <c r="G46" s="41">
        <f t="shared" si="38"/>
        <v>2.85</v>
      </c>
      <c r="H46" s="16">
        <v>925</v>
      </c>
      <c r="I46" s="24">
        <v>988</v>
      </c>
      <c r="J46" s="28">
        <f t="shared" si="39"/>
        <v>1913</v>
      </c>
      <c r="K46" s="32">
        <f t="shared" si="40"/>
        <v>3.88</v>
      </c>
      <c r="L46" s="36">
        <v>593</v>
      </c>
      <c r="M46" s="46">
        <f t="shared" si="41"/>
        <v>3.6</v>
      </c>
      <c r="N46" s="16">
        <v>651</v>
      </c>
      <c r="O46" s="24">
        <v>740</v>
      </c>
      <c r="P46" s="28">
        <f t="shared" si="42"/>
        <v>1391</v>
      </c>
      <c r="Q46" s="32">
        <f t="shared" si="43"/>
        <v>2.82</v>
      </c>
      <c r="R46" s="36">
        <v>408</v>
      </c>
      <c r="S46" s="41">
        <f t="shared" si="44"/>
        <v>2.48</v>
      </c>
      <c r="T46" s="16">
        <v>600</v>
      </c>
      <c r="U46" s="24">
        <v>646</v>
      </c>
      <c r="V46" s="28">
        <f t="shared" si="45"/>
        <v>1246</v>
      </c>
      <c r="W46" s="32">
        <f t="shared" si="46"/>
        <v>2.5299999999999998</v>
      </c>
      <c r="X46" s="36">
        <v>378</v>
      </c>
      <c r="Y46" s="46">
        <f t="shared" si="47"/>
        <v>2.29</v>
      </c>
      <c r="Z46" s="16">
        <v>201</v>
      </c>
      <c r="AA46" s="24">
        <v>246</v>
      </c>
      <c r="AB46" s="28">
        <f t="shared" si="48"/>
        <v>447</v>
      </c>
      <c r="AC46" s="32">
        <f t="shared" si="49"/>
        <v>0.91</v>
      </c>
      <c r="AD46" s="36">
        <v>170</v>
      </c>
      <c r="AE46" s="46">
        <f t="shared" si="50"/>
        <v>1.03</v>
      </c>
      <c r="AF46" s="51">
        <f t="shared" si="51"/>
        <v>20969</v>
      </c>
      <c r="AG46" s="24">
        <f t="shared" si="51"/>
        <v>22120</v>
      </c>
      <c r="AH46" s="28">
        <f t="shared" si="52"/>
        <v>43089</v>
      </c>
      <c r="AI46" s="32">
        <f t="shared" si="53"/>
        <v>87.46</v>
      </c>
      <c r="AJ46" s="35">
        <f t="shared" si="53"/>
        <v>14487</v>
      </c>
      <c r="AK46" s="46">
        <f t="shared" si="53"/>
        <v>87.9</v>
      </c>
    </row>
    <row r="47" spans="1:96"/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tr">
        <f>A35</f>
        <v>H27.4月</v>
      </c>
      <c r="B50" s="14">
        <v>1033</v>
      </c>
      <c r="C50" s="22">
        <v>1114</v>
      </c>
      <c r="D50" s="26">
        <f t="shared" ref="D50:D61" si="54">B50+C50</f>
        <v>2147</v>
      </c>
      <c r="E50" s="30">
        <f t="shared" ref="E50:E61" si="55">IF(D50=0,"",ROUND(D50/$AH50*100,2))</f>
        <v>4.3600000000000003</v>
      </c>
      <c r="F50" s="34">
        <v>716</v>
      </c>
      <c r="G50" s="44">
        <f t="shared" ref="G50:G61" si="56">IF(F50="","",ROUND(F50/$AJ50*100,2))</f>
        <v>4.41</v>
      </c>
      <c r="H50" s="14">
        <v>998</v>
      </c>
      <c r="I50" s="22">
        <v>1093</v>
      </c>
      <c r="J50" s="26">
        <f t="shared" ref="J50:J61" si="57">H50+I50</f>
        <v>2091</v>
      </c>
      <c r="K50" s="30">
        <f t="shared" ref="K50:K61" si="58">IF(J50=0,"",ROUND(J50/$AH50*100,2))</f>
        <v>4.24</v>
      </c>
      <c r="L50" s="34">
        <v>684</v>
      </c>
      <c r="M50" s="39">
        <f t="shared" ref="M50:M61" si="59">IF(L50="","",ROUND(L50/$AJ50*100,2))</f>
        <v>4.22</v>
      </c>
      <c r="N50" s="14">
        <v>422</v>
      </c>
      <c r="O50" s="22">
        <v>470</v>
      </c>
      <c r="P50" s="26">
        <f t="shared" ref="P50:P61" si="60">N50+O50</f>
        <v>892</v>
      </c>
      <c r="Q50" s="30">
        <f t="shared" ref="Q50:Q61" si="61">IF(P50=0,"",ROUND(P50/$AH50*100,2))</f>
        <v>1.81</v>
      </c>
      <c r="R50" s="34">
        <v>268</v>
      </c>
      <c r="S50" s="44">
        <f t="shared" ref="S50:S61" si="62">IF(R50="","",ROUND(R50/$AJ50*100,2))</f>
        <v>1.65</v>
      </c>
      <c r="T50" s="14">
        <v>574</v>
      </c>
      <c r="U50" s="22">
        <v>584</v>
      </c>
      <c r="V50" s="26">
        <f t="shared" ref="V50:V61" si="63">T50+U50</f>
        <v>1158</v>
      </c>
      <c r="W50" s="30">
        <f t="shared" ref="W50:W61" si="64">IF(V50=0,"",ROUND(V50/$AH50*100,2))</f>
        <v>2.35</v>
      </c>
      <c r="X50" s="34">
        <v>335</v>
      </c>
      <c r="Y50" s="44">
        <f t="shared" ref="Y50:Y61" si="65">IF(X50="","",ROUND(X50/$AJ50*100,2))</f>
        <v>2.0699999999999998</v>
      </c>
      <c r="Z50" s="49">
        <f t="shared" ref="Z50:AA61" si="66">B50+H50+N50+T50</f>
        <v>3027</v>
      </c>
      <c r="AA50" s="22">
        <f t="shared" si="66"/>
        <v>3261</v>
      </c>
      <c r="AB50" s="26">
        <f t="shared" ref="AB50:AB61" si="67">Z50+AA50</f>
        <v>6288</v>
      </c>
      <c r="AC50" s="30">
        <f t="shared" ref="AC50:AE61" si="68">E50+K50+Q50+W50</f>
        <v>12.760000000000002</v>
      </c>
      <c r="AD50" s="35">
        <f t="shared" si="68"/>
        <v>2003</v>
      </c>
      <c r="AE50" s="44">
        <f t="shared" si="68"/>
        <v>12.35</v>
      </c>
      <c r="AF50" s="49">
        <f t="shared" ref="AF50:AG61" si="69">B5+H5+N5+T5+Z5+AF5+B20+H20+N20+T20+Z20+AF20+B35+H35+N35+T35+Z35+B50+H50+N50+T50</f>
        <v>23882</v>
      </c>
      <c r="AG50" s="22">
        <f t="shared" si="69"/>
        <v>25376</v>
      </c>
      <c r="AH50" s="27">
        <f t="shared" ref="AH50:AH61" si="70">IF(AD50="","",AF50+AG50)</f>
        <v>49258</v>
      </c>
      <c r="AI50" s="30">
        <f t="shared" ref="AI50:AI61" si="71">E5+K5+Q5+W5+AC5+AI5+E20+K20+Q20+W20+AC20+AI20+E35+K35+Q35+W35+AC35+E50+K50+Q50+W50</f>
        <v>99.999999999999972</v>
      </c>
      <c r="AJ50" s="35">
        <f t="shared" ref="AJ50:AJ61" si="72">IF(AH50="","",F5+L5+R5+X5+AD5+AJ5+F20+L20+R20+X20+AD20+AJ20+F35+L35+R35+X35+AD35+F50+L50+R50+X50)</f>
        <v>16220</v>
      </c>
      <c r="AK50" s="44">
        <f t="shared" ref="AK50:AK61" si="73">G5+M5+S5+Y5+AE5+AK5+G20+M20+S20+Y20+AE20+AK20+G35+M35+S35+Y35+AE35+G50+M50+S50+Y50</f>
        <v>100.01</v>
      </c>
      <c r="CP50" s="1"/>
      <c r="CR50" s="1"/>
    </row>
    <row r="51" spans="1:96">
      <c r="A51" s="10" t="s">
        <v>64</v>
      </c>
      <c r="B51" s="15">
        <v>1030</v>
      </c>
      <c r="C51" s="23">
        <v>1112</v>
      </c>
      <c r="D51" s="27">
        <f t="shared" si="54"/>
        <v>2142</v>
      </c>
      <c r="E51" s="31">
        <f t="shared" si="55"/>
        <v>4.3499999999999996</v>
      </c>
      <c r="F51" s="35">
        <v>714</v>
      </c>
      <c r="G51" s="45">
        <f t="shared" si="56"/>
        <v>4.4000000000000004</v>
      </c>
      <c r="H51" s="15">
        <v>997</v>
      </c>
      <c r="I51" s="23">
        <v>1090</v>
      </c>
      <c r="J51" s="27">
        <f t="shared" si="57"/>
        <v>2087</v>
      </c>
      <c r="K51" s="31">
        <f t="shared" si="58"/>
        <v>4.24</v>
      </c>
      <c r="L51" s="35">
        <v>680</v>
      </c>
      <c r="M51" s="40">
        <f t="shared" si="59"/>
        <v>4.1900000000000004</v>
      </c>
      <c r="N51" s="15">
        <v>421</v>
      </c>
      <c r="O51" s="23">
        <v>469</v>
      </c>
      <c r="P51" s="27">
        <f t="shared" si="60"/>
        <v>890</v>
      </c>
      <c r="Q51" s="31">
        <f t="shared" si="61"/>
        <v>1.81</v>
      </c>
      <c r="R51" s="35">
        <v>269</v>
      </c>
      <c r="S51" s="45">
        <f t="shared" si="62"/>
        <v>1.66</v>
      </c>
      <c r="T51" s="15">
        <v>575</v>
      </c>
      <c r="U51" s="23">
        <v>585</v>
      </c>
      <c r="V51" s="27">
        <f t="shared" si="63"/>
        <v>1160</v>
      </c>
      <c r="W51" s="31">
        <f t="shared" si="64"/>
        <v>2.36</v>
      </c>
      <c r="X51" s="35">
        <v>335</v>
      </c>
      <c r="Y51" s="45">
        <f t="shared" si="65"/>
        <v>2.0699999999999998</v>
      </c>
      <c r="Z51" s="50">
        <f t="shared" si="66"/>
        <v>3023</v>
      </c>
      <c r="AA51" s="23">
        <f t="shared" si="66"/>
        <v>3256</v>
      </c>
      <c r="AB51" s="27">
        <f t="shared" si="67"/>
        <v>6279</v>
      </c>
      <c r="AC51" s="31">
        <f t="shared" si="68"/>
        <v>12.76</v>
      </c>
      <c r="AD51" s="35">
        <f t="shared" si="68"/>
        <v>1998</v>
      </c>
      <c r="AE51" s="45">
        <f t="shared" si="68"/>
        <v>12.32</v>
      </c>
      <c r="AF51" s="50">
        <f t="shared" si="69"/>
        <v>23865</v>
      </c>
      <c r="AG51" s="23">
        <f t="shared" si="69"/>
        <v>25372</v>
      </c>
      <c r="AH51" s="27">
        <f t="shared" si="70"/>
        <v>49237</v>
      </c>
      <c r="AI51" s="31">
        <f t="shared" si="71"/>
        <v>99.989999999999981</v>
      </c>
      <c r="AJ51" s="35">
        <f t="shared" si="72"/>
        <v>16212</v>
      </c>
      <c r="AK51" s="45">
        <f t="shared" si="73"/>
        <v>99.999999999999972</v>
      </c>
      <c r="CP51" s="1"/>
      <c r="CR51" s="1"/>
    </row>
    <row r="52" spans="1:96">
      <c r="A52" s="10" t="s">
        <v>29</v>
      </c>
      <c r="B52" s="15">
        <v>1030</v>
      </c>
      <c r="C52" s="23">
        <v>1109</v>
      </c>
      <c r="D52" s="27">
        <f t="shared" si="54"/>
        <v>2139</v>
      </c>
      <c r="E52" s="31">
        <f t="shared" si="55"/>
        <v>4.34</v>
      </c>
      <c r="F52" s="35">
        <v>713</v>
      </c>
      <c r="G52" s="45">
        <f t="shared" si="56"/>
        <v>4.38</v>
      </c>
      <c r="H52" s="15">
        <v>995</v>
      </c>
      <c r="I52" s="23">
        <v>1093</v>
      </c>
      <c r="J52" s="27">
        <f t="shared" si="57"/>
        <v>2088</v>
      </c>
      <c r="K52" s="31">
        <f t="shared" si="58"/>
        <v>4.2300000000000004</v>
      </c>
      <c r="L52" s="35">
        <v>679</v>
      </c>
      <c r="M52" s="40">
        <f t="shared" si="59"/>
        <v>4.17</v>
      </c>
      <c r="N52" s="15">
        <v>422</v>
      </c>
      <c r="O52" s="23">
        <v>468</v>
      </c>
      <c r="P52" s="27">
        <f t="shared" si="60"/>
        <v>890</v>
      </c>
      <c r="Q52" s="31">
        <f t="shared" si="61"/>
        <v>1.81</v>
      </c>
      <c r="R52" s="35">
        <v>269</v>
      </c>
      <c r="S52" s="45">
        <f t="shared" si="62"/>
        <v>1.65</v>
      </c>
      <c r="T52" s="15">
        <v>576</v>
      </c>
      <c r="U52" s="23">
        <v>584</v>
      </c>
      <c r="V52" s="27">
        <f t="shared" si="63"/>
        <v>1160</v>
      </c>
      <c r="W52" s="31">
        <f t="shared" si="64"/>
        <v>2.35</v>
      </c>
      <c r="X52" s="35">
        <v>336</v>
      </c>
      <c r="Y52" s="45">
        <f t="shared" si="65"/>
        <v>2.0699999999999998</v>
      </c>
      <c r="Z52" s="50">
        <f t="shared" si="66"/>
        <v>3023</v>
      </c>
      <c r="AA52" s="23">
        <f t="shared" si="66"/>
        <v>3254</v>
      </c>
      <c r="AB52" s="27">
        <f t="shared" si="67"/>
        <v>6277</v>
      </c>
      <c r="AC52" s="31">
        <f t="shared" si="68"/>
        <v>12.73</v>
      </c>
      <c r="AD52" s="35">
        <f t="shared" si="68"/>
        <v>1997</v>
      </c>
      <c r="AE52" s="45">
        <f t="shared" si="68"/>
        <v>12.270000000000001</v>
      </c>
      <c r="AF52" s="50">
        <f t="shared" si="69"/>
        <v>23905</v>
      </c>
      <c r="AG52" s="23">
        <f t="shared" si="69"/>
        <v>25400</v>
      </c>
      <c r="AH52" s="27">
        <f t="shared" si="70"/>
        <v>49305</v>
      </c>
      <c r="AI52" s="31">
        <f t="shared" si="71"/>
        <v>99.99</v>
      </c>
      <c r="AJ52" s="35">
        <f t="shared" si="72"/>
        <v>16264</v>
      </c>
      <c r="AK52" s="45">
        <f t="shared" si="73"/>
        <v>100</v>
      </c>
      <c r="CP52" s="1"/>
      <c r="CR52" s="1"/>
    </row>
    <row r="53" spans="1:96">
      <c r="A53" s="10" t="s">
        <v>69</v>
      </c>
      <c r="B53" s="15">
        <v>1024</v>
      </c>
      <c r="C53" s="23">
        <v>1109</v>
      </c>
      <c r="D53" s="27">
        <f t="shared" si="54"/>
        <v>2133</v>
      </c>
      <c r="E53" s="31">
        <f t="shared" si="55"/>
        <v>4.32</v>
      </c>
      <c r="F53" s="35">
        <v>711</v>
      </c>
      <c r="G53" s="45">
        <f t="shared" si="56"/>
        <v>4.3600000000000003</v>
      </c>
      <c r="H53" s="15">
        <v>997</v>
      </c>
      <c r="I53" s="23">
        <v>1092</v>
      </c>
      <c r="J53" s="27">
        <f t="shared" si="57"/>
        <v>2089</v>
      </c>
      <c r="K53" s="31">
        <f t="shared" si="58"/>
        <v>4.2300000000000004</v>
      </c>
      <c r="L53" s="35">
        <v>681</v>
      </c>
      <c r="M53" s="40">
        <f t="shared" si="59"/>
        <v>4.18</v>
      </c>
      <c r="N53" s="15">
        <v>420</v>
      </c>
      <c r="O53" s="23">
        <v>466</v>
      </c>
      <c r="P53" s="27">
        <f t="shared" si="60"/>
        <v>886</v>
      </c>
      <c r="Q53" s="31">
        <f t="shared" si="61"/>
        <v>1.8</v>
      </c>
      <c r="R53" s="35">
        <v>268</v>
      </c>
      <c r="S53" s="45">
        <f t="shared" si="62"/>
        <v>1.64</v>
      </c>
      <c r="T53" s="15">
        <v>577</v>
      </c>
      <c r="U53" s="23">
        <v>584</v>
      </c>
      <c r="V53" s="27">
        <f t="shared" si="63"/>
        <v>1161</v>
      </c>
      <c r="W53" s="31">
        <f t="shared" si="64"/>
        <v>2.35</v>
      </c>
      <c r="X53" s="35">
        <v>336</v>
      </c>
      <c r="Y53" s="45">
        <f t="shared" si="65"/>
        <v>2.06</v>
      </c>
      <c r="Z53" s="50">
        <f t="shared" si="66"/>
        <v>3018</v>
      </c>
      <c r="AA53" s="23">
        <f t="shared" si="66"/>
        <v>3251</v>
      </c>
      <c r="AB53" s="27">
        <f t="shared" si="67"/>
        <v>6269</v>
      </c>
      <c r="AC53" s="31">
        <f t="shared" si="68"/>
        <v>12.7</v>
      </c>
      <c r="AD53" s="35">
        <f t="shared" si="68"/>
        <v>1996</v>
      </c>
      <c r="AE53" s="45">
        <f t="shared" si="68"/>
        <v>12.24</v>
      </c>
      <c r="AF53" s="50">
        <f t="shared" si="69"/>
        <v>23933</v>
      </c>
      <c r="AG53" s="23">
        <f t="shared" si="69"/>
        <v>25401</v>
      </c>
      <c r="AH53" s="27">
        <f t="shared" si="70"/>
        <v>49334</v>
      </c>
      <c r="AI53" s="31">
        <f t="shared" si="71"/>
        <v>99.97999999999999</v>
      </c>
      <c r="AJ53" s="35">
        <f t="shared" si="72"/>
        <v>16292</v>
      </c>
      <c r="AK53" s="45">
        <f t="shared" si="73"/>
        <v>99.960000000000022</v>
      </c>
      <c r="CP53" s="1"/>
      <c r="CR53" s="1"/>
    </row>
    <row r="54" spans="1:96">
      <c r="A54" s="10" t="s">
        <v>70</v>
      </c>
      <c r="B54" s="15">
        <v>1021</v>
      </c>
      <c r="C54" s="23">
        <v>1105</v>
      </c>
      <c r="D54" s="27">
        <f t="shared" si="54"/>
        <v>2126</v>
      </c>
      <c r="E54" s="31">
        <f t="shared" si="55"/>
        <v>4.3099999999999996</v>
      </c>
      <c r="F54" s="35">
        <v>710</v>
      </c>
      <c r="G54" s="45">
        <f t="shared" si="56"/>
        <v>4.3600000000000003</v>
      </c>
      <c r="H54" s="15">
        <v>991</v>
      </c>
      <c r="I54" s="23">
        <v>1090</v>
      </c>
      <c r="J54" s="27">
        <f t="shared" si="57"/>
        <v>2081</v>
      </c>
      <c r="K54" s="31">
        <f t="shared" si="58"/>
        <v>4.22</v>
      </c>
      <c r="L54" s="35">
        <v>679</v>
      </c>
      <c r="M54" s="40">
        <f t="shared" si="59"/>
        <v>4.17</v>
      </c>
      <c r="N54" s="15">
        <v>420</v>
      </c>
      <c r="O54" s="23">
        <v>466</v>
      </c>
      <c r="P54" s="27">
        <f t="shared" si="60"/>
        <v>886</v>
      </c>
      <c r="Q54" s="31">
        <f t="shared" si="61"/>
        <v>1.8</v>
      </c>
      <c r="R54" s="35">
        <v>268</v>
      </c>
      <c r="S54" s="45">
        <f t="shared" si="62"/>
        <v>1.65</v>
      </c>
      <c r="T54" s="15">
        <v>579</v>
      </c>
      <c r="U54" s="23">
        <v>582</v>
      </c>
      <c r="V54" s="27">
        <f t="shared" si="63"/>
        <v>1161</v>
      </c>
      <c r="W54" s="31">
        <f t="shared" si="64"/>
        <v>2.35</v>
      </c>
      <c r="X54" s="35">
        <v>336</v>
      </c>
      <c r="Y54" s="45">
        <f t="shared" si="65"/>
        <v>2.06</v>
      </c>
      <c r="Z54" s="50">
        <f t="shared" si="66"/>
        <v>3011</v>
      </c>
      <c r="AA54" s="23">
        <f t="shared" si="66"/>
        <v>3243</v>
      </c>
      <c r="AB54" s="27">
        <f t="shared" si="67"/>
        <v>6254</v>
      </c>
      <c r="AC54" s="31">
        <f t="shared" si="68"/>
        <v>12.68</v>
      </c>
      <c r="AD54" s="35">
        <f t="shared" si="68"/>
        <v>1993</v>
      </c>
      <c r="AE54" s="45">
        <f t="shared" si="68"/>
        <v>12.240000000000002</v>
      </c>
      <c r="AF54" s="50">
        <f t="shared" si="69"/>
        <v>23928</v>
      </c>
      <c r="AG54" s="23">
        <f t="shared" si="69"/>
        <v>25393</v>
      </c>
      <c r="AH54" s="27">
        <f t="shared" si="70"/>
        <v>49321</v>
      </c>
      <c r="AI54" s="31">
        <f t="shared" si="71"/>
        <v>99.99</v>
      </c>
      <c r="AJ54" s="35">
        <f t="shared" si="72"/>
        <v>16290</v>
      </c>
      <c r="AK54" s="45">
        <f t="shared" si="73"/>
        <v>99.99</v>
      </c>
      <c r="CP54" s="1"/>
      <c r="CR54" s="1"/>
    </row>
    <row r="55" spans="1:96">
      <c r="A55" s="10" t="s">
        <v>35</v>
      </c>
      <c r="B55" s="15">
        <v>1016</v>
      </c>
      <c r="C55" s="23">
        <v>1103</v>
      </c>
      <c r="D55" s="27">
        <f t="shared" si="54"/>
        <v>2119</v>
      </c>
      <c r="E55" s="31">
        <f t="shared" si="55"/>
        <v>4.3</v>
      </c>
      <c r="F55" s="35">
        <v>709</v>
      </c>
      <c r="G55" s="45">
        <f t="shared" si="56"/>
        <v>4.34</v>
      </c>
      <c r="H55" s="15">
        <v>985</v>
      </c>
      <c r="I55" s="23">
        <v>1081</v>
      </c>
      <c r="J55" s="27">
        <f t="shared" si="57"/>
        <v>2066</v>
      </c>
      <c r="K55" s="31">
        <f t="shared" si="58"/>
        <v>4.1900000000000004</v>
      </c>
      <c r="L55" s="35">
        <v>679</v>
      </c>
      <c r="M55" s="40">
        <f t="shared" si="59"/>
        <v>4.16</v>
      </c>
      <c r="N55" s="15">
        <v>423</v>
      </c>
      <c r="O55" s="23">
        <v>468</v>
      </c>
      <c r="P55" s="27">
        <f t="shared" si="60"/>
        <v>891</v>
      </c>
      <c r="Q55" s="31">
        <f t="shared" si="61"/>
        <v>1.81</v>
      </c>
      <c r="R55" s="35">
        <v>270</v>
      </c>
      <c r="S55" s="45">
        <f t="shared" si="62"/>
        <v>1.65</v>
      </c>
      <c r="T55" s="15">
        <v>581</v>
      </c>
      <c r="U55" s="23">
        <v>581</v>
      </c>
      <c r="V55" s="27">
        <f t="shared" si="63"/>
        <v>1162</v>
      </c>
      <c r="W55" s="31">
        <f t="shared" si="64"/>
        <v>2.36</v>
      </c>
      <c r="X55" s="35">
        <v>337</v>
      </c>
      <c r="Y55" s="45">
        <f t="shared" si="65"/>
        <v>2.06</v>
      </c>
      <c r="Z55" s="50">
        <f t="shared" si="66"/>
        <v>3005</v>
      </c>
      <c r="AA55" s="23">
        <f t="shared" si="66"/>
        <v>3233</v>
      </c>
      <c r="AB55" s="27">
        <f t="shared" si="67"/>
        <v>6238</v>
      </c>
      <c r="AC55" s="31">
        <f t="shared" si="68"/>
        <v>12.66</v>
      </c>
      <c r="AD55" s="35">
        <f t="shared" si="68"/>
        <v>1995</v>
      </c>
      <c r="AE55" s="45">
        <f t="shared" si="68"/>
        <v>12.21</v>
      </c>
      <c r="AF55" s="50">
        <f t="shared" si="69"/>
        <v>23940</v>
      </c>
      <c r="AG55" s="23">
        <f t="shared" si="69"/>
        <v>25391</v>
      </c>
      <c r="AH55" s="27">
        <f t="shared" si="70"/>
        <v>49331</v>
      </c>
      <c r="AI55" s="31">
        <f t="shared" si="71"/>
        <v>99.999999999999986</v>
      </c>
      <c r="AJ55" s="35">
        <f t="shared" si="72"/>
        <v>16330</v>
      </c>
      <c r="AK55" s="45">
        <f t="shared" si="73"/>
        <v>99.980000000000018</v>
      </c>
      <c r="CP55" s="1"/>
      <c r="CR55" s="1"/>
    </row>
    <row r="56" spans="1:96">
      <c r="A56" s="10" t="s">
        <v>74</v>
      </c>
      <c r="B56" s="15">
        <v>1016</v>
      </c>
      <c r="C56" s="23">
        <v>1103</v>
      </c>
      <c r="D56" s="27">
        <f t="shared" si="54"/>
        <v>2119</v>
      </c>
      <c r="E56" s="31">
        <f t="shared" si="55"/>
        <v>4.29</v>
      </c>
      <c r="F56" s="35">
        <v>707</v>
      </c>
      <c r="G56" s="45">
        <f t="shared" si="56"/>
        <v>4.33</v>
      </c>
      <c r="H56" s="15">
        <v>986</v>
      </c>
      <c r="I56" s="23">
        <v>1081</v>
      </c>
      <c r="J56" s="27">
        <f t="shared" si="57"/>
        <v>2067</v>
      </c>
      <c r="K56" s="31">
        <f t="shared" si="58"/>
        <v>4.1900000000000004</v>
      </c>
      <c r="L56" s="35">
        <v>682</v>
      </c>
      <c r="M56" s="40">
        <f t="shared" si="59"/>
        <v>4.17</v>
      </c>
      <c r="N56" s="15">
        <v>422</v>
      </c>
      <c r="O56" s="23">
        <v>468</v>
      </c>
      <c r="P56" s="27">
        <f t="shared" si="60"/>
        <v>890</v>
      </c>
      <c r="Q56" s="31">
        <f t="shared" si="61"/>
        <v>1.8</v>
      </c>
      <c r="R56" s="35">
        <v>269</v>
      </c>
      <c r="S56" s="45">
        <f t="shared" si="62"/>
        <v>1.65</v>
      </c>
      <c r="T56" s="15">
        <v>580</v>
      </c>
      <c r="U56" s="23">
        <v>583</v>
      </c>
      <c r="V56" s="27">
        <f t="shared" si="63"/>
        <v>1163</v>
      </c>
      <c r="W56" s="31">
        <f t="shared" si="64"/>
        <v>2.36</v>
      </c>
      <c r="X56" s="35">
        <v>338</v>
      </c>
      <c r="Y56" s="45">
        <f t="shared" si="65"/>
        <v>2.0699999999999998</v>
      </c>
      <c r="Z56" s="50">
        <f t="shared" si="66"/>
        <v>3004</v>
      </c>
      <c r="AA56" s="23">
        <f t="shared" si="66"/>
        <v>3235</v>
      </c>
      <c r="AB56" s="27">
        <f t="shared" si="67"/>
        <v>6239</v>
      </c>
      <c r="AC56" s="31">
        <f t="shared" si="68"/>
        <v>12.64</v>
      </c>
      <c r="AD56" s="35">
        <f t="shared" si="68"/>
        <v>1996</v>
      </c>
      <c r="AE56" s="45">
        <f t="shared" si="68"/>
        <v>12.22</v>
      </c>
      <c r="AF56" s="50">
        <f t="shared" si="69"/>
        <v>23944</v>
      </c>
      <c r="AG56" s="23">
        <f t="shared" si="69"/>
        <v>25398</v>
      </c>
      <c r="AH56" s="27">
        <f t="shared" si="70"/>
        <v>49342</v>
      </c>
      <c r="AI56" s="31">
        <f t="shared" si="71"/>
        <v>100.02</v>
      </c>
      <c r="AJ56" s="35">
        <f t="shared" si="72"/>
        <v>16346</v>
      </c>
      <c r="AK56" s="45">
        <f t="shared" si="73"/>
        <v>100.01</v>
      </c>
      <c r="CP56" s="1"/>
      <c r="CR56" s="1"/>
    </row>
    <row r="57" spans="1:96">
      <c r="A57" s="10" t="s">
        <v>67</v>
      </c>
      <c r="B57" s="15">
        <v>1015</v>
      </c>
      <c r="C57" s="23">
        <v>1100</v>
      </c>
      <c r="D57" s="27">
        <f t="shared" si="54"/>
        <v>2115</v>
      </c>
      <c r="E57" s="31">
        <f t="shared" si="55"/>
        <v>4.29</v>
      </c>
      <c r="F57" s="35">
        <v>705</v>
      </c>
      <c r="G57" s="45">
        <f t="shared" si="56"/>
        <v>4.3099999999999996</v>
      </c>
      <c r="H57" s="15">
        <v>985</v>
      </c>
      <c r="I57" s="23">
        <v>1075</v>
      </c>
      <c r="J57" s="27">
        <f t="shared" si="57"/>
        <v>2060</v>
      </c>
      <c r="K57" s="31">
        <f t="shared" si="58"/>
        <v>4.18</v>
      </c>
      <c r="L57" s="35">
        <v>677</v>
      </c>
      <c r="M57" s="40">
        <f t="shared" si="59"/>
        <v>4.1399999999999997</v>
      </c>
      <c r="N57" s="15">
        <v>421</v>
      </c>
      <c r="O57" s="23">
        <v>466</v>
      </c>
      <c r="P57" s="27">
        <f t="shared" si="60"/>
        <v>887</v>
      </c>
      <c r="Q57" s="31">
        <f t="shared" si="61"/>
        <v>1.8</v>
      </c>
      <c r="R57" s="35">
        <v>269</v>
      </c>
      <c r="S57" s="45">
        <f t="shared" si="62"/>
        <v>1.65</v>
      </c>
      <c r="T57" s="15">
        <v>577</v>
      </c>
      <c r="U57" s="23">
        <v>583</v>
      </c>
      <c r="V57" s="27">
        <f t="shared" si="63"/>
        <v>1160</v>
      </c>
      <c r="W57" s="31">
        <f t="shared" si="64"/>
        <v>2.35</v>
      </c>
      <c r="X57" s="35">
        <v>337</v>
      </c>
      <c r="Y57" s="45">
        <f t="shared" si="65"/>
        <v>2.06</v>
      </c>
      <c r="Z57" s="50">
        <f t="shared" si="66"/>
        <v>2998</v>
      </c>
      <c r="AA57" s="23">
        <f t="shared" si="66"/>
        <v>3224</v>
      </c>
      <c r="AB57" s="27">
        <f t="shared" si="67"/>
        <v>6222</v>
      </c>
      <c r="AC57" s="31">
        <f t="shared" si="68"/>
        <v>12.62</v>
      </c>
      <c r="AD57" s="35">
        <f t="shared" si="68"/>
        <v>1988</v>
      </c>
      <c r="AE57" s="45">
        <f t="shared" si="68"/>
        <v>12.16</v>
      </c>
      <c r="AF57" s="50">
        <f t="shared" si="69"/>
        <v>23956</v>
      </c>
      <c r="AG57" s="23">
        <f t="shared" si="69"/>
        <v>25380</v>
      </c>
      <c r="AH57" s="27">
        <f t="shared" si="70"/>
        <v>49336</v>
      </c>
      <c r="AI57" s="31">
        <f t="shared" si="71"/>
        <v>100.01</v>
      </c>
      <c r="AJ57" s="35">
        <f t="shared" si="72"/>
        <v>16349</v>
      </c>
      <c r="AK57" s="45">
        <f t="shared" si="73"/>
        <v>100.00000000000003</v>
      </c>
      <c r="CP57" s="1"/>
      <c r="CR57" s="1"/>
    </row>
    <row r="58" spans="1:96">
      <c r="A58" s="10" t="s">
        <v>77</v>
      </c>
      <c r="B58" s="15">
        <v>1016</v>
      </c>
      <c r="C58" s="23">
        <v>1101</v>
      </c>
      <c r="D58" s="27">
        <f t="shared" si="54"/>
        <v>2117</v>
      </c>
      <c r="E58" s="31">
        <f t="shared" si="55"/>
        <v>4.29</v>
      </c>
      <c r="F58" s="35">
        <v>706</v>
      </c>
      <c r="G58" s="45">
        <f t="shared" si="56"/>
        <v>4.3099999999999996</v>
      </c>
      <c r="H58" s="15">
        <v>981</v>
      </c>
      <c r="I58" s="23">
        <v>1072</v>
      </c>
      <c r="J58" s="27">
        <f t="shared" si="57"/>
        <v>2053</v>
      </c>
      <c r="K58" s="31">
        <f t="shared" si="58"/>
        <v>4.16</v>
      </c>
      <c r="L58" s="35">
        <v>679</v>
      </c>
      <c r="M58" s="40">
        <f t="shared" si="59"/>
        <v>4.1399999999999997</v>
      </c>
      <c r="N58" s="15">
        <v>421</v>
      </c>
      <c r="O58" s="23">
        <v>465</v>
      </c>
      <c r="P58" s="27">
        <f t="shared" si="60"/>
        <v>886</v>
      </c>
      <c r="Q58" s="31">
        <f t="shared" si="61"/>
        <v>1.8</v>
      </c>
      <c r="R58" s="35">
        <v>269</v>
      </c>
      <c r="S58" s="45">
        <f t="shared" si="62"/>
        <v>1.64</v>
      </c>
      <c r="T58" s="15">
        <v>576</v>
      </c>
      <c r="U58" s="23">
        <v>582</v>
      </c>
      <c r="V58" s="27">
        <f t="shared" si="63"/>
        <v>1158</v>
      </c>
      <c r="W58" s="31">
        <f t="shared" si="64"/>
        <v>2.35</v>
      </c>
      <c r="X58" s="35">
        <v>337</v>
      </c>
      <c r="Y58" s="45">
        <f t="shared" si="65"/>
        <v>2.06</v>
      </c>
      <c r="Z58" s="50">
        <f t="shared" si="66"/>
        <v>2994</v>
      </c>
      <c r="AA58" s="23">
        <f t="shared" si="66"/>
        <v>3220</v>
      </c>
      <c r="AB58" s="27">
        <f t="shared" si="67"/>
        <v>6214</v>
      </c>
      <c r="AC58" s="31">
        <f t="shared" si="68"/>
        <v>12.6</v>
      </c>
      <c r="AD58" s="35">
        <f t="shared" si="68"/>
        <v>1991</v>
      </c>
      <c r="AE58" s="45">
        <f t="shared" si="68"/>
        <v>12.15</v>
      </c>
      <c r="AF58" s="50">
        <f t="shared" si="69"/>
        <v>23942</v>
      </c>
      <c r="AG58" s="23">
        <f t="shared" si="69"/>
        <v>25379</v>
      </c>
      <c r="AH58" s="27">
        <f t="shared" si="70"/>
        <v>49321</v>
      </c>
      <c r="AI58" s="31">
        <f t="shared" si="71"/>
        <v>100</v>
      </c>
      <c r="AJ58" s="35">
        <f t="shared" si="72"/>
        <v>16385</v>
      </c>
      <c r="AK58" s="45">
        <f t="shared" si="73"/>
        <v>100.00000000000001</v>
      </c>
      <c r="CP58" s="1"/>
      <c r="CR58" s="1"/>
    </row>
    <row r="59" spans="1:96">
      <c r="A59" s="10" t="str">
        <f>A44</f>
        <v>H28.1月</v>
      </c>
      <c r="B59" s="15">
        <v>1012</v>
      </c>
      <c r="C59" s="23">
        <v>1097</v>
      </c>
      <c r="D59" s="27">
        <f t="shared" si="54"/>
        <v>2109</v>
      </c>
      <c r="E59" s="31">
        <f t="shared" si="55"/>
        <v>4.28</v>
      </c>
      <c r="F59" s="35">
        <v>705</v>
      </c>
      <c r="G59" s="45">
        <f t="shared" si="56"/>
        <v>4.3099999999999996</v>
      </c>
      <c r="H59" s="15">
        <v>980</v>
      </c>
      <c r="I59" s="23">
        <v>1072</v>
      </c>
      <c r="J59" s="27">
        <f t="shared" si="57"/>
        <v>2052</v>
      </c>
      <c r="K59" s="31">
        <f t="shared" si="58"/>
        <v>4.17</v>
      </c>
      <c r="L59" s="35">
        <v>679</v>
      </c>
      <c r="M59" s="40">
        <f t="shared" si="59"/>
        <v>4.1500000000000004</v>
      </c>
      <c r="N59" s="15">
        <v>419</v>
      </c>
      <c r="O59" s="23">
        <v>464</v>
      </c>
      <c r="P59" s="27">
        <f t="shared" si="60"/>
        <v>883</v>
      </c>
      <c r="Q59" s="31">
        <f t="shared" si="61"/>
        <v>1.79</v>
      </c>
      <c r="R59" s="35">
        <v>269</v>
      </c>
      <c r="S59" s="45">
        <f t="shared" si="62"/>
        <v>1.64</v>
      </c>
      <c r="T59" s="15">
        <v>575</v>
      </c>
      <c r="U59" s="23">
        <v>581</v>
      </c>
      <c r="V59" s="27">
        <f t="shared" si="63"/>
        <v>1156</v>
      </c>
      <c r="W59" s="31">
        <f t="shared" si="64"/>
        <v>2.35</v>
      </c>
      <c r="X59" s="35">
        <v>337</v>
      </c>
      <c r="Y59" s="45">
        <f t="shared" si="65"/>
        <v>2.06</v>
      </c>
      <c r="Z59" s="50">
        <f t="shared" si="66"/>
        <v>2986</v>
      </c>
      <c r="AA59" s="23">
        <f t="shared" si="66"/>
        <v>3214</v>
      </c>
      <c r="AB59" s="27">
        <f t="shared" si="67"/>
        <v>6200</v>
      </c>
      <c r="AC59" s="31">
        <f t="shared" si="68"/>
        <v>12.589999999999998</v>
      </c>
      <c r="AD59" s="35">
        <f t="shared" si="68"/>
        <v>1990</v>
      </c>
      <c r="AE59" s="45">
        <f t="shared" si="68"/>
        <v>12.160000000000002</v>
      </c>
      <c r="AF59" s="50">
        <f t="shared" si="69"/>
        <v>23922</v>
      </c>
      <c r="AG59" s="23">
        <f t="shared" si="69"/>
        <v>25341</v>
      </c>
      <c r="AH59" s="27">
        <f t="shared" si="70"/>
        <v>49263</v>
      </c>
      <c r="AI59" s="31">
        <f t="shared" si="71"/>
        <v>100.02</v>
      </c>
      <c r="AJ59" s="35">
        <f t="shared" si="72"/>
        <v>16376</v>
      </c>
      <c r="AK59" s="45">
        <f t="shared" si="73"/>
        <v>100</v>
      </c>
      <c r="CP59" s="1"/>
      <c r="CR59" s="1"/>
    </row>
    <row r="60" spans="1:96">
      <c r="A60" s="10" t="s">
        <v>80</v>
      </c>
      <c r="B60" s="15">
        <v>1008</v>
      </c>
      <c r="C60" s="23">
        <v>1093</v>
      </c>
      <c r="D60" s="27">
        <f t="shared" si="54"/>
        <v>2101</v>
      </c>
      <c r="E60" s="31">
        <f t="shared" si="55"/>
        <v>4.26</v>
      </c>
      <c r="F60" s="35">
        <v>705</v>
      </c>
      <c r="G60" s="45">
        <f t="shared" si="56"/>
        <v>4.3</v>
      </c>
      <c r="H60" s="15">
        <v>975</v>
      </c>
      <c r="I60" s="23">
        <v>1070</v>
      </c>
      <c r="J60" s="27">
        <f t="shared" si="57"/>
        <v>2045</v>
      </c>
      <c r="K60" s="31">
        <f t="shared" si="58"/>
        <v>4.1500000000000004</v>
      </c>
      <c r="L60" s="35">
        <v>675</v>
      </c>
      <c r="M60" s="40">
        <f t="shared" si="59"/>
        <v>4.12</v>
      </c>
      <c r="N60" s="15">
        <v>419</v>
      </c>
      <c r="O60" s="23">
        <v>464</v>
      </c>
      <c r="P60" s="27">
        <f t="shared" si="60"/>
        <v>883</v>
      </c>
      <c r="Q60" s="31">
        <f t="shared" si="61"/>
        <v>1.79</v>
      </c>
      <c r="R60" s="35">
        <v>269</v>
      </c>
      <c r="S60" s="45">
        <f t="shared" si="62"/>
        <v>1.64</v>
      </c>
      <c r="T60" s="15">
        <v>577</v>
      </c>
      <c r="U60" s="23">
        <v>580</v>
      </c>
      <c r="V60" s="27">
        <f t="shared" si="63"/>
        <v>1157</v>
      </c>
      <c r="W60" s="31">
        <f t="shared" si="64"/>
        <v>2.35</v>
      </c>
      <c r="X60" s="35">
        <v>336</v>
      </c>
      <c r="Y60" s="45">
        <f t="shared" si="65"/>
        <v>2.0499999999999998</v>
      </c>
      <c r="Z60" s="50">
        <f t="shared" si="66"/>
        <v>2979</v>
      </c>
      <c r="AA60" s="23">
        <f t="shared" si="66"/>
        <v>3207</v>
      </c>
      <c r="AB60" s="27">
        <f t="shared" si="67"/>
        <v>6186</v>
      </c>
      <c r="AC60" s="31">
        <f t="shared" si="68"/>
        <v>12.55</v>
      </c>
      <c r="AD60" s="35">
        <f t="shared" si="68"/>
        <v>1985</v>
      </c>
      <c r="AE60" s="45">
        <f t="shared" si="68"/>
        <v>12.11</v>
      </c>
      <c r="AF60" s="50">
        <f t="shared" si="69"/>
        <v>23942</v>
      </c>
      <c r="AG60" s="23">
        <f t="shared" si="69"/>
        <v>25324</v>
      </c>
      <c r="AH60" s="27">
        <f t="shared" si="70"/>
        <v>49266</v>
      </c>
      <c r="AI60" s="31">
        <f t="shared" si="71"/>
        <v>99.99</v>
      </c>
      <c r="AJ60" s="35">
        <f t="shared" si="72"/>
        <v>16398</v>
      </c>
      <c r="AK60" s="45">
        <f t="shared" si="73"/>
        <v>100.01</v>
      </c>
      <c r="CP60" s="1"/>
      <c r="CR60" s="1"/>
    </row>
    <row r="61" spans="1:96">
      <c r="A61" s="11" t="s">
        <v>73</v>
      </c>
      <c r="B61" s="16">
        <v>1007</v>
      </c>
      <c r="C61" s="24">
        <v>1096</v>
      </c>
      <c r="D61" s="28">
        <f t="shared" si="54"/>
        <v>2103</v>
      </c>
      <c r="E61" s="32">
        <f t="shared" si="55"/>
        <v>4.2699999999999996</v>
      </c>
      <c r="F61" s="36">
        <v>709</v>
      </c>
      <c r="G61" s="46">
        <f t="shared" si="56"/>
        <v>4.3</v>
      </c>
      <c r="H61" s="16">
        <v>970</v>
      </c>
      <c r="I61" s="24">
        <v>1071</v>
      </c>
      <c r="J61" s="28">
        <f t="shared" si="57"/>
        <v>2041</v>
      </c>
      <c r="K61" s="32">
        <f t="shared" si="58"/>
        <v>4.1399999999999997</v>
      </c>
      <c r="L61" s="36">
        <v>680</v>
      </c>
      <c r="M61" s="41">
        <f t="shared" si="59"/>
        <v>4.13</v>
      </c>
      <c r="N61" s="16">
        <v>419</v>
      </c>
      <c r="O61" s="24">
        <v>463</v>
      </c>
      <c r="P61" s="28">
        <f t="shared" si="60"/>
        <v>882</v>
      </c>
      <c r="Q61" s="32">
        <f t="shared" si="61"/>
        <v>1.79</v>
      </c>
      <c r="R61" s="36">
        <v>270</v>
      </c>
      <c r="S61" s="46">
        <f t="shared" si="62"/>
        <v>1.64</v>
      </c>
      <c r="T61" s="16">
        <v>574</v>
      </c>
      <c r="U61" s="24">
        <v>583</v>
      </c>
      <c r="V61" s="28">
        <f t="shared" si="63"/>
        <v>1157</v>
      </c>
      <c r="W61" s="32">
        <f t="shared" si="64"/>
        <v>2.35</v>
      </c>
      <c r="X61" s="36">
        <v>335</v>
      </c>
      <c r="Y61" s="46">
        <f t="shared" si="65"/>
        <v>2.0299999999999998</v>
      </c>
      <c r="Z61" s="51">
        <f t="shared" si="66"/>
        <v>2970</v>
      </c>
      <c r="AA61" s="24">
        <f t="shared" si="66"/>
        <v>3213</v>
      </c>
      <c r="AB61" s="28">
        <f t="shared" si="67"/>
        <v>6183</v>
      </c>
      <c r="AC61" s="32">
        <f t="shared" si="68"/>
        <v>12.55</v>
      </c>
      <c r="AD61" s="36">
        <f t="shared" si="68"/>
        <v>1994</v>
      </c>
      <c r="AE61" s="46">
        <f t="shared" si="68"/>
        <v>12.1</v>
      </c>
      <c r="AF61" s="51">
        <f t="shared" si="69"/>
        <v>23939</v>
      </c>
      <c r="AG61" s="24">
        <f t="shared" si="69"/>
        <v>25333</v>
      </c>
      <c r="AH61" s="27">
        <f t="shared" si="70"/>
        <v>49272</v>
      </c>
      <c r="AI61" s="32">
        <f t="shared" si="71"/>
        <v>100.01</v>
      </c>
      <c r="AJ61" s="35">
        <f t="shared" si="72"/>
        <v>16481</v>
      </c>
      <c r="AK61" s="46">
        <f t="shared" si="73"/>
        <v>100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verticalDpi="300" r:id="rId1"/>
  <headerFooter alignWithMargins="0"/>
  <rowBreaks count="1" manualBreakCount="1">
    <brk id="64" max="3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="90" zoomScaleSheetLayoutView="90" workbookViewId="0">
      <selection activeCell="Y24" sqref="Y24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146</v>
      </c>
      <c r="B5" s="14">
        <v>4074</v>
      </c>
      <c r="C5" s="22">
        <v>4408</v>
      </c>
      <c r="D5" s="26">
        <f t="shared" ref="D5:D16" si="0">B5+C5</f>
        <v>8482</v>
      </c>
      <c r="E5" s="30">
        <f t="shared" ref="E5:E16" si="1">IF(D5=0,"",ROUND(D5/$AH50*100,2))</f>
        <v>17.11</v>
      </c>
      <c r="F5" s="34">
        <v>3252</v>
      </c>
      <c r="G5" s="39">
        <f t="shared" ref="G5:G16" si="2">IF(F5="","",ROUND(F5/$AJ50*100,2))</f>
        <v>20.11</v>
      </c>
      <c r="H5" s="14">
        <v>1241</v>
      </c>
      <c r="I5" s="22">
        <v>1273</v>
      </c>
      <c r="J5" s="26">
        <f t="shared" ref="J5:J16" si="3">H5+I5</f>
        <v>2514</v>
      </c>
      <c r="K5" s="30">
        <f t="shared" ref="K5:K16" si="4">IF(J5=0,"",ROUND(J5/$AH50*100,2))</f>
        <v>5.07</v>
      </c>
      <c r="L5" s="34">
        <v>842</v>
      </c>
      <c r="M5" s="44">
        <f t="shared" ref="M5:M16" si="5">IF(L5="","",ROUND(L5/$AJ50*100,2))</f>
        <v>5.21</v>
      </c>
      <c r="N5" s="14">
        <v>824</v>
      </c>
      <c r="O5" s="22">
        <v>915</v>
      </c>
      <c r="P5" s="26">
        <f t="shared" ref="P5:P16" si="6">N5+O5</f>
        <v>1739</v>
      </c>
      <c r="Q5" s="30">
        <f t="shared" ref="Q5:Q16" si="7">IF(P5=0,"",ROUND(P5/$AH50*100,2))</f>
        <v>3.51</v>
      </c>
      <c r="R5" s="34">
        <v>493</v>
      </c>
      <c r="S5" s="39">
        <f t="shared" ref="S5:S16" si="8">IF(R5="","",ROUND(R5/$AJ50*100,2))</f>
        <v>3.05</v>
      </c>
      <c r="T5" s="14">
        <v>1075</v>
      </c>
      <c r="U5" s="22">
        <v>1123</v>
      </c>
      <c r="V5" s="26">
        <f t="shared" ref="V5:V16" si="9">T5+U5</f>
        <v>2198</v>
      </c>
      <c r="W5" s="30">
        <f t="shared" ref="W5:W16" si="10">IF(V5=0,"",ROUND(V5/$AH50*100,2))</f>
        <v>4.43</v>
      </c>
      <c r="X5" s="34">
        <v>660</v>
      </c>
      <c r="Y5" s="44">
        <f t="shared" ref="Y5:Y16" si="11">IF(X5="","",ROUND(X5/$AJ50*100,2))</f>
        <v>4.08</v>
      </c>
      <c r="Z5" s="14">
        <v>978</v>
      </c>
      <c r="AA5" s="22">
        <v>1021</v>
      </c>
      <c r="AB5" s="26">
        <f t="shared" ref="AB5:AB16" si="12">Z5+AA5</f>
        <v>1999</v>
      </c>
      <c r="AC5" s="30">
        <f t="shared" ref="AC5:AC16" si="13">IF(AB5=0,"",ROUND(AB5/$AH50*100,2))</f>
        <v>4.03</v>
      </c>
      <c r="AD5" s="34">
        <v>596</v>
      </c>
      <c r="AE5" s="39">
        <f t="shared" ref="AE5:AE16" si="14">IF(AD5="","",ROUND(AD5/$AJ50*100,2))</f>
        <v>3.69</v>
      </c>
      <c r="AF5" s="14">
        <v>1466</v>
      </c>
      <c r="AG5" s="22">
        <v>1549</v>
      </c>
      <c r="AH5" s="26">
        <f t="shared" ref="AH5:AH16" si="15">AF5+AG5</f>
        <v>3015</v>
      </c>
      <c r="AI5" s="30">
        <f t="shared" ref="AI5:AI16" si="16">IF(AH5=0,"",ROUND(AH5/$AH50*100,2))</f>
        <v>6.08</v>
      </c>
      <c r="AJ5" s="34">
        <v>896</v>
      </c>
      <c r="AK5" s="44">
        <f t="shared" ref="AK5:AK16" si="17">IF(AJ5="","",ROUND(AJ5/$AJ50*100,2))</f>
        <v>5.54</v>
      </c>
    </row>
    <row r="6" spans="1:90" s="4" customFormat="1">
      <c r="A6" s="10" t="s">
        <v>64</v>
      </c>
      <c r="B6" s="15">
        <v>4061</v>
      </c>
      <c r="C6" s="23">
        <v>4402</v>
      </c>
      <c r="D6" s="27">
        <f t="shared" si="0"/>
        <v>8463</v>
      </c>
      <c r="E6" s="31">
        <f t="shared" si="1"/>
        <v>17.09</v>
      </c>
      <c r="F6" s="35">
        <v>3226</v>
      </c>
      <c r="G6" s="40">
        <f t="shared" si="2"/>
        <v>19.989999999999998</v>
      </c>
      <c r="H6" s="15">
        <v>1237</v>
      </c>
      <c r="I6" s="23">
        <v>1269</v>
      </c>
      <c r="J6" s="27">
        <f t="shared" si="3"/>
        <v>2506</v>
      </c>
      <c r="K6" s="31">
        <f t="shared" si="4"/>
        <v>5.0599999999999996</v>
      </c>
      <c r="L6" s="35">
        <v>840</v>
      </c>
      <c r="M6" s="45">
        <f t="shared" si="5"/>
        <v>5.21</v>
      </c>
      <c r="N6" s="15">
        <v>828</v>
      </c>
      <c r="O6" s="23">
        <v>917</v>
      </c>
      <c r="P6" s="27">
        <f t="shared" si="6"/>
        <v>1745</v>
      </c>
      <c r="Q6" s="31">
        <f t="shared" si="7"/>
        <v>3.52</v>
      </c>
      <c r="R6" s="35">
        <v>494</v>
      </c>
      <c r="S6" s="40">
        <f t="shared" si="8"/>
        <v>3.06</v>
      </c>
      <c r="T6" s="15">
        <v>1078</v>
      </c>
      <c r="U6" s="23">
        <v>1119</v>
      </c>
      <c r="V6" s="27">
        <f t="shared" si="9"/>
        <v>2197</v>
      </c>
      <c r="W6" s="31">
        <f t="shared" si="10"/>
        <v>4.4400000000000004</v>
      </c>
      <c r="X6" s="35">
        <v>663</v>
      </c>
      <c r="Y6" s="45">
        <f t="shared" si="11"/>
        <v>4.1100000000000003</v>
      </c>
      <c r="Z6" s="15">
        <v>976</v>
      </c>
      <c r="AA6" s="23">
        <v>1018</v>
      </c>
      <c r="AB6" s="27">
        <f t="shared" si="12"/>
        <v>1994</v>
      </c>
      <c r="AC6" s="31">
        <f t="shared" si="13"/>
        <v>4.03</v>
      </c>
      <c r="AD6" s="35">
        <v>597</v>
      </c>
      <c r="AE6" s="40">
        <f t="shared" si="14"/>
        <v>3.7</v>
      </c>
      <c r="AF6" s="15">
        <v>1465</v>
      </c>
      <c r="AG6" s="23">
        <v>1547</v>
      </c>
      <c r="AH6" s="27">
        <f t="shared" si="15"/>
        <v>3012</v>
      </c>
      <c r="AI6" s="31">
        <f t="shared" si="16"/>
        <v>6.08</v>
      </c>
      <c r="AJ6" s="35">
        <v>896</v>
      </c>
      <c r="AK6" s="45">
        <f t="shared" si="17"/>
        <v>5.55</v>
      </c>
    </row>
    <row r="7" spans="1:90" s="4" customFormat="1">
      <c r="A7" s="10" t="s">
        <v>29</v>
      </c>
      <c r="B7" s="15">
        <v>4066</v>
      </c>
      <c r="C7" s="23">
        <v>4413</v>
      </c>
      <c r="D7" s="27">
        <f t="shared" si="0"/>
        <v>8479</v>
      </c>
      <c r="E7" s="31">
        <f t="shared" si="1"/>
        <v>17.12</v>
      </c>
      <c r="F7" s="35">
        <v>3241</v>
      </c>
      <c r="G7" s="40">
        <f t="shared" si="2"/>
        <v>20.059999999999999</v>
      </c>
      <c r="H7" s="15">
        <v>1237</v>
      </c>
      <c r="I7" s="23">
        <v>1267</v>
      </c>
      <c r="J7" s="27">
        <f t="shared" si="3"/>
        <v>2504</v>
      </c>
      <c r="K7" s="31">
        <f t="shared" si="4"/>
        <v>5.0599999999999996</v>
      </c>
      <c r="L7" s="35">
        <v>842</v>
      </c>
      <c r="M7" s="45">
        <f t="shared" si="5"/>
        <v>5.21</v>
      </c>
      <c r="N7" s="15">
        <v>827</v>
      </c>
      <c r="O7" s="23">
        <v>915</v>
      </c>
      <c r="P7" s="27">
        <f t="shared" si="6"/>
        <v>1742</v>
      </c>
      <c r="Q7" s="31">
        <f t="shared" si="7"/>
        <v>3.52</v>
      </c>
      <c r="R7" s="35">
        <v>494</v>
      </c>
      <c r="S7" s="40">
        <f t="shared" si="8"/>
        <v>3.06</v>
      </c>
      <c r="T7" s="15">
        <v>1076</v>
      </c>
      <c r="U7" s="23">
        <v>1123</v>
      </c>
      <c r="V7" s="27">
        <f t="shared" si="9"/>
        <v>2199</v>
      </c>
      <c r="W7" s="31">
        <f t="shared" si="10"/>
        <v>4.4400000000000004</v>
      </c>
      <c r="X7" s="35">
        <v>663</v>
      </c>
      <c r="Y7" s="45">
        <f t="shared" si="11"/>
        <v>4.0999999999999996</v>
      </c>
      <c r="Z7" s="15">
        <v>976</v>
      </c>
      <c r="AA7" s="23">
        <v>1018</v>
      </c>
      <c r="AB7" s="27">
        <f t="shared" si="12"/>
        <v>1994</v>
      </c>
      <c r="AC7" s="31">
        <f t="shared" si="13"/>
        <v>4.03</v>
      </c>
      <c r="AD7" s="35">
        <v>599</v>
      </c>
      <c r="AE7" s="40">
        <f t="shared" si="14"/>
        <v>3.71</v>
      </c>
      <c r="AF7" s="15">
        <v>1465</v>
      </c>
      <c r="AG7" s="23">
        <v>1549</v>
      </c>
      <c r="AH7" s="27">
        <f t="shared" si="15"/>
        <v>3014</v>
      </c>
      <c r="AI7" s="31">
        <f t="shared" si="16"/>
        <v>6.09</v>
      </c>
      <c r="AJ7" s="35">
        <v>899</v>
      </c>
      <c r="AK7" s="45">
        <f t="shared" si="17"/>
        <v>5.56</v>
      </c>
    </row>
    <row r="8" spans="1:90" s="4" customFormat="1">
      <c r="A8" s="10" t="s">
        <v>69</v>
      </c>
      <c r="B8" s="15">
        <v>4068</v>
      </c>
      <c r="C8" s="23">
        <v>4423</v>
      </c>
      <c r="D8" s="27">
        <f t="shared" si="0"/>
        <v>8491</v>
      </c>
      <c r="E8" s="31">
        <f t="shared" si="1"/>
        <v>17.14</v>
      </c>
      <c r="F8" s="35">
        <v>3242</v>
      </c>
      <c r="G8" s="40">
        <f t="shared" si="2"/>
        <v>20.059999999999999</v>
      </c>
      <c r="H8" s="15">
        <v>1235</v>
      </c>
      <c r="I8" s="23">
        <v>1265</v>
      </c>
      <c r="J8" s="27">
        <f t="shared" si="3"/>
        <v>2500</v>
      </c>
      <c r="K8" s="31">
        <f t="shared" si="4"/>
        <v>5.05</v>
      </c>
      <c r="L8" s="35">
        <v>842</v>
      </c>
      <c r="M8" s="45">
        <f t="shared" si="5"/>
        <v>5.21</v>
      </c>
      <c r="N8" s="15">
        <v>828</v>
      </c>
      <c r="O8" s="23">
        <v>918</v>
      </c>
      <c r="P8" s="27">
        <f t="shared" si="6"/>
        <v>1746</v>
      </c>
      <c r="Q8" s="31">
        <f t="shared" si="7"/>
        <v>3.52</v>
      </c>
      <c r="R8" s="35">
        <v>496</v>
      </c>
      <c r="S8" s="40">
        <f t="shared" si="8"/>
        <v>3.07</v>
      </c>
      <c r="T8" s="15">
        <v>1071</v>
      </c>
      <c r="U8" s="23">
        <v>1122</v>
      </c>
      <c r="V8" s="27">
        <f t="shared" si="9"/>
        <v>2193</v>
      </c>
      <c r="W8" s="31">
        <f t="shared" si="10"/>
        <v>4.43</v>
      </c>
      <c r="X8" s="35">
        <v>660</v>
      </c>
      <c r="Y8" s="45">
        <f t="shared" si="11"/>
        <v>4.08</v>
      </c>
      <c r="Z8" s="15">
        <v>982</v>
      </c>
      <c r="AA8" s="23">
        <v>1024</v>
      </c>
      <c r="AB8" s="27">
        <f t="shared" si="12"/>
        <v>2006</v>
      </c>
      <c r="AC8" s="31">
        <f t="shared" si="13"/>
        <v>4.05</v>
      </c>
      <c r="AD8" s="35">
        <v>603</v>
      </c>
      <c r="AE8" s="40">
        <f t="shared" si="14"/>
        <v>3.73</v>
      </c>
      <c r="AF8" s="15">
        <v>1460</v>
      </c>
      <c r="AG8" s="23">
        <v>1546</v>
      </c>
      <c r="AH8" s="27">
        <f t="shared" si="15"/>
        <v>3006</v>
      </c>
      <c r="AI8" s="31">
        <f t="shared" si="16"/>
        <v>6.07</v>
      </c>
      <c r="AJ8" s="35">
        <v>899</v>
      </c>
      <c r="AK8" s="45">
        <f t="shared" si="17"/>
        <v>5.56</v>
      </c>
    </row>
    <row r="9" spans="1:90" s="4" customFormat="1">
      <c r="A9" s="10" t="s">
        <v>70</v>
      </c>
      <c r="B9" s="15">
        <v>4057</v>
      </c>
      <c r="C9" s="23">
        <v>4423</v>
      </c>
      <c r="D9" s="27">
        <f t="shared" si="0"/>
        <v>8480</v>
      </c>
      <c r="E9" s="31">
        <f t="shared" si="1"/>
        <v>17.13</v>
      </c>
      <c r="F9" s="35">
        <v>3226</v>
      </c>
      <c r="G9" s="40">
        <f t="shared" si="2"/>
        <v>19.98</v>
      </c>
      <c r="H9" s="15">
        <v>1227</v>
      </c>
      <c r="I9" s="23">
        <v>1261</v>
      </c>
      <c r="J9" s="27">
        <f t="shared" si="3"/>
        <v>2488</v>
      </c>
      <c r="K9" s="31">
        <f t="shared" si="4"/>
        <v>5.03</v>
      </c>
      <c r="L9" s="35">
        <v>835</v>
      </c>
      <c r="M9" s="45">
        <f t="shared" si="5"/>
        <v>5.17</v>
      </c>
      <c r="N9" s="15">
        <v>832</v>
      </c>
      <c r="O9" s="23">
        <v>920</v>
      </c>
      <c r="P9" s="27">
        <f t="shared" si="6"/>
        <v>1752</v>
      </c>
      <c r="Q9" s="31">
        <f t="shared" si="7"/>
        <v>3.54</v>
      </c>
      <c r="R9" s="35">
        <v>496</v>
      </c>
      <c r="S9" s="40">
        <f t="shared" si="8"/>
        <v>3.07</v>
      </c>
      <c r="T9" s="15">
        <v>1068</v>
      </c>
      <c r="U9" s="23">
        <v>1116</v>
      </c>
      <c r="V9" s="27">
        <f t="shared" si="9"/>
        <v>2184</v>
      </c>
      <c r="W9" s="31">
        <f t="shared" si="10"/>
        <v>4.41</v>
      </c>
      <c r="X9" s="35">
        <v>659</v>
      </c>
      <c r="Y9" s="45">
        <f t="shared" si="11"/>
        <v>4.08</v>
      </c>
      <c r="Z9" s="15">
        <v>972</v>
      </c>
      <c r="AA9" s="23">
        <v>1021</v>
      </c>
      <c r="AB9" s="27">
        <f t="shared" si="12"/>
        <v>1993</v>
      </c>
      <c r="AC9" s="31">
        <f t="shared" si="13"/>
        <v>4.03</v>
      </c>
      <c r="AD9" s="35">
        <v>600</v>
      </c>
      <c r="AE9" s="40">
        <f t="shared" si="14"/>
        <v>3.72</v>
      </c>
      <c r="AF9" s="15">
        <v>1465</v>
      </c>
      <c r="AG9" s="23">
        <v>1546</v>
      </c>
      <c r="AH9" s="27">
        <f t="shared" si="15"/>
        <v>3011</v>
      </c>
      <c r="AI9" s="31">
        <f t="shared" si="16"/>
        <v>6.08</v>
      </c>
      <c r="AJ9" s="35">
        <v>901</v>
      </c>
      <c r="AK9" s="45">
        <f t="shared" si="17"/>
        <v>5.58</v>
      </c>
    </row>
    <row r="10" spans="1:90" s="4" customFormat="1">
      <c r="A10" s="10" t="s">
        <v>35</v>
      </c>
      <c r="B10" s="15">
        <v>4074</v>
      </c>
      <c r="C10" s="23">
        <v>4411</v>
      </c>
      <c r="D10" s="27">
        <f t="shared" si="0"/>
        <v>8485</v>
      </c>
      <c r="E10" s="31">
        <f t="shared" si="1"/>
        <v>17.14</v>
      </c>
      <c r="F10" s="35">
        <v>3245</v>
      </c>
      <c r="G10" s="40">
        <f t="shared" si="2"/>
        <v>20.059999999999999</v>
      </c>
      <c r="H10" s="15">
        <v>1227</v>
      </c>
      <c r="I10" s="23">
        <v>1266</v>
      </c>
      <c r="J10" s="27">
        <f t="shared" si="3"/>
        <v>2493</v>
      </c>
      <c r="K10" s="31">
        <f t="shared" si="4"/>
        <v>5.04</v>
      </c>
      <c r="L10" s="35">
        <v>836</v>
      </c>
      <c r="M10" s="45">
        <f t="shared" si="5"/>
        <v>5.17</v>
      </c>
      <c r="N10" s="15">
        <v>833</v>
      </c>
      <c r="O10" s="23">
        <v>922</v>
      </c>
      <c r="P10" s="27">
        <f t="shared" si="6"/>
        <v>1755</v>
      </c>
      <c r="Q10" s="31">
        <f t="shared" si="7"/>
        <v>3.55</v>
      </c>
      <c r="R10" s="35">
        <v>497</v>
      </c>
      <c r="S10" s="40">
        <f t="shared" si="8"/>
        <v>3.07</v>
      </c>
      <c r="T10" s="15">
        <v>1070</v>
      </c>
      <c r="U10" s="23">
        <v>1114</v>
      </c>
      <c r="V10" s="27">
        <f t="shared" si="9"/>
        <v>2184</v>
      </c>
      <c r="W10" s="31">
        <f t="shared" si="10"/>
        <v>4.41</v>
      </c>
      <c r="X10" s="35">
        <v>659</v>
      </c>
      <c r="Y10" s="45">
        <f t="shared" si="11"/>
        <v>4.07</v>
      </c>
      <c r="Z10" s="15">
        <v>973</v>
      </c>
      <c r="AA10" s="23">
        <v>1025</v>
      </c>
      <c r="AB10" s="27">
        <f t="shared" si="12"/>
        <v>1998</v>
      </c>
      <c r="AC10" s="31">
        <f t="shared" si="13"/>
        <v>4.04</v>
      </c>
      <c r="AD10" s="35">
        <v>601</v>
      </c>
      <c r="AE10" s="40">
        <f t="shared" si="14"/>
        <v>3.71</v>
      </c>
      <c r="AF10" s="15">
        <v>1463</v>
      </c>
      <c r="AG10" s="23">
        <v>1550</v>
      </c>
      <c r="AH10" s="27">
        <f t="shared" si="15"/>
        <v>3013</v>
      </c>
      <c r="AI10" s="31">
        <f t="shared" si="16"/>
        <v>6.09</v>
      </c>
      <c r="AJ10" s="35">
        <v>899</v>
      </c>
      <c r="AK10" s="45">
        <f t="shared" si="17"/>
        <v>5.56</v>
      </c>
    </row>
    <row r="11" spans="1:90" s="4" customFormat="1">
      <c r="A11" s="10" t="s">
        <v>74</v>
      </c>
      <c r="B11" s="15">
        <v>4094</v>
      </c>
      <c r="C11" s="23">
        <v>4422</v>
      </c>
      <c r="D11" s="27">
        <f t="shared" si="0"/>
        <v>8516</v>
      </c>
      <c r="E11" s="31">
        <f t="shared" si="1"/>
        <v>17.21</v>
      </c>
      <c r="F11" s="35">
        <v>3276</v>
      </c>
      <c r="G11" s="40">
        <f t="shared" si="2"/>
        <v>20.2</v>
      </c>
      <c r="H11" s="15">
        <v>1223</v>
      </c>
      <c r="I11" s="23">
        <v>1266</v>
      </c>
      <c r="J11" s="27">
        <f t="shared" si="3"/>
        <v>2489</v>
      </c>
      <c r="K11" s="31">
        <f t="shared" si="4"/>
        <v>5.03</v>
      </c>
      <c r="L11" s="35">
        <v>834</v>
      </c>
      <c r="M11" s="45">
        <f t="shared" si="5"/>
        <v>5.14</v>
      </c>
      <c r="N11" s="15">
        <v>831</v>
      </c>
      <c r="O11" s="23">
        <v>919</v>
      </c>
      <c r="P11" s="27">
        <f t="shared" si="6"/>
        <v>1750</v>
      </c>
      <c r="Q11" s="31">
        <f t="shared" si="7"/>
        <v>3.54</v>
      </c>
      <c r="R11" s="35">
        <v>497</v>
      </c>
      <c r="S11" s="40">
        <f t="shared" si="8"/>
        <v>3.07</v>
      </c>
      <c r="T11" s="15">
        <v>1068</v>
      </c>
      <c r="U11" s="23">
        <v>1111</v>
      </c>
      <c r="V11" s="27">
        <f t="shared" si="9"/>
        <v>2179</v>
      </c>
      <c r="W11" s="31">
        <f t="shared" si="10"/>
        <v>4.4000000000000004</v>
      </c>
      <c r="X11" s="35">
        <v>658</v>
      </c>
      <c r="Y11" s="45">
        <f t="shared" si="11"/>
        <v>4.0599999999999996</v>
      </c>
      <c r="Z11" s="15">
        <v>977</v>
      </c>
      <c r="AA11" s="23">
        <v>1025</v>
      </c>
      <c r="AB11" s="27">
        <f t="shared" si="12"/>
        <v>2002</v>
      </c>
      <c r="AC11" s="31">
        <f t="shared" si="13"/>
        <v>4.05</v>
      </c>
      <c r="AD11" s="35">
        <v>604</v>
      </c>
      <c r="AE11" s="40">
        <f t="shared" si="14"/>
        <v>3.73</v>
      </c>
      <c r="AF11" s="15">
        <v>1459</v>
      </c>
      <c r="AG11" s="23">
        <v>1548</v>
      </c>
      <c r="AH11" s="27">
        <f t="shared" si="15"/>
        <v>3007</v>
      </c>
      <c r="AI11" s="31">
        <f t="shared" si="16"/>
        <v>6.08</v>
      </c>
      <c r="AJ11" s="35">
        <v>899</v>
      </c>
      <c r="AK11" s="45">
        <f t="shared" si="17"/>
        <v>5.54</v>
      </c>
    </row>
    <row r="12" spans="1:90" s="4" customFormat="1">
      <c r="A12" s="10" t="s">
        <v>67</v>
      </c>
      <c r="B12" s="15">
        <v>4088</v>
      </c>
      <c r="C12" s="23">
        <v>4412</v>
      </c>
      <c r="D12" s="27">
        <f t="shared" si="0"/>
        <v>8500</v>
      </c>
      <c r="E12" s="31">
        <f t="shared" si="1"/>
        <v>17.190000000000001</v>
      </c>
      <c r="F12" s="35">
        <v>3259</v>
      </c>
      <c r="G12" s="40">
        <f t="shared" si="2"/>
        <v>20.11</v>
      </c>
      <c r="H12" s="15">
        <v>1231</v>
      </c>
      <c r="I12" s="23">
        <v>1265</v>
      </c>
      <c r="J12" s="27">
        <f t="shared" si="3"/>
        <v>2496</v>
      </c>
      <c r="K12" s="31">
        <f t="shared" si="4"/>
        <v>5.05</v>
      </c>
      <c r="L12" s="35">
        <v>836</v>
      </c>
      <c r="M12" s="45">
        <f t="shared" si="5"/>
        <v>5.16</v>
      </c>
      <c r="N12" s="15">
        <v>829</v>
      </c>
      <c r="O12" s="23">
        <v>921</v>
      </c>
      <c r="P12" s="27">
        <f t="shared" si="6"/>
        <v>1750</v>
      </c>
      <c r="Q12" s="31">
        <f t="shared" si="7"/>
        <v>3.54</v>
      </c>
      <c r="R12" s="35">
        <v>497</v>
      </c>
      <c r="S12" s="40">
        <f t="shared" si="8"/>
        <v>3.07</v>
      </c>
      <c r="T12" s="15">
        <v>1068</v>
      </c>
      <c r="U12" s="23">
        <v>1112</v>
      </c>
      <c r="V12" s="27">
        <f t="shared" si="9"/>
        <v>2180</v>
      </c>
      <c r="W12" s="31">
        <f t="shared" si="10"/>
        <v>4.41</v>
      </c>
      <c r="X12" s="35">
        <v>660</v>
      </c>
      <c r="Y12" s="45">
        <f t="shared" si="11"/>
        <v>4.07</v>
      </c>
      <c r="Z12" s="15">
        <v>980</v>
      </c>
      <c r="AA12" s="23">
        <v>1024</v>
      </c>
      <c r="AB12" s="27">
        <f t="shared" si="12"/>
        <v>2004</v>
      </c>
      <c r="AC12" s="31">
        <f t="shared" si="13"/>
        <v>4.05</v>
      </c>
      <c r="AD12" s="35">
        <v>606</v>
      </c>
      <c r="AE12" s="40">
        <f t="shared" si="14"/>
        <v>3.74</v>
      </c>
      <c r="AF12" s="15">
        <v>1457</v>
      </c>
      <c r="AG12" s="23">
        <v>1543</v>
      </c>
      <c r="AH12" s="27">
        <f t="shared" si="15"/>
        <v>3000</v>
      </c>
      <c r="AI12" s="31">
        <f t="shared" si="16"/>
        <v>6.07</v>
      </c>
      <c r="AJ12" s="35">
        <v>898</v>
      </c>
      <c r="AK12" s="45">
        <f t="shared" si="17"/>
        <v>5.54</v>
      </c>
    </row>
    <row r="13" spans="1:90" s="4" customFormat="1">
      <c r="A13" s="10" t="s">
        <v>77</v>
      </c>
      <c r="B13" s="15">
        <v>4077</v>
      </c>
      <c r="C13" s="23">
        <v>4411</v>
      </c>
      <c r="D13" s="27">
        <f t="shared" si="0"/>
        <v>8488</v>
      </c>
      <c r="E13" s="31">
        <f t="shared" si="1"/>
        <v>17.18</v>
      </c>
      <c r="F13" s="35">
        <v>3254</v>
      </c>
      <c r="G13" s="40">
        <f t="shared" si="2"/>
        <v>20.079999999999998</v>
      </c>
      <c r="H13" s="15">
        <v>1229</v>
      </c>
      <c r="I13" s="23">
        <v>1265</v>
      </c>
      <c r="J13" s="27">
        <f t="shared" si="3"/>
        <v>2494</v>
      </c>
      <c r="K13" s="31">
        <f t="shared" si="4"/>
        <v>5.05</v>
      </c>
      <c r="L13" s="35">
        <v>837</v>
      </c>
      <c r="M13" s="45">
        <f t="shared" si="5"/>
        <v>5.17</v>
      </c>
      <c r="N13" s="15">
        <v>824</v>
      </c>
      <c r="O13" s="23">
        <v>925</v>
      </c>
      <c r="P13" s="27">
        <f t="shared" si="6"/>
        <v>1749</v>
      </c>
      <c r="Q13" s="31">
        <f t="shared" si="7"/>
        <v>3.54</v>
      </c>
      <c r="R13" s="35">
        <v>494</v>
      </c>
      <c r="S13" s="40">
        <f t="shared" si="8"/>
        <v>3.05</v>
      </c>
      <c r="T13" s="15">
        <v>1064</v>
      </c>
      <c r="U13" s="23">
        <v>1110</v>
      </c>
      <c r="V13" s="27">
        <f t="shared" si="9"/>
        <v>2174</v>
      </c>
      <c r="W13" s="31">
        <f t="shared" si="10"/>
        <v>4.4000000000000004</v>
      </c>
      <c r="X13" s="35">
        <v>657</v>
      </c>
      <c r="Y13" s="45">
        <f t="shared" si="11"/>
        <v>4.05</v>
      </c>
      <c r="Z13" s="15">
        <v>983</v>
      </c>
      <c r="AA13" s="23">
        <v>1023</v>
      </c>
      <c r="AB13" s="27">
        <f t="shared" si="12"/>
        <v>2006</v>
      </c>
      <c r="AC13" s="31">
        <f t="shared" si="13"/>
        <v>4.0599999999999996</v>
      </c>
      <c r="AD13" s="35">
        <v>609</v>
      </c>
      <c r="AE13" s="40">
        <f t="shared" si="14"/>
        <v>3.76</v>
      </c>
      <c r="AF13" s="15">
        <v>1456</v>
      </c>
      <c r="AG13" s="23">
        <v>1541</v>
      </c>
      <c r="AH13" s="27">
        <f t="shared" si="15"/>
        <v>2997</v>
      </c>
      <c r="AI13" s="31">
        <f t="shared" si="16"/>
        <v>6.07</v>
      </c>
      <c r="AJ13" s="35">
        <v>901</v>
      </c>
      <c r="AK13" s="45">
        <f t="shared" si="17"/>
        <v>5.56</v>
      </c>
    </row>
    <row r="14" spans="1:90" s="4" customFormat="1">
      <c r="A14" s="10" t="s">
        <v>147</v>
      </c>
      <c r="B14" s="15">
        <v>4065</v>
      </c>
      <c r="C14" s="23">
        <v>4410</v>
      </c>
      <c r="D14" s="27">
        <f t="shared" si="0"/>
        <v>8475</v>
      </c>
      <c r="E14" s="31">
        <f t="shared" si="1"/>
        <v>17.16</v>
      </c>
      <c r="F14" s="35">
        <v>3234</v>
      </c>
      <c r="G14" s="40">
        <f t="shared" si="2"/>
        <v>19.98</v>
      </c>
      <c r="H14" s="15">
        <v>1230</v>
      </c>
      <c r="I14" s="23">
        <v>1264</v>
      </c>
      <c r="J14" s="27">
        <f t="shared" si="3"/>
        <v>2494</v>
      </c>
      <c r="K14" s="31">
        <f t="shared" si="4"/>
        <v>5.05</v>
      </c>
      <c r="L14" s="35">
        <v>842</v>
      </c>
      <c r="M14" s="45">
        <f t="shared" si="5"/>
        <v>5.2</v>
      </c>
      <c r="N14" s="15">
        <v>824</v>
      </c>
      <c r="O14" s="23">
        <v>928</v>
      </c>
      <c r="P14" s="27">
        <f t="shared" si="6"/>
        <v>1752</v>
      </c>
      <c r="Q14" s="31">
        <f t="shared" si="7"/>
        <v>3.55</v>
      </c>
      <c r="R14" s="35">
        <v>494</v>
      </c>
      <c r="S14" s="40">
        <f t="shared" si="8"/>
        <v>3.05</v>
      </c>
      <c r="T14" s="15">
        <v>1071</v>
      </c>
      <c r="U14" s="23">
        <v>1116</v>
      </c>
      <c r="V14" s="27">
        <f t="shared" si="9"/>
        <v>2187</v>
      </c>
      <c r="W14" s="31">
        <f t="shared" si="10"/>
        <v>4.43</v>
      </c>
      <c r="X14" s="35">
        <v>660</v>
      </c>
      <c r="Y14" s="45">
        <f t="shared" si="11"/>
        <v>4.08</v>
      </c>
      <c r="Z14" s="15">
        <v>981</v>
      </c>
      <c r="AA14" s="23">
        <v>1024</v>
      </c>
      <c r="AB14" s="27">
        <f t="shared" si="12"/>
        <v>2005</v>
      </c>
      <c r="AC14" s="31">
        <f t="shared" si="13"/>
        <v>4.0599999999999996</v>
      </c>
      <c r="AD14" s="35">
        <v>610</v>
      </c>
      <c r="AE14" s="40">
        <f t="shared" si="14"/>
        <v>3.77</v>
      </c>
      <c r="AF14" s="15">
        <v>1454</v>
      </c>
      <c r="AG14" s="23">
        <v>1541</v>
      </c>
      <c r="AH14" s="27">
        <f t="shared" si="15"/>
        <v>2995</v>
      </c>
      <c r="AI14" s="31">
        <f t="shared" si="16"/>
        <v>6.06</v>
      </c>
      <c r="AJ14" s="35">
        <v>902</v>
      </c>
      <c r="AK14" s="45">
        <f t="shared" si="17"/>
        <v>5.57</v>
      </c>
    </row>
    <row r="15" spans="1:90" s="4" customFormat="1">
      <c r="A15" s="10" t="s">
        <v>80</v>
      </c>
      <c r="B15" s="15">
        <v>4062</v>
      </c>
      <c r="C15" s="23">
        <v>4401</v>
      </c>
      <c r="D15" s="27">
        <f t="shared" si="0"/>
        <v>8463</v>
      </c>
      <c r="E15" s="31">
        <f t="shared" si="1"/>
        <v>17.14</v>
      </c>
      <c r="F15" s="35">
        <v>3234</v>
      </c>
      <c r="G15" s="40">
        <f t="shared" si="2"/>
        <v>19.95</v>
      </c>
      <c r="H15" s="15">
        <v>1227</v>
      </c>
      <c r="I15" s="23">
        <v>1262</v>
      </c>
      <c r="J15" s="27">
        <f t="shared" si="3"/>
        <v>2489</v>
      </c>
      <c r="K15" s="31">
        <f t="shared" si="4"/>
        <v>5.04</v>
      </c>
      <c r="L15" s="35">
        <v>844</v>
      </c>
      <c r="M15" s="45">
        <f t="shared" si="5"/>
        <v>5.21</v>
      </c>
      <c r="N15" s="15">
        <v>820</v>
      </c>
      <c r="O15" s="23">
        <v>926</v>
      </c>
      <c r="P15" s="27">
        <f t="shared" si="6"/>
        <v>1746</v>
      </c>
      <c r="Q15" s="31">
        <f t="shared" si="7"/>
        <v>3.54</v>
      </c>
      <c r="R15" s="35">
        <v>494</v>
      </c>
      <c r="S15" s="40">
        <f t="shared" si="8"/>
        <v>3.05</v>
      </c>
      <c r="T15" s="15">
        <v>1073</v>
      </c>
      <c r="U15" s="23">
        <v>1121</v>
      </c>
      <c r="V15" s="27">
        <f t="shared" si="9"/>
        <v>2194</v>
      </c>
      <c r="W15" s="31">
        <f t="shared" si="10"/>
        <v>4.4400000000000004</v>
      </c>
      <c r="X15" s="35">
        <v>663</v>
      </c>
      <c r="Y15" s="45">
        <f t="shared" si="11"/>
        <v>4.09</v>
      </c>
      <c r="Z15" s="15">
        <v>980</v>
      </c>
      <c r="AA15" s="23">
        <v>1025</v>
      </c>
      <c r="AB15" s="27">
        <f t="shared" si="12"/>
        <v>2005</v>
      </c>
      <c r="AC15" s="31">
        <f t="shared" si="13"/>
        <v>4.0599999999999996</v>
      </c>
      <c r="AD15" s="35">
        <v>612</v>
      </c>
      <c r="AE15" s="40">
        <f t="shared" si="14"/>
        <v>3.78</v>
      </c>
      <c r="AF15" s="15">
        <v>1458</v>
      </c>
      <c r="AG15" s="23">
        <v>1544</v>
      </c>
      <c r="AH15" s="27">
        <f t="shared" si="15"/>
        <v>3002</v>
      </c>
      <c r="AI15" s="31">
        <f t="shared" si="16"/>
        <v>6.08</v>
      </c>
      <c r="AJ15" s="35">
        <v>906</v>
      </c>
      <c r="AK15" s="45">
        <f t="shared" si="17"/>
        <v>5.59</v>
      </c>
    </row>
    <row r="16" spans="1:90" s="4" customFormat="1">
      <c r="A16" s="11" t="s">
        <v>73</v>
      </c>
      <c r="B16" s="16">
        <v>4059</v>
      </c>
      <c r="C16" s="24">
        <v>4406</v>
      </c>
      <c r="D16" s="28">
        <f t="shared" si="0"/>
        <v>8465</v>
      </c>
      <c r="E16" s="32">
        <f t="shared" si="1"/>
        <v>17.170000000000002</v>
      </c>
      <c r="F16" s="36">
        <v>3238</v>
      </c>
      <c r="G16" s="41">
        <f t="shared" si="2"/>
        <v>19.989999999999998</v>
      </c>
      <c r="H16" s="16">
        <v>1214</v>
      </c>
      <c r="I16" s="24">
        <v>1251</v>
      </c>
      <c r="J16" s="28">
        <f t="shared" si="3"/>
        <v>2465</v>
      </c>
      <c r="K16" s="32">
        <f t="shared" si="4"/>
        <v>5</v>
      </c>
      <c r="L16" s="36">
        <v>836</v>
      </c>
      <c r="M16" s="46">
        <f t="shared" si="5"/>
        <v>5.16</v>
      </c>
      <c r="N16" s="16">
        <v>820</v>
      </c>
      <c r="O16" s="24">
        <v>920</v>
      </c>
      <c r="P16" s="28">
        <f t="shared" si="6"/>
        <v>1740</v>
      </c>
      <c r="Q16" s="32">
        <f t="shared" si="7"/>
        <v>3.53</v>
      </c>
      <c r="R16" s="36">
        <v>493</v>
      </c>
      <c r="S16" s="41">
        <f t="shared" si="8"/>
        <v>3.04</v>
      </c>
      <c r="T16" s="16">
        <v>1074</v>
      </c>
      <c r="U16" s="24">
        <v>1123</v>
      </c>
      <c r="V16" s="28">
        <f t="shared" si="9"/>
        <v>2197</v>
      </c>
      <c r="W16" s="32">
        <f t="shared" si="10"/>
        <v>4.46</v>
      </c>
      <c r="X16" s="36">
        <v>664</v>
      </c>
      <c r="Y16" s="46">
        <f t="shared" si="11"/>
        <v>4.0999999999999996</v>
      </c>
      <c r="Z16" s="16">
        <v>980</v>
      </c>
      <c r="AA16" s="24">
        <v>1014</v>
      </c>
      <c r="AB16" s="28">
        <f t="shared" si="12"/>
        <v>1994</v>
      </c>
      <c r="AC16" s="32">
        <f t="shared" si="13"/>
        <v>4.05</v>
      </c>
      <c r="AD16" s="36">
        <v>609</v>
      </c>
      <c r="AE16" s="41">
        <f t="shared" si="14"/>
        <v>3.76</v>
      </c>
      <c r="AF16" s="16">
        <v>1451</v>
      </c>
      <c r="AG16" s="24">
        <v>1532</v>
      </c>
      <c r="AH16" s="28">
        <f t="shared" si="15"/>
        <v>2983</v>
      </c>
      <c r="AI16" s="32">
        <f t="shared" si="16"/>
        <v>6.05</v>
      </c>
      <c r="AJ16" s="36">
        <v>903</v>
      </c>
      <c r="AK16" s="46">
        <f t="shared" si="17"/>
        <v>5.57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H26.4月</v>
      </c>
      <c r="B20" s="14">
        <v>395</v>
      </c>
      <c r="C20" s="22">
        <v>406</v>
      </c>
      <c r="D20" s="26">
        <f t="shared" ref="D20:D31" si="18">B20+C20</f>
        <v>801</v>
      </c>
      <c r="E20" s="30">
        <f t="shared" ref="E20:E31" si="19">IF(D20=0,"",ROUND(D20/$AH50*100,2))</f>
        <v>1.62</v>
      </c>
      <c r="F20" s="34">
        <v>218</v>
      </c>
      <c r="G20" s="39">
        <f t="shared" ref="G20:G31" si="20">IF(F20="","",ROUND(F20/$AJ50*100,2))</f>
        <v>1.35</v>
      </c>
      <c r="H20" s="14">
        <v>2067</v>
      </c>
      <c r="I20" s="22">
        <v>2190</v>
      </c>
      <c r="J20" s="26">
        <f t="shared" ref="J20:J31" si="21">H20+I20</f>
        <v>4257</v>
      </c>
      <c r="K20" s="30">
        <f t="shared" ref="K20:K31" si="22">IF(J20=0,"",ROUND(J20/$AH50*100,2))</f>
        <v>8.59</v>
      </c>
      <c r="L20" s="34">
        <v>1388</v>
      </c>
      <c r="M20" s="44">
        <f t="shared" ref="M20:M31" si="23">IF(L20="","",ROUND(L20/$AJ50*100,2))</f>
        <v>8.58</v>
      </c>
      <c r="N20" s="14">
        <v>742</v>
      </c>
      <c r="O20" s="22">
        <v>795</v>
      </c>
      <c r="P20" s="26">
        <f t="shared" ref="P20:P31" si="24">N20+O20</f>
        <v>1537</v>
      </c>
      <c r="Q20" s="30">
        <f t="shared" ref="Q20:Q31" si="25">IF(P20=0,"",ROUND(P20/$AH50*100,2))</f>
        <v>3.1</v>
      </c>
      <c r="R20" s="34">
        <v>440</v>
      </c>
      <c r="S20" s="39">
        <f t="shared" ref="S20:S31" si="26">IF(R20="","",ROUND(R20/$AJ50*100,2))</f>
        <v>2.72</v>
      </c>
      <c r="T20" s="14">
        <v>2369</v>
      </c>
      <c r="U20" s="22">
        <v>2394</v>
      </c>
      <c r="V20" s="26">
        <f t="shared" ref="V20:V31" si="27">T20+U20</f>
        <v>4763</v>
      </c>
      <c r="W20" s="30">
        <f t="shared" ref="W20:W31" si="28">IF(V20=0,"",ROUND(V20/$AH50*100,2))</f>
        <v>9.61</v>
      </c>
      <c r="X20" s="34">
        <v>1747</v>
      </c>
      <c r="Y20" s="44">
        <f t="shared" ref="Y20:Y31" si="29">IF(X20="","",ROUND(X20/$AJ50*100,2))</f>
        <v>10.8</v>
      </c>
      <c r="Z20" s="14">
        <v>1415</v>
      </c>
      <c r="AA20" s="22">
        <v>1479</v>
      </c>
      <c r="AB20" s="26">
        <f t="shared" ref="AB20:AB31" si="30">Z20+AA20</f>
        <v>2894</v>
      </c>
      <c r="AC20" s="30">
        <f t="shared" ref="AC20:AC31" si="31">IF(AB20=0,"",ROUND(AB20/$AH50*100,2))</f>
        <v>5.84</v>
      </c>
      <c r="AD20" s="34">
        <v>883</v>
      </c>
      <c r="AE20" s="39">
        <f t="shared" ref="AE20:AE31" si="32">IF(AD20="","",ROUND(AD20/$AJ50*100,2))</f>
        <v>5.46</v>
      </c>
      <c r="AF20" s="14">
        <v>1097</v>
      </c>
      <c r="AG20" s="22">
        <v>1123</v>
      </c>
      <c r="AH20" s="26">
        <f t="shared" ref="AH20:AH31" si="33">AF20+AG20</f>
        <v>2220</v>
      </c>
      <c r="AI20" s="30">
        <f t="shared" ref="AI20:AI31" si="34">IF(AH20=0,"",ROUND(AH20/$AH50*100,2))</f>
        <v>4.4800000000000004</v>
      </c>
      <c r="AJ20" s="34">
        <v>713</v>
      </c>
      <c r="AK20" s="44">
        <f t="shared" ref="AK20:AK31" si="35">IF(AJ20="","",ROUND(AJ20/$AJ50*100,2))</f>
        <v>4.41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395</v>
      </c>
      <c r="C21" s="23">
        <v>405</v>
      </c>
      <c r="D21" s="27">
        <f t="shared" si="18"/>
        <v>800</v>
      </c>
      <c r="E21" s="31">
        <f t="shared" si="19"/>
        <v>1.62</v>
      </c>
      <c r="F21" s="35">
        <v>218</v>
      </c>
      <c r="G21" s="40">
        <f t="shared" si="20"/>
        <v>1.35</v>
      </c>
      <c r="H21" s="15">
        <v>2064</v>
      </c>
      <c r="I21" s="23">
        <v>2189</v>
      </c>
      <c r="J21" s="27">
        <f t="shared" si="21"/>
        <v>4253</v>
      </c>
      <c r="K21" s="31">
        <f t="shared" si="22"/>
        <v>8.59</v>
      </c>
      <c r="L21" s="35">
        <v>1389</v>
      </c>
      <c r="M21" s="45">
        <f t="shared" si="23"/>
        <v>8.61</v>
      </c>
      <c r="N21" s="15">
        <v>740</v>
      </c>
      <c r="O21" s="23">
        <v>794</v>
      </c>
      <c r="P21" s="27">
        <f t="shared" si="24"/>
        <v>1534</v>
      </c>
      <c r="Q21" s="31">
        <f t="shared" si="25"/>
        <v>3.1</v>
      </c>
      <c r="R21" s="35">
        <v>438</v>
      </c>
      <c r="S21" s="40">
        <f t="shared" si="26"/>
        <v>2.71</v>
      </c>
      <c r="T21" s="15">
        <v>2366</v>
      </c>
      <c r="U21" s="23">
        <v>2384</v>
      </c>
      <c r="V21" s="27">
        <f t="shared" si="27"/>
        <v>4750</v>
      </c>
      <c r="W21" s="31">
        <f t="shared" si="28"/>
        <v>9.59</v>
      </c>
      <c r="X21" s="35">
        <v>1738</v>
      </c>
      <c r="Y21" s="45">
        <f t="shared" si="29"/>
        <v>10.77</v>
      </c>
      <c r="Z21" s="15">
        <v>1419</v>
      </c>
      <c r="AA21" s="23">
        <v>1470</v>
      </c>
      <c r="AB21" s="27">
        <f t="shared" si="30"/>
        <v>2889</v>
      </c>
      <c r="AC21" s="31">
        <f t="shared" si="31"/>
        <v>5.83</v>
      </c>
      <c r="AD21" s="35">
        <v>881</v>
      </c>
      <c r="AE21" s="40">
        <f t="shared" si="32"/>
        <v>5.46</v>
      </c>
      <c r="AF21" s="15">
        <v>1097</v>
      </c>
      <c r="AG21" s="23">
        <v>1124</v>
      </c>
      <c r="AH21" s="27">
        <f t="shared" si="33"/>
        <v>2221</v>
      </c>
      <c r="AI21" s="31">
        <f t="shared" si="34"/>
        <v>4.4800000000000004</v>
      </c>
      <c r="AJ21" s="35">
        <v>713</v>
      </c>
      <c r="AK21" s="45">
        <f t="shared" si="35"/>
        <v>4.42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394</v>
      </c>
      <c r="C22" s="23">
        <v>404</v>
      </c>
      <c r="D22" s="27">
        <f t="shared" si="18"/>
        <v>798</v>
      </c>
      <c r="E22" s="31">
        <f t="shared" si="19"/>
        <v>1.61</v>
      </c>
      <c r="F22" s="35">
        <v>217</v>
      </c>
      <c r="G22" s="40">
        <f t="shared" si="20"/>
        <v>1.34</v>
      </c>
      <c r="H22" s="15">
        <v>2069</v>
      </c>
      <c r="I22" s="23">
        <v>2188</v>
      </c>
      <c r="J22" s="27">
        <f t="shared" si="21"/>
        <v>4257</v>
      </c>
      <c r="K22" s="31">
        <f t="shared" si="22"/>
        <v>8.6</v>
      </c>
      <c r="L22" s="35">
        <v>1391</v>
      </c>
      <c r="M22" s="45">
        <f t="shared" si="23"/>
        <v>8.61</v>
      </c>
      <c r="N22" s="15">
        <v>738</v>
      </c>
      <c r="O22" s="23">
        <v>792</v>
      </c>
      <c r="P22" s="27">
        <f t="shared" si="24"/>
        <v>1530</v>
      </c>
      <c r="Q22" s="31">
        <f t="shared" si="25"/>
        <v>3.09</v>
      </c>
      <c r="R22" s="35">
        <v>437</v>
      </c>
      <c r="S22" s="40">
        <f t="shared" si="26"/>
        <v>2.71</v>
      </c>
      <c r="T22" s="15">
        <v>2365</v>
      </c>
      <c r="U22" s="23">
        <v>2391</v>
      </c>
      <c r="V22" s="27">
        <f t="shared" si="27"/>
        <v>4756</v>
      </c>
      <c r="W22" s="31">
        <f t="shared" si="28"/>
        <v>9.6</v>
      </c>
      <c r="X22" s="35">
        <v>1734</v>
      </c>
      <c r="Y22" s="45">
        <f t="shared" si="29"/>
        <v>10.73</v>
      </c>
      <c r="Z22" s="15">
        <v>1416</v>
      </c>
      <c r="AA22" s="23">
        <v>1468</v>
      </c>
      <c r="AB22" s="27">
        <f t="shared" si="30"/>
        <v>2884</v>
      </c>
      <c r="AC22" s="31">
        <f t="shared" si="31"/>
        <v>5.82</v>
      </c>
      <c r="AD22" s="35">
        <v>880</v>
      </c>
      <c r="AE22" s="40">
        <f t="shared" si="32"/>
        <v>5.45</v>
      </c>
      <c r="AF22" s="15">
        <v>1097</v>
      </c>
      <c r="AG22" s="23">
        <v>1125</v>
      </c>
      <c r="AH22" s="27">
        <f t="shared" si="33"/>
        <v>2222</v>
      </c>
      <c r="AI22" s="31">
        <f t="shared" si="34"/>
        <v>4.49</v>
      </c>
      <c r="AJ22" s="35">
        <v>715</v>
      </c>
      <c r="AK22" s="45">
        <f t="shared" si="35"/>
        <v>4.43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392</v>
      </c>
      <c r="C23" s="23">
        <v>405</v>
      </c>
      <c r="D23" s="27">
        <f t="shared" si="18"/>
        <v>797</v>
      </c>
      <c r="E23" s="31">
        <f t="shared" si="19"/>
        <v>1.61</v>
      </c>
      <c r="F23" s="35">
        <v>217</v>
      </c>
      <c r="G23" s="40">
        <f t="shared" si="20"/>
        <v>1.34</v>
      </c>
      <c r="H23" s="15">
        <v>2074</v>
      </c>
      <c r="I23" s="23">
        <v>2195</v>
      </c>
      <c r="J23" s="27">
        <f t="shared" si="21"/>
        <v>4269</v>
      </c>
      <c r="K23" s="31">
        <f t="shared" si="22"/>
        <v>8.6199999999999992</v>
      </c>
      <c r="L23" s="35">
        <v>1393</v>
      </c>
      <c r="M23" s="45">
        <f t="shared" si="23"/>
        <v>8.6199999999999992</v>
      </c>
      <c r="N23" s="15">
        <v>734</v>
      </c>
      <c r="O23" s="23">
        <v>789</v>
      </c>
      <c r="P23" s="27">
        <f t="shared" si="24"/>
        <v>1523</v>
      </c>
      <c r="Q23" s="31">
        <f t="shared" si="25"/>
        <v>3.07</v>
      </c>
      <c r="R23" s="35">
        <v>435</v>
      </c>
      <c r="S23" s="40">
        <f t="shared" si="26"/>
        <v>2.69</v>
      </c>
      <c r="T23" s="15">
        <v>2367</v>
      </c>
      <c r="U23" s="23">
        <v>2389</v>
      </c>
      <c r="V23" s="27">
        <f t="shared" si="27"/>
        <v>4756</v>
      </c>
      <c r="W23" s="31">
        <f t="shared" si="28"/>
        <v>9.6</v>
      </c>
      <c r="X23" s="35">
        <v>1735</v>
      </c>
      <c r="Y23" s="45">
        <f t="shared" si="29"/>
        <v>10.73</v>
      </c>
      <c r="Z23" s="15">
        <v>1416</v>
      </c>
      <c r="AA23" s="23">
        <v>1471</v>
      </c>
      <c r="AB23" s="27">
        <f t="shared" si="30"/>
        <v>2887</v>
      </c>
      <c r="AC23" s="31">
        <f t="shared" si="31"/>
        <v>5.83</v>
      </c>
      <c r="AD23" s="35">
        <v>880</v>
      </c>
      <c r="AE23" s="40">
        <f t="shared" si="32"/>
        <v>5.44</v>
      </c>
      <c r="AF23" s="15">
        <v>1097</v>
      </c>
      <c r="AG23" s="23">
        <v>1123</v>
      </c>
      <c r="AH23" s="27">
        <f t="shared" si="33"/>
        <v>2220</v>
      </c>
      <c r="AI23" s="31">
        <f t="shared" si="34"/>
        <v>4.4800000000000004</v>
      </c>
      <c r="AJ23" s="35">
        <v>716</v>
      </c>
      <c r="AK23" s="45">
        <f t="shared" si="35"/>
        <v>4.43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391</v>
      </c>
      <c r="C24" s="23">
        <v>406</v>
      </c>
      <c r="D24" s="27">
        <f t="shared" si="18"/>
        <v>797</v>
      </c>
      <c r="E24" s="31">
        <f t="shared" si="19"/>
        <v>1.61</v>
      </c>
      <c r="F24" s="35">
        <v>217</v>
      </c>
      <c r="G24" s="40">
        <f t="shared" si="20"/>
        <v>1.34</v>
      </c>
      <c r="H24" s="15">
        <v>2082</v>
      </c>
      <c r="I24" s="23">
        <v>2204</v>
      </c>
      <c r="J24" s="27">
        <f t="shared" si="21"/>
        <v>4286</v>
      </c>
      <c r="K24" s="31">
        <f t="shared" si="22"/>
        <v>8.66</v>
      </c>
      <c r="L24" s="35">
        <v>1400</v>
      </c>
      <c r="M24" s="45">
        <f t="shared" si="23"/>
        <v>8.67</v>
      </c>
      <c r="N24" s="15">
        <v>735</v>
      </c>
      <c r="O24" s="23">
        <v>790</v>
      </c>
      <c r="P24" s="27">
        <f t="shared" si="24"/>
        <v>1525</v>
      </c>
      <c r="Q24" s="31">
        <f t="shared" si="25"/>
        <v>3.08</v>
      </c>
      <c r="R24" s="35">
        <v>436</v>
      </c>
      <c r="S24" s="40">
        <f t="shared" si="26"/>
        <v>2.7</v>
      </c>
      <c r="T24" s="15">
        <v>2356</v>
      </c>
      <c r="U24" s="23">
        <v>2384</v>
      </c>
      <c r="V24" s="27">
        <f t="shared" si="27"/>
        <v>4740</v>
      </c>
      <c r="W24" s="31">
        <f t="shared" si="28"/>
        <v>9.58</v>
      </c>
      <c r="X24" s="35">
        <v>1733</v>
      </c>
      <c r="Y24" s="45">
        <f t="shared" si="29"/>
        <v>10.73</v>
      </c>
      <c r="Z24" s="15">
        <v>1415</v>
      </c>
      <c r="AA24" s="23">
        <v>1475</v>
      </c>
      <c r="AB24" s="27">
        <f t="shared" si="30"/>
        <v>2890</v>
      </c>
      <c r="AC24" s="31">
        <f t="shared" si="31"/>
        <v>5.84</v>
      </c>
      <c r="AD24" s="35">
        <v>879</v>
      </c>
      <c r="AE24" s="40">
        <f t="shared" si="32"/>
        <v>5.44</v>
      </c>
      <c r="AF24" s="15">
        <v>1096</v>
      </c>
      <c r="AG24" s="23">
        <v>1116</v>
      </c>
      <c r="AH24" s="27">
        <f t="shared" si="33"/>
        <v>2212</v>
      </c>
      <c r="AI24" s="31">
        <f t="shared" si="34"/>
        <v>4.47</v>
      </c>
      <c r="AJ24" s="35">
        <v>713</v>
      </c>
      <c r="AK24" s="45">
        <f t="shared" si="35"/>
        <v>4.42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390</v>
      </c>
      <c r="C25" s="23">
        <v>407</v>
      </c>
      <c r="D25" s="27">
        <f t="shared" si="18"/>
        <v>797</v>
      </c>
      <c r="E25" s="31">
        <f t="shared" si="19"/>
        <v>1.61</v>
      </c>
      <c r="F25" s="35">
        <v>218</v>
      </c>
      <c r="G25" s="40">
        <f t="shared" si="20"/>
        <v>1.35</v>
      </c>
      <c r="H25" s="15">
        <v>2080</v>
      </c>
      <c r="I25" s="23">
        <v>2199</v>
      </c>
      <c r="J25" s="27">
        <f t="shared" si="21"/>
        <v>4279</v>
      </c>
      <c r="K25" s="31">
        <f t="shared" si="22"/>
        <v>8.65</v>
      </c>
      <c r="L25" s="35">
        <v>1406</v>
      </c>
      <c r="M25" s="45">
        <f t="shared" si="23"/>
        <v>8.69</v>
      </c>
      <c r="N25" s="15">
        <v>739</v>
      </c>
      <c r="O25" s="23">
        <v>791</v>
      </c>
      <c r="P25" s="27">
        <f t="shared" si="24"/>
        <v>1530</v>
      </c>
      <c r="Q25" s="31">
        <f t="shared" si="25"/>
        <v>3.09</v>
      </c>
      <c r="R25" s="35">
        <v>437</v>
      </c>
      <c r="S25" s="40">
        <f t="shared" si="26"/>
        <v>2.7</v>
      </c>
      <c r="T25" s="15">
        <v>2349</v>
      </c>
      <c r="U25" s="23">
        <v>2381</v>
      </c>
      <c r="V25" s="27">
        <f t="shared" si="27"/>
        <v>4730</v>
      </c>
      <c r="W25" s="31">
        <f t="shared" si="28"/>
        <v>9.56</v>
      </c>
      <c r="X25" s="35">
        <v>1734</v>
      </c>
      <c r="Y25" s="45">
        <f t="shared" si="29"/>
        <v>10.72</v>
      </c>
      <c r="Z25" s="15">
        <v>1417</v>
      </c>
      <c r="AA25" s="23">
        <v>1478</v>
      </c>
      <c r="AB25" s="27">
        <f t="shared" si="30"/>
        <v>2895</v>
      </c>
      <c r="AC25" s="31">
        <f t="shared" si="31"/>
        <v>5.85</v>
      </c>
      <c r="AD25" s="35">
        <v>881</v>
      </c>
      <c r="AE25" s="40">
        <f t="shared" si="32"/>
        <v>5.45</v>
      </c>
      <c r="AF25" s="15">
        <v>1094</v>
      </c>
      <c r="AG25" s="23">
        <v>1120</v>
      </c>
      <c r="AH25" s="27">
        <f t="shared" si="33"/>
        <v>2214</v>
      </c>
      <c r="AI25" s="31">
        <f t="shared" si="34"/>
        <v>4.47</v>
      </c>
      <c r="AJ25" s="35">
        <v>715</v>
      </c>
      <c r="AK25" s="45">
        <f t="shared" si="35"/>
        <v>4.42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390</v>
      </c>
      <c r="C26" s="23">
        <v>409</v>
      </c>
      <c r="D26" s="27">
        <f t="shared" si="18"/>
        <v>799</v>
      </c>
      <c r="E26" s="31">
        <f t="shared" si="19"/>
        <v>1.61</v>
      </c>
      <c r="F26" s="35">
        <v>219</v>
      </c>
      <c r="G26" s="40">
        <f t="shared" si="20"/>
        <v>1.35</v>
      </c>
      <c r="H26" s="15">
        <v>2082</v>
      </c>
      <c r="I26" s="23">
        <v>2196</v>
      </c>
      <c r="J26" s="27">
        <f t="shared" si="21"/>
        <v>4278</v>
      </c>
      <c r="K26" s="31">
        <f t="shared" si="22"/>
        <v>8.64</v>
      </c>
      <c r="L26" s="35">
        <v>1413</v>
      </c>
      <c r="M26" s="45">
        <f t="shared" si="23"/>
        <v>8.7100000000000009</v>
      </c>
      <c r="N26" s="15">
        <v>739</v>
      </c>
      <c r="O26" s="23">
        <v>789</v>
      </c>
      <c r="P26" s="27">
        <f t="shared" si="24"/>
        <v>1528</v>
      </c>
      <c r="Q26" s="31">
        <f t="shared" si="25"/>
        <v>3.09</v>
      </c>
      <c r="R26" s="35">
        <v>435</v>
      </c>
      <c r="S26" s="40">
        <f t="shared" si="26"/>
        <v>2.68</v>
      </c>
      <c r="T26" s="15">
        <v>2349</v>
      </c>
      <c r="U26" s="23">
        <v>2378</v>
      </c>
      <c r="V26" s="27">
        <f t="shared" si="27"/>
        <v>4727</v>
      </c>
      <c r="W26" s="31">
        <f t="shared" si="28"/>
        <v>9.5500000000000007</v>
      </c>
      <c r="X26" s="35">
        <v>1737</v>
      </c>
      <c r="Y26" s="45">
        <f t="shared" si="29"/>
        <v>10.71</v>
      </c>
      <c r="Z26" s="15">
        <v>1414</v>
      </c>
      <c r="AA26" s="23">
        <v>1482</v>
      </c>
      <c r="AB26" s="27">
        <f t="shared" si="30"/>
        <v>2896</v>
      </c>
      <c r="AC26" s="31">
        <f t="shared" si="31"/>
        <v>5.85</v>
      </c>
      <c r="AD26" s="35">
        <v>882</v>
      </c>
      <c r="AE26" s="40">
        <f t="shared" si="32"/>
        <v>5.44</v>
      </c>
      <c r="AF26" s="15">
        <v>1091</v>
      </c>
      <c r="AG26" s="23">
        <v>1120</v>
      </c>
      <c r="AH26" s="27">
        <f t="shared" si="33"/>
        <v>2211</v>
      </c>
      <c r="AI26" s="31">
        <f t="shared" si="34"/>
        <v>4.47</v>
      </c>
      <c r="AJ26" s="35">
        <v>714</v>
      </c>
      <c r="AK26" s="45">
        <f t="shared" si="35"/>
        <v>4.4000000000000004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387</v>
      </c>
      <c r="C27" s="23">
        <v>409</v>
      </c>
      <c r="D27" s="27">
        <f t="shared" si="18"/>
        <v>796</v>
      </c>
      <c r="E27" s="31">
        <f t="shared" si="19"/>
        <v>1.61</v>
      </c>
      <c r="F27" s="35">
        <v>219</v>
      </c>
      <c r="G27" s="40">
        <f t="shared" si="20"/>
        <v>1.35</v>
      </c>
      <c r="H27" s="15">
        <v>2085</v>
      </c>
      <c r="I27" s="23">
        <v>2204</v>
      </c>
      <c r="J27" s="27">
        <f t="shared" si="21"/>
        <v>4289</v>
      </c>
      <c r="K27" s="31">
        <f t="shared" si="22"/>
        <v>8.67</v>
      </c>
      <c r="L27" s="35">
        <v>1414</v>
      </c>
      <c r="M27" s="45">
        <f t="shared" si="23"/>
        <v>8.73</v>
      </c>
      <c r="N27" s="15">
        <v>740</v>
      </c>
      <c r="O27" s="23">
        <v>789</v>
      </c>
      <c r="P27" s="27">
        <f t="shared" si="24"/>
        <v>1529</v>
      </c>
      <c r="Q27" s="31">
        <f t="shared" si="25"/>
        <v>3.09</v>
      </c>
      <c r="R27" s="35">
        <v>434</v>
      </c>
      <c r="S27" s="40">
        <f t="shared" si="26"/>
        <v>2.68</v>
      </c>
      <c r="T27" s="15">
        <v>2347</v>
      </c>
      <c r="U27" s="23">
        <v>2372</v>
      </c>
      <c r="V27" s="27">
        <f t="shared" si="27"/>
        <v>4719</v>
      </c>
      <c r="W27" s="31">
        <f t="shared" si="28"/>
        <v>9.5399999999999991</v>
      </c>
      <c r="X27" s="35">
        <v>1737</v>
      </c>
      <c r="Y27" s="45">
        <f t="shared" si="29"/>
        <v>10.72</v>
      </c>
      <c r="Z27" s="15">
        <v>1413</v>
      </c>
      <c r="AA27" s="23">
        <v>1480</v>
      </c>
      <c r="AB27" s="27">
        <f t="shared" si="30"/>
        <v>2893</v>
      </c>
      <c r="AC27" s="31">
        <f t="shared" si="31"/>
        <v>5.85</v>
      </c>
      <c r="AD27" s="35">
        <v>883</v>
      </c>
      <c r="AE27" s="40">
        <f t="shared" si="32"/>
        <v>5.45</v>
      </c>
      <c r="AF27" s="15">
        <v>1091</v>
      </c>
      <c r="AG27" s="23">
        <v>1120</v>
      </c>
      <c r="AH27" s="27">
        <f t="shared" si="33"/>
        <v>2211</v>
      </c>
      <c r="AI27" s="31">
        <f t="shared" si="34"/>
        <v>4.47</v>
      </c>
      <c r="AJ27" s="35">
        <v>714</v>
      </c>
      <c r="AK27" s="45">
        <f t="shared" si="35"/>
        <v>4.41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389</v>
      </c>
      <c r="C28" s="23">
        <v>409</v>
      </c>
      <c r="D28" s="27">
        <f t="shared" si="18"/>
        <v>798</v>
      </c>
      <c r="E28" s="31">
        <f t="shared" si="19"/>
        <v>1.62</v>
      </c>
      <c r="F28" s="35">
        <v>221</v>
      </c>
      <c r="G28" s="40">
        <f t="shared" si="20"/>
        <v>1.36</v>
      </c>
      <c r="H28" s="15">
        <v>2088</v>
      </c>
      <c r="I28" s="23">
        <v>2203</v>
      </c>
      <c r="J28" s="27">
        <f t="shared" si="21"/>
        <v>4291</v>
      </c>
      <c r="K28" s="31">
        <f t="shared" si="22"/>
        <v>8.69</v>
      </c>
      <c r="L28" s="35">
        <v>1416</v>
      </c>
      <c r="M28" s="45">
        <f t="shared" si="23"/>
        <v>8.74</v>
      </c>
      <c r="N28" s="15">
        <v>740</v>
      </c>
      <c r="O28" s="23">
        <v>789</v>
      </c>
      <c r="P28" s="27">
        <f t="shared" si="24"/>
        <v>1529</v>
      </c>
      <c r="Q28" s="31">
        <f t="shared" si="25"/>
        <v>3.09</v>
      </c>
      <c r="R28" s="35">
        <v>434</v>
      </c>
      <c r="S28" s="40">
        <f t="shared" si="26"/>
        <v>2.68</v>
      </c>
      <c r="T28" s="15">
        <v>2347</v>
      </c>
      <c r="U28" s="23">
        <v>2377</v>
      </c>
      <c r="V28" s="27">
        <f t="shared" si="27"/>
        <v>4724</v>
      </c>
      <c r="W28" s="31">
        <f t="shared" si="28"/>
        <v>9.56</v>
      </c>
      <c r="X28" s="35">
        <v>1744</v>
      </c>
      <c r="Y28" s="45">
        <f t="shared" si="29"/>
        <v>10.76</v>
      </c>
      <c r="Z28" s="15">
        <v>1416</v>
      </c>
      <c r="AA28" s="23">
        <v>1479</v>
      </c>
      <c r="AB28" s="27">
        <f t="shared" si="30"/>
        <v>2895</v>
      </c>
      <c r="AC28" s="31">
        <f t="shared" si="31"/>
        <v>5.86</v>
      </c>
      <c r="AD28" s="35">
        <v>884</v>
      </c>
      <c r="AE28" s="40">
        <f t="shared" si="32"/>
        <v>5.46</v>
      </c>
      <c r="AF28" s="15">
        <v>1088</v>
      </c>
      <c r="AG28" s="23">
        <v>1118</v>
      </c>
      <c r="AH28" s="27">
        <f t="shared" si="33"/>
        <v>2206</v>
      </c>
      <c r="AI28" s="31">
        <f t="shared" si="34"/>
        <v>4.47</v>
      </c>
      <c r="AJ28" s="35">
        <v>714</v>
      </c>
      <c r="AK28" s="45">
        <f t="shared" si="35"/>
        <v>4.41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H27.1月</v>
      </c>
      <c r="B29" s="15">
        <v>387</v>
      </c>
      <c r="C29" s="23">
        <v>408</v>
      </c>
      <c r="D29" s="27">
        <f t="shared" si="18"/>
        <v>795</v>
      </c>
      <c r="E29" s="31">
        <f t="shared" si="19"/>
        <v>1.61</v>
      </c>
      <c r="F29" s="35">
        <v>220</v>
      </c>
      <c r="G29" s="40">
        <f t="shared" si="20"/>
        <v>1.36</v>
      </c>
      <c r="H29" s="15">
        <v>2095</v>
      </c>
      <c r="I29" s="23">
        <v>2200</v>
      </c>
      <c r="J29" s="27">
        <f t="shared" si="21"/>
        <v>4295</v>
      </c>
      <c r="K29" s="31">
        <f t="shared" si="22"/>
        <v>8.6999999999999993</v>
      </c>
      <c r="L29" s="35">
        <v>1416</v>
      </c>
      <c r="M29" s="45">
        <f t="shared" si="23"/>
        <v>8.75</v>
      </c>
      <c r="N29" s="15">
        <v>740</v>
      </c>
      <c r="O29" s="23">
        <v>786</v>
      </c>
      <c r="P29" s="27">
        <f t="shared" si="24"/>
        <v>1526</v>
      </c>
      <c r="Q29" s="31">
        <f t="shared" si="25"/>
        <v>3.09</v>
      </c>
      <c r="R29" s="35">
        <v>435</v>
      </c>
      <c r="S29" s="40">
        <f t="shared" si="26"/>
        <v>2.69</v>
      </c>
      <c r="T29" s="15">
        <v>2345</v>
      </c>
      <c r="U29" s="23">
        <v>2377</v>
      </c>
      <c r="V29" s="27">
        <f t="shared" si="27"/>
        <v>4722</v>
      </c>
      <c r="W29" s="31">
        <f t="shared" si="28"/>
        <v>9.56</v>
      </c>
      <c r="X29" s="35">
        <v>1742</v>
      </c>
      <c r="Y29" s="45">
        <f t="shared" si="29"/>
        <v>10.76</v>
      </c>
      <c r="Z29" s="15">
        <v>1413</v>
      </c>
      <c r="AA29" s="23">
        <v>1477</v>
      </c>
      <c r="AB29" s="27">
        <f t="shared" si="30"/>
        <v>2890</v>
      </c>
      <c r="AC29" s="31">
        <f t="shared" si="31"/>
        <v>5.85</v>
      </c>
      <c r="AD29" s="35">
        <v>884</v>
      </c>
      <c r="AE29" s="40">
        <f t="shared" si="32"/>
        <v>5.46</v>
      </c>
      <c r="AF29" s="15">
        <v>1085</v>
      </c>
      <c r="AG29" s="23">
        <v>1120</v>
      </c>
      <c r="AH29" s="27">
        <f t="shared" si="33"/>
        <v>2205</v>
      </c>
      <c r="AI29" s="31">
        <f t="shared" si="34"/>
        <v>4.46</v>
      </c>
      <c r="AJ29" s="35">
        <v>712</v>
      </c>
      <c r="AK29" s="45">
        <f t="shared" si="35"/>
        <v>4.4000000000000004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388</v>
      </c>
      <c r="C30" s="23">
        <v>408</v>
      </c>
      <c r="D30" s="27">
        <f t="shared" si="18"/>
        <v>796</v>
      </c>
      <c r="E30" s="31">
        <f t="shared" si="19"/>
        <v>1.61</v>
      </c>
      <c r="F30" s="35">
        <v>220</v>
      </c>
      <c r="G30" s="40">
        <f t="shared" si="20"/>
        <v>1.36</v>
      </c>
      <c r="H30" s="15">
        <v>2102</v>
      </c>
      <c r="I30" s="23">
        <v>2204</v>
      </c>
      <c r="J30" s="27">
        <f t="shared" si="21"/>
        <v>4306</v>
      </c>
      <c r="K30" s="31">
        <f t="shared" si="22"/>
        <v>8.7200000000000006</v>
      </c>
      <c r="L30" s="35">
        <v>1422</v>
      </c>
      <c r="M30" s="45">
        <f t="shared" si="23"/>
        <v>8.77</v>
      </c>
      <c r="N30" s="15">
        <v>738</v>
      </c>
      <c r="O30" s="23">
        <v>786</v>
      </c>
      <c r="P30" s="27">
        <f t="shared" si="24"/>
        <v>1524</v>
      </c>
      <c r="Q30" s="31">
        <f t="shared" si="25"/>
        <v>3.09</v>
      </c>
      <c r="R30" s="35">
        <v>436</v>
      </c>
      <c r="S30" s="40">
        <f t="shared" si="26"/>
        <v>2.69</v>
      </c>
      <c r="T30" s="15">
        <v>2336</v>
      </c>
      <c r="U30" s="23">
        <v>2383</v>
      </c>
      <c r="V30" s="27">
        <f t="shared" si="27"/>
        <v>4719</v>
      </c>
      <c r="W30" s="31">
        <f t="shared" si="28"/>
        <v>9.56</v>
      </c>
      <c r="X30" s="35">
        <v>1745</v>
      </c>
      <c r="Y30" s="45">
        <f t="shared" si="29"/>
        <v>10.76</v>
      </c>
      <c r="Z30" s="15">
        <v>1411</v>
      </c>
      <c r="AA30" s="23">
        <v>1478</v>
      </c>
      <c r="AB30" s="27">
        <f t="shared" si="30"/>
        <v>2889</v>
      </c>
      <c r="AC30" s="31">
        <f t="shared" si="31"/>
        <v>5.85</v>
      </c>
      <c r="AD30" s="35">
        <v>885</v>
      </c>
      <c r="AE30" s="40">
        <f t="shared" si="32"/>
        <v>5.46</v>
      </c>
      <c r="AF30" s="15">
        <v>1083</v>
      </c>
      <c r="AG30" s="23">
        <v>1123</v>
      </c>
      <c r="AH30" s="27">
        <f t="shared" si="33"/>
        <v>2206</v>
      </c>
      <c r="AI30" s="31">
        <f t="shared" si="34"/>
        <v>4.47</v>
      </c>
      <c r="AJ30" s="35">
        <v>712</v>
      </c>
      <c r="AK30" s="45">
        <f t="shared" si="35"/>
        <v>4.3899999999999997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388</v>
      </c>
      <c r="C31" s="24">
        <v>408</v>
      </c>
      <c r="D31" s="28">
        <f t="shared" si="18"/>
        <v>796</v>
      </c>
      <c r="E31" s="32">
        <f t="shared" si="19"/>
        <v>1.61</v>
      </c>
      <c r="F31" s="36">
        <v>220</v>
      </c>
      <c r="G31" s="41">
        <f t="shared" si="20"/>
        <v>1.36</v>
      </c>
      <c r="H31" s="16">
        <v>2111</v>
      </c>
      <c r="I31" s="24">
        <v>2218</v>
      </c>
      <c r="J31" s="28">
        <f t="shared" si="21"/>
        <v>4329</v>
      </c>
      <c r="K31" s="32">
        <f t="shared" si="22"/>
        <v>8.7799999999999994</v>
      </c>
      <c r="L31" s="36">
        <v>1428</v>
      </c>
      <c r="M31" s="46">
        <f t="shared" si="23"/>
        <v>8.81</v>
      </c>
      <c r="N31" s="16">
        <v>739</v>
      </c>
      <c r="O31" s="24">
        <v>784</v>
      </c>
      <c r="P31" s="28">
        <f t="shared" si="24"/>
        <v>1523</v>
      </c>
      <c r="Q31" s="32">
        <f t="shared" si="25"/>
        <v>3.09</v>
      </c>
      <c r="R31" s="36">
        <v>435</v>
      </c>
      <c r="S31" s="41">
        <f t="shared" si="26"/>
        <v>2.68</v>
      </c>
      <c r="T31" s="16">
        <v>2329</v>
      </c>
      <c r="U31" s="24">
        <v>2384</v>
      </c>
      <c r="V31" s="28">
        <f t="shared" si="27"/>
        <v>4713</v>
      </c>
      <c r="W31" s="32">
        <f t="shared" si="28"/>
        <v>9.56</v>
      </c>
      <c r="X31" s="36">
        <v>1737</v>
      </c>
      <c r="Y31" s="46">
        <f t="shared" si="29"/>
        <v>10.72</v>
      </c>
      <c r="Z31" s="16">
        <v>1404</v>
      </c>
      <c r="AA31" s="24">
        <v>1483</v>
      </c>
      <c r="AB31" s="28">
        <f t="shared" si="30"/>
        <v>2887</v>
      </c>
      <c r="AC31" s="32">
        <f t="shared" si="31"/>
        <v>5.86</v>
      </c>
      <c r="AD31" s="36">
        <v>887</v>
      </c>
      <c r="AE31" s="41">
        <f t="shared" si="32"/>
        <v>5.47</v>
      </c>
      <c r="AF31" s="16">
        <v>1080</v>
      </c>
      <c r="AG31" s="24">
        <v>1120</v>
      </c>
      <c r="AH31" s="28">
        <f t="shared" si="33"/>
        <v>2200</v>
      </c>
      <c r="AI31" s="32">
        <f t="shared" si="34"/>
        <v>4.46</v>
      </c>
      <c r="AJ31" s="36">
        <v>713</v>
      </c>
      <c r="AK31" s="46">
        <f t="shared" si="35"/>
        <v>4.4000000000000004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H26.4月</v>
      </c>
      <c r="B35" s="14">
        <v>784</v>
      </c>
      <c r="C35" s="22">
        <v>827</v>
      </c>
      <c r="D35" s="26">
        <f t="shared" ref="D35:D46" si="36">B35+C35</f>
        <v>1611</v>
      </c>
      <c r="E35" s="30">
        <f t="shared" ref="E35:E46" si="37">IF(D35=0,"",ROUND(D35/$AH50*100,2))</f>
        <v>3.25</v>
      </c>
      <c r="F35" s="34">
        <v>469</v>
      </c>
      <c r="G35" s="39">
        <f t="shared" ref="G35:G46" si="38">IF(F35="","",ROUND(F35/$AJ50*100,2))</f>
        <v>2.9</v>
      </c>
      <c r="H35" s="14">
        <v>962</v>
      </c>
      <c r="I35" s="22">
        <v>1023</v>
      </c>
      <c r="J35" s="26">
        <f t="shared" ref="J35:J46" si="39">H35+I35</f>
        <v>1985</v>
      </c>
      <c r="K35" s="30">
        <f t="shared" ref="K35:K46" si="40">IF(J35=0,"",ROUND(J35/$AH50*100,2))</f>
        <v>4</v>
      </c>
      <c r="L35" s="34">
        <v>603</v>
      </c>
      <c r="M35" s="44">
        <f t="shared" ref="M35:M46" si="41">IF(L35="","",ROUND(L35/$AJ50*100,2))</f>
        <v>3.73</v>
      </c>
      <c r="N35" s="14">
        <v>660</v>
      </c>
      <c r="O35" s="22">
        <v>757</v>
      </c>
      <c r="P35" s="26">
        <f t="shared" ref="P35:P46" si="42">N35+O35</f>
        <v>1417</v>
      </c>
      <c r="Q35" s="30">
        <f t="shared" ref="Q35:Q46" si="43">IF(P35=0,"",ROUND(P35/$AH50*100,2))</f>
        <v>2.86</v>
      </c>
      <c r="R35" s="34">
        <v>403</v>
      </c>
      <c r="S35" s="39">
        <f t="shared" ref="S35:S46" si="44">IF(R35="","",ROUND(R35/$AJ50*100,2))</f>
        <v>2.4900000000000002</v>
      </c>
      <c r="T35" s="14">
        <v>625</v>
      </c>
      <c r="U35" s="22">
        <v>676</v>
      </c>
      <c r="V35" s="26">
        <f t="shared" ref="V35:V46" si="45">T35+U35</f>
        <v>1301</v>
      </c>
      <c r="W35" s="30">
        <f t="shared" ref="W35:W46" si="46">IF(V35=0,"",ROUND(V35/$AH50*100,2))</f>
        <v>2.62</v>
      </c>
      <c r="X35" s="34">
        <v>387</v>
      </c>
      <c r="Y35" s="44">
        <f t="shared" ref="Y35:Y46" si="47">IF(X35="","",ROUND(X35/$AJ50*100,2))</f>
        <v>2.39</v>
      </c>
      <c r="Z35" s="14">
        <v>220</v>
      </c>
      <c r="AA35" s="22">
        <v>259</v>
      </c>
      <c r="AB35" s="26">
        <f t="shared" ref="AB35:AB46" si="48">Z35+AA35</f>
        <v>479</v>
      </c>
      <c r="AC35" s="30">
        <f t="shared" ref="AC35:AC46" si="49">IF(AB35=0,"",ROUND(AB35/$AH50*100,2))</f>
        <v>0.97</v>
      </c>
      <c r="AD35" s="34">
        <v>181</v>
      </c>
      <c r="AE35" s="44">
        <f t="shared" ref="AE35:AE46" si="50">IF(AD35="","",ROUND(AD35/$AJ50*100,2))</f>
        <v>1.1200000000000001</v>
      </c>
      <c r="AF35" s="49">
        <f t="shared" ref="AF35:AG46" si="51">B5+H5+N5+T5+Z5+AF5+B20+H20+N20+T20+Z20+AF20+B35+H35+N35+T35+Z35</f>
        <v>20994</v>
      </c>
      <c r="AG35" s="22">
        <f t="shared" si="51"/>
        <v>22218</v>
      </c>
      <c r="AH35" s="27">
        <f t="shared" ref="AH35:AH46" si="52">IF(Z35="","",AF35+AG35)</f>
        <v>43212</v>
      </c>
      <c r="AI35" s="30">
        <f t="shared" ref="AI35:AK46" si="53">E5+K5+Q5+W5+AC5+AI5+E20+K20+Q20+W20+AC20+AI20+E35+K35+Q35+W35+AC35</f>
        <v>87.17</v>
      </c>
      <c r="AJ35" s="34">
        <f t="shared" si="53"/>
        <v>14171</v>
      </c>
      <c r="AK35" s="44">
        <f t="shared" si="53"/>
        <v>87.63</v>
      </c>
    </row>
    <row r="36" spans="1:96">
      <c r="A36" s="10" t="s">
        <v>64</v>
      </c>
      <c r="B36" s="15">
        <v>786</v>
      </c>
      <c r="C36" s="23">
        <v>829</v>
      </c>
      <c r="D36" s="27">
        <f t="shared" si="36"/>
        <v>1615</v>
      </c>
      <c r="E36" s="31">
        <f t="shared" si="37"/>
        <v>3.26</v>
      </c>
      <c r="F36" s="35">
        <v>469</v>
      </c>
      <c r="G36" s="40">
        <f t="shared" si="38"/>
        <v>2.91</v>
      </c>
      <c r="H36" s="15">
        <v>967</v>
      </c>
      <c r="I36" s="23">
        <v>1026</v>
      </c>
      <c r="J36" s="27">
        <f t="shared" si="39"/>
        <v>1993</v>
      </c>
      <c r="K36" s="31">
        <f t="shared" si="40"/>
        <v>4.0199999999999996</v>
      </c>
      <c r="L36" s="35">
        <v>604</v>
      </c>
      <c r="M36" s="45">
        <f t="shared" si="41"/>
        <v>3.74</v>
      </c>
      <c r="N36" s="15">
        <v>663</v>
      </c>
      <c r="O36" s="23">
        <v>761</v>
      </c>
      <c r="P36" s="27">
        <f t="shared" si="42"/>
        <v>1424</v>
      </c>
      <c r="Q36" s="31">
        <f t="shared" si="43"/>
        <v>2.88</v>
      </c>
      <c r="R36" s="35">
        <v>405</v>
      </c>
      <c r="S36" s="40">
        <f t="shared" si="44"/>
        <v>2.5099999999999998</v>
      </c>
      <c r="T36" s="15">
        <v>624</v>
      </c>
      <c r="U36" s="23">
        <v>675</v>
      </c>
      <c r="V36" s="27">
        <f t="shared" si="45"/>
        <v>1299</v>
      </c>
      <c r="W36" s="31">
        <f t="shared" si="46"/>
        <v>2.62</v>
      </c>
      <c r="X36" s="35">
        <v>386</v>
      </c>
      <c r="Y36" s="45">
        <f t="shared" si="47"/>
        <v>2.39</v>
      </c>
      <c r="Z36" s="15">
        <v>217</v>
      </c>
      <c r="AA36" s="23">
        <v>258</v>
      </c>
      <c r="AB36" s="27">
        <f t="shared" si="48"/>
        <v>475</v>
      </c>
      <c r="AC36" s="31">
        <f t="shared" si="49"/>
        <v>0.96</v>
      </c>
      <c r="AD36" s="35">
        <v>181</v>
      </c>
      <c r="AE36" s="45">
        <f t="shared" si="50"/>
        <v>1.1200000000000001</v>
      </c>
      <c r="AF36" s="50">
        <f t="shared" si="51"/>
        <v>20983</v>
      </c>
      <c r="AG36" s="23">
        <f t="shared" si="51"/>
        <v>22187</v>
      </c>
      <c r="AH36" s="27">
        <f t="shared" si="52"/>
        <v>43170</v>
      </c>
      <c r="AI36" s="31">
        <f t="shared" si="53"/>
        <v>87.169999999999987</v>
      </c>
      <c r="AJ36" s="35">
        <f t="shared" si="53"/>
        <v>14138</v>
      </c>
      <c r="AK36" s="45">
        <f t="shared" si="53"/>
        <v>87.61</v>
      </c>
    </row>
    <row r="37" spans="1:96">
      <c r="A37" s="10" t="s">
        <v>29</v>
      </c>
      <c r="B37" s="15">
        <v>785</v>
      </c>
      <c r="C37" s="23">
        <v>828</v>
      </c>
      <c r="D37" s="27">
        <f t="shared" si="36"/>
        <v>1613</v>
      </c>
      <c r="E37" s="31">
        <f t="shared" si="37"/>
        <v>3.26</v>
      </c>
      <c r="F37" s="35">
        <v>469</v>
      </c>
      <c r="G37" s="40">
        <f t="shared" si="38"/>
        <v>2.9</v>
      </c>
      <c r="H37" s="15">
        <v>966</v>
      </c>
      <c r="I37" s="23">
        <v>1025</v>
      </c>
      <c r="J37" s="27">
        <f t="shared" si="39"/>
        <v>1991</v>
      </c>
      <c r="K37" s="31">
        <f t="shared" si="40"/>
        <v>4.0199999999999996</v>
      </c>
      <c r="L37" s="35">
        <v>601</v>
      </c>
      <c r="M37" s="45">
        <f t="shared" si="41"/>
        <v>3.72</v>
      </c>
      <c r="N37" s="15">
        <v>661</v>
      </c>
      <c r="O37" s="23">
        <v>761</v>
      </c>
      <c r="P37" s="27">
        <f t="shared" si="42"/>
        <v>1422</v>
      </c>
      <c r="Q37" s="31">
        <f t="shared" si="43"/>
        <v>2.87</v>
      </c>
      <c r="R37" s="35">
        <v>406</v>
      </c>
      <c r="S37" s="40">
        <f t="shared" si="44"/>
        <v>2.5099999999999998</v>
      </c>
      <c r="T37" s="15">
        <v>622</v>
      </c>
      <c r="U37" s="23">
        <v>675</v>
      </c>
      <c r="V37" s="27">
        <f t="shared" si="45"/>
        <v>1297</v>
      </c>
      <c r="W37" s="31">
        <f t="shared" si="46"/>
        <v>2.62</v>
      </c>
      <c r="X37" s="35">
        <v>386</v>
      </c>
      <c r="Y37" s="45">
        <f t="shared" si="47"/>
        <v>2.39</v>
      </c>
      <c r="Z37" s="15">
        <v>218</v>
      </c>
      <c r="AA37" s="23">
        <v>257</v>
      </c>
      <c r="AB37" s="27">
        <f t="shared" si="48"/>
        <v>475</v>
      </c>
      <c r="AC37" s="31">
        <f t="shared" si="49"/>
        <v>0.96</v>
      </c>
      <c r="AD37" s="35">
        <v>181</v>
      </c>
      <c r="AE37" s="45">
        <f t="shared" si="50"/>
        <v>1.1200000000000001</v>
      </c>
      <c r="AF37" s="50">
        <f t="shared" si="51"/>
        <v>20978</v>
      </c>
      <c r="AG37" s="23">
        <f t="shared" si="51"/>
        <v>22199</v>
      </c>
      <c r="AH37" s="27">
        <f t="shared" si="52"/>
        <v>43177</v>
      </c>
      <c r="AI37" s="31">
        <f t="shared" si="53"/>
        <v>87.2</v>
      </c>
      <c r="AJ37" s="35">
        <f t="shared" si="53"/>
        <v>14155</v>
      </c>
      <c r="AK37" s="45">
        <f t="shared" si="53"/>
        <v>87.610000000000014</v>
      </c>
    </row>
    <row r="38" spans="1:96">
      <c r="A38" s="10" t="s">
        <v>69</v>
      </c>
      <c r="B38" s="15">
        <v>786</v>
      </c>
      <c r="C38" s="23">
        <v>828</v>
      </c>
      <c r="D38" s="27">
        <f t="shared" si="36"/>
        <v>1614</v>
      </c>
      <c r="E38" s="31">
        <f t="shared" si="37"/>
        <v>3.26</v>
      </c>
      <c r="F38" s="35">
        <v>470</v>
      </c>
      <c r="G38" s="40">
        <f t="shared" si="38"/>
        <v>2.91</v>
      </c>
      <c r="H38" s="15">
        <v>964</v>
      </c>
      <c r="I38" s="23">
        <v>1025</v>
      </c>
      <c r="J38" s="27">
        <f t="shared" si="39"/>
        <v>1989</v>
      </c>
      <c r="K38" s="31">
        <f t="shared" si="40"/>
        <v>4.0199999999999996</v>
      </c>
      <c r="L38" s="35">
        <v>604</v>
      </c>
      <c r="M38" s="45">
        <f t="shared" si="41"/>
        <v>3.74</v>
      </c>
      <c r="N38" s="15">
        <v>660</v>
      </c>
      <c r="O38" s="23">
        <v>763</v>
      </c>
      <c r="P38" s="27">
        <f t="shared" si="42"/>
        <v>1423</v>
      </c>
      <c r="Q38" s="31">
        <f t="shared" si="43"/>
        <v>2.87</v>
      </c>
      <c r="R38" s="35">
        <v>408</v>
      </c>
      <c r="S38" s="40">
        <f t="shared" si="44"/>
        <v>2.52</v>
      </c>
      <c r="T38" s="15">
        <v>620</v>
      </c>
      <c r="U38" s="23">
        <v>674</v>
      </c>
      <c r="V38" s="27">
        <f t="shared" si="45"/>
        <v>1294</v>
      </c>
      <c r="W38" s="31">
        <f t="shared" si="46"/>
        <v>2.61</v>
      </c>
      <c r="X38" s="35">
        <v>384</v>
      </c>
      <c r="Y38" s="45">
        <f t="shared" si="47"/>
        <v>2.38</v>
      </c>
      <c r="Z38" s="15">
        <v>218</v>
      </c>
      <c r="AA38" s="23">
        <v>256</v>
      </c>
      <c r="AB38" s="27">
        <f t="shared" si="48"/>
        <v>474</v>
      </c>
      <c r="AC38" s="31">
        <f t="shared" si="49"/>
        <v>0.96</v>
      </c>
      <c r="AD38" s="35">
        <v>181</v>
      </c>
      <c r="AE38" s="45">
        <f t="shared" si="50"/>
        <v>1.1200000000000001</v>
      </c>
      <c r="AF38" s="50">
        <f t="shared" si="51"/>
        <v>20972</v>
      </c>
      <c r="AG38" s="23">
        <f t="shared" si="51"/>
        <v>22216</v>
      </c>
      <c r="AH38" s="27">
        <f t="shared" si="52"/>
        <v>43188</v>
      </c>
      <c r="AI38" s="67">
        <f t="shared" si="53"/>
        <v>87.19</v>
      </c>
      <c r="AJ38" s="35">
        <f t="shared" si="53"/>
        <v>14165</v>
      </c>
      <c r="AK38" s="45">
        <f t="shared" si="53"/>
        <v>87.63</v>
      </c>
    </row>
    <row r="39" spans="1:96">
      <c r="A39" s="10" t="s">
        <v>70</v>
      </c>
      <c r="B39" s="15">
        <v>784</v>
      </c>
      <c r="C39" s="23">
        <v>830</v>
      </c>
      <c r="D39" s="27">
        <f t="shared" si="36"/>
        <v>1614</v>
      </c>
      <c r="E39" s="31">
        <f t="shared" si="37"/>
        <v>3.26</v>
      </c>
      <c r="F39" s="35">
        <v>470</v>
      </c>
      <c r="G39" s="40">
        <f t="shared" si="38"/>
        <v>2.91</v>
      </c>
      <c r="H39" s="15">
        <v>963</v>
      </c>
      <c r="I39" s="23">
        <v>1028</v>
      </c>
      <c r="J39" s="27">
        <f t="shared" si="39"/>
        <v>1991</v>
      </c>
      <c r="K39" s="31">
        <f t="shared" si="40"/>
        <v>4.0199999999999996</v>
      </c>
      <c r="L39" s="35">
        <v>607</v>
      </c>
      <c r="M39" s="45">
        <f t="shared" si="41"/>
        <v>3.76</v>
      </c>
      <c r="N39" s="15">
        <v>659</v>
      </c>
      <c r="O39" s="23">
        <v>761</v>
      </c>
      <c r="P39" s="27">
        <f t="shared" si="42"/>
        <v>1420</v>
      </c>
      <c r="Q39" s="31">
        <f t="shared" si="43"/>
        <v>2.87</v>
      </c>
      <c r="R39" s="35">
        <v>408</v>
      </c>
      <c r="S39" s="40">
        <f t="shared" si="44"/>
        <v>2.5299999999999998</v>
      </c>
      <c r="T39" s="15">
        <v>621</v>
      </c>
      <c r="U39" s="23">
        <v>673</v>
      </c>
      <c r="V39" s="27">
        <f t="shared" si="45"/>
        <v>1294</v>
      </c>
      <c r="W39" s="31">
        <f t="shared" si="46"/>
        <v>2.61</v>
      </c>
      <c r="X39" s="35">
        <v>384</v>
      </c>
      <c r="Y39" s="45">
        <f t="shared" si="47"/>
        <v>2.38</v>
      </c>
      <c r="Z39" s="15">
        <v>218</v>
      </c>
      <c r="AA39" s="23">
        <v>256</v>
      </c>
      <c r="AB39" s="27">
        <f t="shared" si="48"/>
        <v>474</v>
      </c>
      <c r="AC39" s="31">
        <f t="shared" si="49"/>
        <v>0.96</v>
      </c>
      <c r="AD39" s="35">
        <v>181</v>
      </c>
      <c r="AE39" s="45">
        <f t="shared" si="50"/>
        <v>1.1200000000000001</v>
      </c>
      <c r="AF39" s="50">
        <f t="shared" si="51"/>
        <v>20941</v>
      </c>
      <c r="AG39" s="23">
        <f t="shared" si="51"/>
        <v>22210</v>
      </c>
      <c r="AH39" s="27">
        <f t="shared" si="52"/>
        <v>43151</v>
      </c>
      <c r="AI39" s="31">
        <f t="shared" si="53"/>
        <v>87.18</v>
      </c>
      <c r="AJ39" s="35">
        <f t="shared" si="53"/>
        <v>14145</v>
      </c>
      <c r="AK39" s="45">
        <f t="shared" si="53"/>
        <v>87.6</v>
      </c>
    </row>
    <row r="40" spans="1:96">
      <c r="A40" s="10" t="s">
        <v>35</v>
      </c>
      <c r="B40" s="15">
        <v>782</v>
      </c>
      <c r="C40" s="23">
        <v>827</v>
      </c>
      <c r="D40" s="27">
        <f t="shared" si="36"/>
        <v>1609</v>
      </c>
      <c r="E40" s="31">
        <f t="shared" si="37"/>
        <v>3.25</v>
      </c>
      <c r="F40" s="35">
        <v>469</v>
      </c>
      <c r="G40" s="40">
        <f t="shared" si="38"/>
        <v>2.9</v>
      </c>
      <c r="H40" s="15">
        <v>963</v>
      </c>
      <c r="I40" s="23">
        <v>1027</v>
      </c>
      <c r="J40" s="27">
        <f t="shared" si="39"/>
        <v>1990</v>
      </c>
      <c r="K40" s="31">
        <f t="shared" si="40"/>
        <v>4.0199999999999996</v>
      </c>
      <c r="L40" s="35">
        <v>606</v>
      </c>
      <c r="M40" s="45">
        <f t="shared" si="41"/>
        <v>3.75</v>
      </c>
      <c r="N40" s="15">
        <v>657</v>
      </c>
      <c r="O40" s="23">
        <v>760</v>
      </c>
      <c r="P40" s="27">
        <f t="shared" si="42"/>
        <v>1417</v>
      </c>
      <c r="Q40" s="31">
        <f t="shared" si="43"/>
        <v>2.86</v>
      </c>
      <c r="R40" s="35">
        <v>408</v>
      </c>
      <c r="S40" s="40">
        <f t="shared" si="44"/>
        <v>2.52</v>
      </c>
      <c r="T40" s="15">
        <v>617</v>
      </c>
      <c r="U40" s="23">
        <v>666</v>
      </c>
      <c r="V40" s="27">
        <f t="shared" si="45"/>
        <v>1283</v>
      </c>
      <c r="W40" s="31">
        <f t="shared" si="46"/>
        <v>2.59</v>
      </c>
      <c r="X40" s="35">
        <v>382</v>
      </c>
      <c r="Y40" s="45">
        <f t="shared" si="47"/>
        <v>2.36</v>
      </c>
      <c r="Z40" s="15">
        <v>216</v>
      </c>
      <c r="AA40" s="23">
        <v>255</v>
      </c>
      <c r="AB40" s="27">
        <f t="shared" si="48"/>
        <v>471</v>
      </c>
      <c r="AC40" s="31">
        <f t="shared" si="49"/>
        <v>0.95</v>
      </c>
      <c r="AD40" s="35">
        <v>180</v>
      </c>
      <c r="AE40" s="45">
        <f t="shared" si="50"/>
        <v>1.1100000000000001</v>
      </c>
      <c r="AF40" s="50">
        <f t="shared" si="51"/>
        <v>20944</v>
      </c>
      <c r="AG40" s="23">
        <f t="shared" si="51"/>
        <v>22199</v>
      </c>
      <c r="AH40" s="27">
        <f t="shared" si="52"/>
        <v>43143</v>
      </c>
      <c r="AI40" s="31">
        <f t="shared" si="53"/>
        <v>87.169999999999987</v>
      </c>
      <c r="AJ40" s="35">
        <f t="shared" si="53"/>
        <v>14173</v>
      </c>
      <c r="AK40" s="45">
        <f t="shared" si="53"/>
        <v>87.610000000000014</v>
      </c>
    </row>
    <row r="41" spans="1:96">
      <c r="A41" s="10" t="s">
        <v>74</v>
      </c>
      <c r="B41" s="15">
        <v>784</v>
      </c>
      <c r="C41" s="23">
        <v>824</v>
      </c>
      <c r="D41" s="27">
        <f t="shared" si="36"/>
        <v>1608</v>
      </c>
      <c r="E41" s="31">
        <f t="shared" si="37"/>
        <v>3.25</v>
      </c>
      <c r="F41" s="35">
        <v>470</v>
      </c>
      <c r="G41" s="40">
        <f t="shared" si="38"/>
        <v>2.9</v>
      </c>
      <c r="H41" s="15">
        <v>959</v>
      </c>
      <c r="I41" s="23">
        <v>1022</v>
      </c>
      <c r="J41" s="27">
        <f t="shared" si="39"/>
        <v>1981</v>
      </c>
      <c r="K41" s="31">
        <f t="shared" si="40"/>
        <v>4</v>
      </c>
      <c r="L41" s="35">
        <v>605</v>
      </c>
      <c r="M41" s="45">
        <f t="shared" si="41"/>
        <v>3.73</v>
      </c>
      <c r="N41" s="15">
        <v>658</v>
      </c>
      <c r="O41" s="23">
        <v>760</v>
      </c>
      <c r="P41" s="27">
        <f t="shared" si="42"/>
        <v>1418</v>
      </c>
      <c r="Q41" s="31">
        <f t="shared" si="43"/>
        <v>2.87</v>
      </c>
      <c r="R41" s="35">
        <v>407</v>
      </c>
      <c r="S41" s="40">
        <f t="shared" si="44"/>
        <v>2.5099999999999998</v>
      </c>
      <c r="T41" s="15">
        <v>618</v>
      </c>
      <c r="U41" s="23">
        <v>668</v>
      </c>
      <c r="V41" s="27">
        <f t="shared" si="45"/>
        <v>1286</v>
      </c>
      <c r="W41" s="31">
        <f t="shared" si="46"/>
        <v>2.6</v>
      </c>
      <c r="X41" s="35">
        <v>379</v>
      </c>
      <c r="Y41" s="45">
        <f t="shared" si="47"/>
        <v>2.34</v>
      </c>
      <c r="Z41" s="15">
        <v>216</v>
      </c>
      <c r="AA41" s="23">
        <v>257</v>
      </c>
      <c r="AB41" s="27">
        <f t="shared" si="48"/>
        <v>473</v>
      </c>
      <c r="AC41" s="31">
        <f t="shared" si="49"/>
        <v>0.96</v>
      </c>
      <c r="AD41" s="35">
        <v>181</v>
      </c>
      <c r="AE41" s="45">
        <f t="shared" si="50"/>
        <v>1.1200000000000001</v>
      </c>
      <c r="AF41" s="50">
        <f t="shared" si="51"/>
        <v>20952</v>
      </c>
      <c r="AG41" s="23">
        <f t="shared" si="51"/>
        <v>22196</v>
      </c>
      <c r="AH41" s="27">
        <f t="shared" si="52"/>
        <v>43148</v>
      </c>
      <c r="AI41" s="31">
        <f t="shared" si="53"/>
        <v>87.199999999999974</v>
      </c>
      <c r="AJ41" s="35">
        <f t="shared" si="53"/>
        <v>14210</v>
      </c>
      <c r="AK41" s="45">
        <f t="shared" si="53"/>
        <v>87.630000000000024</v>
      </c>
    </row>
    <row r="42" spans="1:96">
      <c r="A42" s="10" t="s">
        <v>67</v>
      </c>
      <c r="B42" s="15">
        <v>782</v>
      </c>
      <c r="C42" s="23">
        <v>819</v>
      </c>
      <c r="D42" s="27">
        <f t="shared" si="36"/>
        <v>1601</v>
      </c>
      <c r="E42" s="31">
        <f t="shared" si="37"/>
        <v>3.24</v>
      </c>
      <c r="F42" s="35">
        <v>471</v>
      </c>
      <c r="G42" s="40">
        <f t="shared" si="38"/>
        <v>2.91</v>
      </c>
      <c r="H42" s="15">
        <v>957</v>
      </c>
      <c r="I42" s="23">
        <v>1014</v>
      </c>
      <c r="J42" s="27">
        <f t="shared" si="39"/>
        <v>1971</v>
      </c>
      <c r="K42" s="31">
        <f t="shared" si="40"/>
        <v>3.99</v>
      </c>
      <c r="L42" s="35">
        <v>605</v>
      </c>
      <c r="M42" s="45">
        <f t="shared" si="41"/>
        <v>3.73</v>
      </c>
      <c r="N42" s="15">
        <v>658</v>
      </c>
      <c r="O42" s="23">
        <v>760</v>
      </c>
      <c r="P42" s="27">
        <f t="shared" si="42"/>
        <v>1418</v>
      </c>
      <c r="Q42" s="31">
        <f t="shared" si="43"/>
        <v>2.87</v>
      </c>
      <c r="R42" s="35">
        <v>407</v>
      </c>
      <c r="S42" s="40">
        <f t="shared" si="44"/>
        <v>2.5099999999999998</v>
      </c>
      <c r="T42" s="15">
        <v>618</v>
      </c>
      <c r="U42" s="23">
        <v>669</v>
      </c>
      <c r="V42" s="27">
        <f t="shared" si="45"/>
        <v>1287</v>
      </c>
      <c r="W42" s="31">
        <f t="shared" si="46"/>
        <v>2.6</v>
      </c>
      <c r="X42" s="35">
        <v>378</v>
      </c>
      <c r="Y42" s="45">
        <f t="shared" si="47"/>
        <v>2.33</v>
      </c>
      <c r="Z42" s="15">
        <v>215</v>
      </c>
      <c r="AA42" s="23">
        <v>257</v>
      </c>
      <c r="AB42" s="27">
        <f t="shared" si="48"/>
        <v>472</v>
      </c>
      <c r="AC42" s="31">
        <f t="shared" si="49"/>
        <v>0.95</v>
      </c>
      <c r="AD42" s="35">
        <v>181</v>
      </c>
      <c r="AE42" s="45">
        <f t="shared" si="50"/>
        <v>1.1200000000000001</v>
      </c>
      <c r="AF42" s="50">
        <f t="shared" si="51"/>
        <v>20946</v>
      </c>
      <c r="AG42" s="23">
        <f t="shared" si="51"/>
        <v>22170</v>
      </c>
      <c r="AH42" s="27">
        <f t="shared" si="52"/>
        <v>43116</v>
      </c>
      <c r="AI42" s="31">
        <f t="shared" si="53"/>
        <v>87.19</v>
      </c>
      <c r="AJ42" s="35">
        <f t="shared" si="53"/>
        <v>14199</v>
      </c>
      <c r="AK42" s="45">
        <f t="shared" si="53"/>
        <v>87.63000000000001</v>
      </c>
    </row>
    <row r="43" spans="1:96">
      <c r="A43" s="10" t="s">
        <v>77</v>
      </c>
      <c r="B43" s="15">
        <v>784</v>
      </c>
      <c r="C43" s="23">
        <v>822</v>
      </c>
      <c r="D43" s="27">
        <f t="shared" si="36"/>
        <v>1606</v>
      </c>
      <c r="E43" s="31">
        <f t="shared" si="37"/>
        <v>3.25</v>
      </c>
      <c r="F43" s="35">
        <v>474</v>
      </c>
      <c r="G43" s="40">
        <f t="shared" si="38"/>
        <v>2.93</v>
      </c>
      <c r="H43" s="15">
        <v>954</v>
      </c>
      <c r="I43" s="23">
        <v>1009</v>
      </c>
      <c r="J43" s="27">
        <f t="shared" si="39"/>
        <v>1963</v>
      </c>
      <c r="K43" s="31">
        <f t="shared" si="40"/>
        <v>3.97</v>
      </c>
      <c r="L43" s="35">
        <v>603</v>
      </c>
      <c r="M43" s="45">
        <f t="shared" si="41"/>
        <v>3.72</v>
      </c>
      <c r="N43" s="15">
        <v>659</v>
      </c>
      <c r="O43" s="23">
        <v>760</v>
      </c>
      <c r="P43" s="27">
        <f t="shared" si="42"/>
        <v>1419</v>
      </c>
      <c r="Q43" s="31">
        <f t="shared" si="43"/>
        <v>2.87</v>
      </c>
      <c r="R43" s="35">
        <v>406</v>
      </c>
      <c r="S43" s="40">
        <f t="shared" si="44"/>
        <v>2.5099999999999998</v>
      </c>
      <c r="T43" s="15">
        <v>617</v>
      </c>
      <c r="U43" s="23">
        <v>668</v>
      </c>
      <c r="V43" s="27">
        <f t="shared" si="45"/>
        <v>1285</v>
      </c>
      <c r="W43" s="31">
        <f t="shared" si="46"/>
        <v>2.6</v>
      </c>
      <c r="X43" s="35">
        <v>378</v>
      </c>
      <c r="Y43" s="45">
        <f t="shared" si="47"/>
        <v>2.33</v>
      </c>
      <c r="Z43" s="15">
        <v>212</v>
      </c>
      <c r="AA43" s="23">
        <v>256</v>
      </c>
      <c r="AB43" s="27">
        <f t="shared" si="48"/>
        <v>468</v>
      </c>
      <c r="AC43" s="31">
        <f t="shared" si="49"/>
        <v>0.95</v>
      </c>
      <c r="AD43" s="35">
        <v>179</v>
      </c>
      <c r="AE43" s="45">
        <f t="shared" si="50"/>
        <v>1.1000000000000001</v>
      </c>
      <c r="AF43" s="50">
        <f t="shared" si="51"/>
        <v>20927</v>
      </c>
      <c r="AG43" s="23">
        <f t="shared" si="51"/>
        <v>22165</v>
      </c>
      <c r="AH43" s="27">
        <f t="shared" si="52"/>
        <v>43092</v>
      </c>
      <c r="AI43" s="31">
        <f t="shared" si="53"/>
        <v>87.23</v>
      </c>
      <c r="AJ43" s="35">
        <f t="shared" si="53"/>
        <v>14205</v>
      </c>
      <c r="AK43" s="45">
        <f t="shared" si="53"/>
        <v>87.67</v>
      </c>
    </row>
    <row r="44" spans="1:96">
      <c r="A44" s="10" t="str">
        <f>A29</f>
        <v>H27.1月</v>
      </c>
      <c r="B44" s="15">
        <v>785</v>
      </c>
      <c r="C44" s="23">
        <v>824</v>
      </c>
      <c r="D44" s="27">
        <f t="shared" si="36"/>
        <v>1609</v>
      </c>
      <c r="E44" s="31">
        <f t="shared" si="37"/>
        <v>3.26</v>
      </c>
      <c r="F44" s="35">
        <v>474</v>
      </c>
      <c r="G44" s="40">
        <f t="shared" si="38"/>
        <v>2.93</v>
      </c>
      <c r="H44" s="15">
        <v>954</v>
      </c>
      <c r="I44" s="23">
        <v>1006</v>
      </c>
      <c r="J44" s="27">
        <f t="shared" si="39"/>
        <v>1960</v>
      </c>
      <c r="K44" s="31">
        <f t="shared" si="40"/>
        <v>3.97</v>
      </c>
      <c r="L44" s="35">
        <v>601</v>
      </c>
      <c r="M44" s="45">
        <f t="shared" si="41"/>
        <v>3.71</v>
      </c>
      <c r="N44" s="15">
        <v>660</v>
      </c>
      <c r="O44" s="23">
        <v>760</v>
      </c>
      <c r="P44" s="27">
        <f t="shared" si="42"/>
        <v>1420</v>
      </c>
      <c r="Q44" s="31">
        <f t="shared" si="43"/>
        <v>2.88</v>
      </c>
      <c r="R44" s="35">
        <v>408</v>
      </c>
      <c r="S44" s="40">
        <f t="shared" si="44"/>
        <v>2.52</v>
      </c>
      <c r="T44" s="15">
        <v>618</v>
      </c>
      <c r="U44" s="23">
        <v>667</v>
      </c>
      <c r="V44" s="27">
        <f t="shared" si="45"/>
        <v>1285</v>
      </c>
      <c r="W44" s="31">
        <f t="shared" si="46"/>
        <v>2.6</v>
      </c>
      <c r="X44" s="35">
        <v>378</v>
      </c>
      <c r="Y44" s="45">
        <f t="shared" si="47"/>
        <v>2.34</v>
      </c>
      <c r="Z44" s="15">
        <v>212</v>
      </c>
      <c r="AA44" s="23">
        <v>256</v>
      </c>
      <c r="AB44" s="27">
        <f t="shared" si="48"/>
        <v>468</v>
      </c>
      <c r="AC44" s="31">
        <f t="shared" si="49"/>
        <v>0.95</v>
      </c>
      <c r="AD44" s="35">
        <v>179</v>
      </c>
      <c r="AE44" s="45">
        <f t="shared" si="50"/>
        <v>1.1100000000000001</v>
      </c>
      <c r="AF44" s="50">
        <f t="shared" si="51"/>
        <v>20919</v>
      </c>
      <c r="AG44" s="23">
        <f t="shared" si="51"/>
        <v>22164</v>
      </c>
      <c r="AH44" s="27">
        <f t="shared" si="52"/>
        <v>43083</v>
      </c>
      <c r="AI44" s="31">
        <f t="shared" si="53"/>
        <v>87.24</v>
      </c>
      <c r="AJ44" s="35">
        <f t="shared" si="53"/>
        <v>14191</v>
      </c>
      <c r="AK44" s="45">
        <f t="shared" si="53"/>
        <v>87.68</v>
      </c>
    </row>
    <row r="45" spans="1:96">
      <c r="A45" s="10" t="s">
        <v>80</v>
      </c>
      <c r="B45" s="15">
        <v>784</v>
      </c>
      <c r="C45" s="23">
        <v>821</v>
      </c>
      <c r="D45" s="27">
        <f t="shared" si="36"/>
        <v>1605</v>
      </c>
      <c r="E45" s="31">
        <f t="shared" si="37"/>
        <v>3.25</v>
      </c>
      <c r="F45" s="35">
        <v>472</v>
      </c>
      <c r="G45" s="40">
        <f t="shared" si="38"/>
        <v>2.91</v>
      </c>
      <c r="H45" s="15">
        <v>954</v>
      </c>
      <c r="I45" s="23">
        <v>1004</v>
      </c>
      <c r="J45" s="27">
        <f t="shared" si="39"/>
        <v>1958</v>
      </c>
      <c r="K45" s="31">
        <f t="shared" si="40"/>
        <v>3.97</v>
      </c>
      <c r="L45" s="35">
        <v>601</v>
      </c>
      <c r="M45" s="45">
        <f t="shared" si="41"/>
        <v>3.71</v>
      </c>
      <c r="N45" s="15">
        <v>662</v>
      </c>
      <c r="O45" s="23">
        <v>757</v>
      </c>
      <c r="P45" s="27">
        <f t="shared" si="42"/>
        <v>1419</v>
      </c>
      <c r="Q45" s="31">
        <f t="shared" si="43"/>
        <v>2.87</v>
      </c>
      <c r="R45" s="35">
        <v>409</v>
      </c>
      <c r="S45" s="40">
        <f t="shared" si="44"/>
        <v>2.52</v>
      </c>
      <c r="T45" s="15">
        <v>614</v>
      </c>
      <c r="U45" s="23">
        <v>664</v>
      </c>
      <c r="V45" s="27">
        <f t="shared" si="45"/>
        <v>1278</v>
      </c>
      <c r="W45" s="31">
        <f t="shared" si="46"/>
        <v>2.59</v>
      </c>
      <c r="X45" s="35">
        <v>376</v>
      </c>
      <c r="Y45" s="45">
        <f t="shared" si="47"/>
        <v>2.3199999999999998</v>
      </c>
      <c r="Z45" s="15">
        <v>211</v>
      </c>
      <c r="AA45" s="23">
        <v>254</v>
      </c>
      <c r="AB45" s="27">
        <f t="shared" si="48"/>
        <v>465</v>
      </c>
      <c r="AC45" s="31">
        <f t="shared" si="49"/>
        <v>0.94</v>
      </c>
      <c r="AD45" s="35">
        <v>177</v>
      </c>
      <c r="AE45" s="45">
        <f t="shared" si="50"/>
        <v>1.0900000000000001</v>
      </c>
      <c r="AF45" s="50">
        <f t="shared" si="51"/>
        <v>20903</v>
      </c>
      <c r="AG45" s="23">
        <f t="shared" si="51"/>
        <v>22161</v>
      </c>
      <c r="AH45" s="27">
        <f t="shared" si="52"/>
        <v>43064</v>
      </c>
      <c r="AI45" s="31">
        <f t="shared" si="53"/>
        <v>87.22</v>
      </c>
      <c r="AJ45" s="35">
        <f t="shared" si="53"/>
        <v>14208</v>
      </c>
      <c r="AK45" s="45">
        <f t="shared" si="53"/>
        <v>87.649999999999977</v>
      </c>
    </row>
    <row r="46" spans="1:96">
      <c r="A46" s="11" t="s">
        <v>73</v>
      </c>
      <c r="B46" s="16">
        <v>779</v>
      </c>
      <c r="C46" s="24">
        <v>815</v>
      </c>
      <c r="D46" s="28">
        <f t="shared" si="36"/>
        <v>1594</v>
      </c>
      <c r="E46" s="32">
        <f t="shared" si="37"/>
        <v>3.23</v>
      </c>
      <c r="F46" s="36">
        <v>469</v>
      </c>
      <c r="G46" s="41">
        <f t="shared" si="38"/>
        <v>2.89</v>
      </c>
      <c r="H46" s="16">
        <v>950</v>
      </c>
      <c r="I46" s="24">
        <v>1006</v>
      </c>
      <c r="J46" s="28">
        <f t="shared" si="39"/>
        <v>1956</v>
      </c>
      <c r="K46" s="32">
        <f t="shared" si="40"/>
        <v>3.97</v>
      </c>
      <c r="L46" s="36">
        <v>602</v>
      </c>
      <c r="M46" s="46">
        <f t="shared" si="41"/>
        <v>3.72</v>
      </c>
      <c r="N46" s="16">
        <v>660</v>
      </c>
      <c r="O46" s="24">
        <v>752</v>
      </c>
      <c r="P46" s="28">
        <f t="shared" si="42"/>
        <v>1412</v>
      </c>
      <c r="Q46" s="32">
        <f t="shared" si="43"/>
        <v>2.86</v>
      </c>
      <c r="R46" s="36">
        <v>409</v>
      </c>
      <c r="S46" s="41">
        <f t="shared" si="44"/>
        <v>2.52</v>
      </c>
      <c r="T46" s="16">
        <v>613</v>
      </c>
      <c r="U46" s="24">
        <v>661</v>
      </c>
      <c r="V46" s="28">
        <f t="shared" si="45"/>
        <v>1274</v>
      </c>
      <c r="W46" s="32">
        <f t="shared" si="46"/>
        <v>2.58</v>
      </c>
      <c r="X46" s="36">
        <v>376</v>
      </c>
      <c r="Y46" s="46">
        <f t="shared" si="47"/>
        <v>2.3199999999999998</v>
      </c>
      <c r="Z46" s="16">
        <v>210</v>
      </c>
      <c r="AA46" s="24">
        <v>252</v>
      </c>
      <c r="AB46" s="28">
        <f t="shared" si="48"/>
        <v>462</v>
      </c>
      <c r="AC46" s="32">
        <f t="shared" si="49"/>
        <v>0.94</v>
      </c>
      <c r="AD46" s="36">
        <v>176</v>
      </c>
      <c r="AE46" s="46">
        <f t="shared" si="50"/>
        <v>1.0900000000000001</v>
      </c>
      <c r="AF46" s="51">
        <f t="shared" si="51"/>
        <v>20861</v>
      </c>
      <c r="AG46" s="24">
        <f t="shared" si="51"/>
        <v>22129</v>
      </c>
      <c r="AH46" s="28">
        <f t="shared" si="52"/>
        <v>42990</v>
      </c>
      <c r="AI46" s="32">
        <f t="shared" si="53"/>
        <v>87.199999999999989</v>
      </c>
      <c r="AJ46" s="35">
        <f t="shared" si="53"/>
        <v>14195</v>
      </c>
      <c r="AK46" s="46">
        <f t="shared" si="53"/>
        <v>87.6</v>
      </c>
    </row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tr">
        <f>A35</f>
        <v>H26.4月</v>
      </c>
      <c r="B50" s="14">
        <v>1051</v>
      </c>
      <c r="C50" s="22">
        <v>1151</v>
      </c>
      <c r="D50" s="26">
        <f t="shared" ref="D50:D61" si="54">B50+C50</f>
        <v>2202</v>
      </c>
      <c r="E50" s="30">
        <f t="shared" ref="E50:E61" si="55">IF(D50=0,"",ROUND(D50/$AH50*100,2))</f>
        <v>4.4400000000000004</v>
      </c>
      <c r="F50" s="34">
        <v>731</v>
      </c>
      <c r="G50" s="44">
        <f t="shared" ref="G50:G61" si="56">IF(F50="","",ROUND(F50/$AJ50*100,2))</f>
        <v>4.5199999999999996</v>
      </c>
      <c r="H50" s="14">
        <v>1004</v>
      </c>
      <c r="I50" s="22">
        <v>1089</v>
      </c>
      <c r="J50" s="26">
        <f t="shared" ref="J50:J61" si="57">H50+I50</f>
        <v>2093</v>
      </c>
      <c r="K50" s="30">
        <f t="shared" ref="K50:K61" si="58">IF(J50=0,"",ROUND(J50/$AH50*100,2))</f>
        <v>4.22</v>
      </c>
      <c r="L50" s="34">
        <v>667</v>
      </c>
      <c r="M50" s="39">
        <f t="shared" ref="M50:M61" si="59">IF(L50="","",ROUND(L50/$AJ50*100,2))</f>
        <v>4.12</v>
      </c>
      <c r="N50" s="14">
        <v>420</v>
      </c>
      <c r="O50" s="22">
        <v>465</v>
      </c>
      <c r="P50" s="26">
        <f t="shared" ref="P50:P61" si="60">N50+O50</f>
        <v>885</v>
      </c>
      <c r="Q50" s="30">
        <f t="shared" ref="Q50:Q61" si="61">IF(P50=0,"",ROUND(P50/$AH50*100,2))</f>
        <v>1.79</v>
      </c>
      <c r="R50" s="34">
        <v>264</v>
      </c>
      <c r="S50" s="44">
        <f t="shared" ref="S50:S61" si="62">IF(R50="","",ROUND(R50/$AJ50*100,2))</f>
        <v>1.63</v>
      </c>
      <c r="T50" s="14">
        <v>580</v>
      </c>
      <c r="U50" s="22">
        <v>597</v>
      </c>
      <c r="V50" s="26">
        <f t="shared" ref="V50:V61" si="63">T50+U50</f>
        <v>1177</v>
      </c>
      <c r="W50" s="30">
        <f t="shared" ref="W50:W61" si="64">IF(V50=0,"",ROUND(V50/$AH50*100,2))</f>
        <v>2.37</v>
      </c>
      <c r="X50" s="34">
        <v>338</v>
      </c>
      <c r="Y50" s="44">
        <f t="shared" ref="Y50:Y61" si="65">IF(X50="","",ROUND(X50/$AJ50*100,2))</f>
        <v>2.09</v>
      </c>
      <c r="Z50" s="49">
        <f t="shared" ref="Z50:AA61" si="66">B50+H50+N50+T50</f>
        <v>3055</v>
      </c>
      <c r="AA50" s="22">
        <f t="shared" si="66"/>
        <v>3302</v>
      </c>
      <c r="AB50" s="26">
        <f t="shared" ref="AB50:AB61" si="67">Z50+AA50</f>
        <v>6357</v>
      </c>
      <c r="AC50" s="30">
        <f t="shared" ref="AC50:AE61" si="68">E50+K50+Q50+W50</f>
        <v>12.82</v>
      </c>
      <c r="AD50" s="35">
        <f t="shared" si="68"/>
        <v>2000</v>
      </c>
      <c r="AE50" s="44">
        <f t="shared" si="68"/>
        <v>12.36</v>
      </c>
      <c r="AF50" s="49">
        <f t="shared" ref="AF50:AG61" si="69">B5+H5+N5+T5+Z5+AF5+B20+H20+N20+T20+Z20+AF20+B35+H35+N35+T35+Z35+B50+H50+N50+T50</f>
        <v>24049</v>
      </c>
      <c r="AG50" s="22">
        <f t="shared" si="69"/>
        <v>25520</v>
      </c>
      <c r="AH50" s="27">
        <f t="shared" ref="AH50:AH61" si="70">IF(AD50="","",AF50+AG50)</f>
        <v>49569</v>
      </c>
      <c r="AI50" s="30">
        <f t="shared" ref="AI50:AI61" si="71">E5+K5+Q5+W5+AC5+AI5+E20+K20+Q20+W20+AC20+AI20+E35+K35+Q35+W35+AC35+E50+K50+Q50+W50</f>
        <v>99.99</v>
      </c>
      <c r="AJ50" s="35">
        <f t="shared" ref="AJ50:AJ61" si="72">IF(AH50="","",F5+L5+R5+X5+AD5+AJ5+F20+L20+R20+X20+AD20+AJ20+F35+L35+R35+X35+AD35+F50+L50+R50+X50)</f>
        <v>16171</v>
      </c>
      <c r="AK50" s="44">
        <f t="shared" ref="AK50:AK61" si="73">G5+M5+S5+Y5+AE5+AK5+G20+M20+S20+Y20+AE20+AK20+G35+M35+S35+Y35+AE35+G50+M50+S50+Y50</f>
        <v>99.99</v>
      </c>
      <c r="CP50" s="1"/>
      <c r="CR50" s="1"/>
    </row>
    <row r="51" spans="1:96">
      <c r="A51" s="10" t="s">
        <v>64</v>
      </c>
      <c r="B51" s="15">
        <v>1048</v>
      </c>
      <c r="C51" s="23">
        <v>1141</v>
      </c>
      <c r="D51" s="27">
        <f t="shared" si="54"/>
        <v>2189</v>
      </c>
      <c r="E51" s="31">
        <f t="shared" si="55"/>
        <v>4.42</v>
      </c>
      <c r="F51" s="35">
        <v>722</v>
      </c>
      <c r="G51" s="45">
        <f t="shared" si="56"/>
        <v>4.47</v>
      </c>
      <c r="H51" s="15">
        <v>1001</v>
      </c>
      <c r="I51" s="23">
        <v>1098</v>
      </c>
      <c r="J51" s="27">
        <f t="shared" si="57"/>
        <v>2099</v>
      </c>
      <c r="K51" s="31">
        <f t="shared" si="58"/>
        <v>4.24</v>
      </c>
      <c r="L51" s="35">
        <v>676</v>
      </c>
      <c r="M51" s="40">
        <f t="shared" si="59"/>
        <v>4.1900000000000004</v>
      </c>
      <c r="N51" s="15">
        <v>420</v>
      </c>
      <c r="O51" s="23">
        <v>466</v>
      </c>
      <c r="P51" s="27">
        <f t="shared" si="60"/>
        <v>886</v>
      </c>
      <c r="Q51" s="31">
        <f t="shared" si="61"/>
        <v>1.79</v>
      </c>
      <c r="R51" s="35">
        <v>264</v>
      </c>
      <c r="S51" s="45">
        <f t="shared" si="62"/>
        <v>1.64</v>
      </c>
      <c r="T51" s="15">
        <v>580</v>
      </c>
      <c r="U51" s="23">
        <v>598</v>
      </c>
      <c r="V51" s="27">
        <f t="shared" si="63"/>
        <v>1178</v>
      </c>
      <c r="W51" s="31">
        <f t="shared" si="64"/>
        <v>2.38</v>
      </c>
      <c r="X51" s="35">
        <v>338</v>
      </c>
      <c r="Y51" s="45">
        <f t="shared" si="65"/>
        <v>2.09</v>
      </c>
      <c r="Z51" s="50">
        <f t="shared" si="66"/>
        <v>3049</v>
      </c>
      <c r="AA51" s="23">
        <f t="shared" si="66"/>
        <v>3303</v>
      </c>
      <c r="AB51" s="27">
        <f t="shared" si="67"/>
        <v>6352</v>
      </c>
      <c r="AC51" s="31">
        <f t="shared" si="68"/>
        <v>12.829999999999998</v>
      </c>
      <c r="AD51" s="35">
        <f t="shared" si="68"/>
        <v>2000</v>
      </c>
      <c r="AE51" s="45">
        <f t="shared" si="68"/>
        <v>12.39</v>
      </c>
      <c r="AF51" s="50">
        <f t="shared" si="69"/>
        <v>24032</v>
      </c>
      <c r="AG51" s="23">
        <f t="shared" si="69"/>
        <v>25490</v>
      </c>
      <c r="AH51" s="27">
        <f t="shared" si="70"/>
        <v>49522</v>
      </c>
      <c r="AI51" s="31">
        <f t="shared" si="71"/>
        <v>99.999999999999986</v>
      </c>
      <c r="AJ51" s="35">
        <f t="shared" si="72"/>
        <v>16138</v>
      </c>
      <c r="AK51" s="45">
        <f t="shared" si="73"/>
        <v>100</v>
      </c>
      <c r="CP51" s="1"/>
      <c r="CR51" s="1"/>
    </row>
    <row r="52" spans="1:96">
      <c r="A52" s="10" t="s">
        <v>29</v>
      </c>
      <c r="B52" s="15">
        <v>1046</v>
      </c>
      <c r="C52" s="23">
        <v>1139</v>
      </c>
      <c r="D52" s="27">
        <f t="shared" si="54"/>
        <v>2185</v>
      </c>
      <c r="E52" s="31">
        <f t="shared" si="55"/>
        <v>4.41</v>
      </c>
      <c r="F52" s="35">
        <v>721</v>
      </c>
      <c r="G52" s="45">
        <f t="shared" si="56"/>
        <v>4.46</v>
      </c>
      <c r="H52" s="15">
        <v>1002</v>
      </c>
      <c r="I52" s="23">
        <v>1096</v>
      </c>
      <c r="J52" s="27">
        <f t="shared" si="57"/>
        <v>2098</v>
      </c>
      <c r="K52" s="31">
        <f t="shared" si="58"/>
        <v>4.24</v>
      </c>
      <c r="L52" s="35">
        <v>678</v>
      </c>
      <c r="M52" s="40">
        <f t="shared" si="59"/>
        <v>4.2</v>
      </c>
      <c r="N52" s="15">
        <v>419</v>
      </c>
      <c r="O52" s="23">
        <v>469</v>
      </c>
      <c r="P52" s="27">
        <f t="shared" si="60"/>
        <v>888</v>
      </c>
      <c r="Q52" s="31">
        <f t="shared" si="61"/>
        <v>1.79</v>
      </c>
      <c r="R52" s="35">
        <v>264</v>
      </c>
      <c r="S52" s="45">
        <f t="shared" si="62"/>
        <v>1.63</v>
      </c>
      <c r="T52" s="15">
        <v>581</v>
      </c>
      <c r="U52" s="23">
        <v>597</v>
      </c>
      <c r="V52" s="27">
        <f t="shared" si="63"/>
        <v>1178</v>
      </c>
      <c r="W52" s="31">
        <f t="shared" si="64"/>
        <v>2.38</v>
      </c>
      <c r="X52" s="35">
        <v>337</v>
      </c>
      <c r="Y52" s="45">
        <f t="shared" si="65"/>
        <v>2.09</v>
      </c>
      <c r="Z52" s="50">
        <f t="shared" si="66"/>
        <v>3048</v>
      </c>
      <c r="AA52" s="23">
        <f t="shared" si="66"/>
        <v>3301</v>
      </c>
      <c r="AB52" s="27">
        <f t="shared" si="67"/>
        <v>6349</v>
      </c>
      <c r="AC52" s="31">
        <f t="shared" si="68"/>
        <v>12.82</v>
      </c>
      <c r="AD52" s="35">
        <f t="shared" si="68"/>
        <v>2000</v>
      </c>
      <c r="AE52" s="45">
        <f t="shared" si="68"/>
        <v>12.38</v>
      </c>
      <c r="AF52" s="50">
        <f t="shared" si="69"/>
        <v>24026</v>
      </c>
      <c r="AG52" s="23">
        <f t="shared" si="69"/>
        <v>25500</v>
      </c>
      <c r="AH52" s="27">
        <f t="shared" si="70"/>
        <v>49526</v>
      </c>
      <c r="AI52" s="31">
        <f t="shared" si="71"/>
        <v>100.02</v>
      </c>
      <c r="AJ52" s="35">
        <f t="shared" si="72"/>
        <v>16155</v>
      </c>
      <c r="AK52" s="45">
        <f t="shared" si="73"/>
        <v>99.99</v>
      </c>
      <c r="CP52" s="1"/>
      <c r="CR52" s="1"/>
    </row>
    <row r="53" spans="1:96">
      <c r="A53" s="10" t="s">
        <v>69</v>
      </c>
      <c r="B53" s="15">
        <v>1045</v>
      </c>
      <c r="C53" s="23">
        <v>1136</v>
      </c>
      <c r="D53" s="27">
        <f t="shared" si="54"/>
        <v>2181</v>
      </c>
      <c r="E53" s="31">
        <f t="shared" si="55"/>
        <v>4.4000000000000004</v>
      </c>
      <c r="F53" s="35">
        <v>720</v>
      </c>
      <c r="G53" s="45">
        <f t="shared" si="56"/>
        <v>4.45</v>
      </c>
      <c r="H53" s="15">
        <v>1002</v>
      </c>
      <c r="I53" s="23">
        <v>1096</v>
      </c>
      <c r="J53" s="27">
        <f t="shared" si="57"/>
        <v>2098</v>
      </c>
      <c r="K53" s="31">
        <f t="shared" si="58"/>
        <v>4.24</v>
      </c>
      <c r="L53" s="35">
        <v>677</v>
      </c>
      <c r="M53" s="40">
        <f t="shared" si="59"/>
        <v>4.1900000000000004</v>
      </c>
      <c r="N53" s="15">
        <v>421</v>
      </c>
      <c r="O53" s="23">
        <v>471</v>
      </c>
      <c r="P53" s="27">
        <f t="shared" si="60"/>
        <v>892</v>
      </c>
      <c r="Q53" s="31">
        <f t="shared" si="61"/>
        <v>1.8</v>
      </c>
      <c r="R53" s="35">
        <v>266</v>
      </c>
      <c r="S53" s="45">
        <f t="shared" si="62"/>
        <v>1.65</v>
      </c>
      <c r="T53" s="15">
        <v>581</v>
      </c>
      <c r="U53" s="23">
        <v>596</v>
      </c>
      <c r="V53" s="27">
        <f t="shared" si="63"/>
        <v>1177</v>
      </c>
      <c r="W53" s="31">
        <f t="shared" si="64"/>
        <v>2.38</v>
      </c>
      <c r="X53" s="35">
        <v>337</v>
      </c>
      <c r="Y53" s="45">
        <f t="shared" si="65"/>
        <v>2.08</v>
      </c>
      <c r="Z53" s="50">
        <f t="shared" si="66"/>
        <v>3049</v>
      </c>
      <c r="AA53" s="23">
        <f t="shared" si="66"/>
        <v>3299</v>
      </c>
      <c r="AB53" s="27">
        <f t="shared" si="67"/>
        <v>6348</v>
      </c>
      <c r="AC53" s="31">
        <f t="shared" si="68"/>
        <v>12.82</v>
      </c>
      <c r="AD53" s="35">
        <f t="shared" si="68"/>
        <v>2000</v>
      </c>
      <c r="AE53" s="45">
        <f t="shared" si="68"/>
        <v>12.37</v>
      </c>
      <c r="AF53" s="50">
        <f t="shared" si="69"/>
        <v>24021</v>
      </c>
      <c r="AG53" s="23">
        <f t="shared" si="69"/>
        <v>25515</v>
      </c>
      <c r="AH53" s="27">
        <f t="shared" si="70"/>
        <v>49536</v>
      </c>
      <c r="AI53" s="31">
        <f t="shared" si="71"/>
        <v>100.01</v>
      </c>
      <c r="AJ53" s="35">
        <f t="shared" si="72"/>
        <v>16165</v>
      </c>
      <c r="AK53" s="45">
        <f t="shared" si="73"/>
        <v>100</v>
      </c>
      <c r="CP53" s="1"/>
      <c r="CR53" s="1"/>
    </row>
    <row r="54" spans="1:96">
      <c r="A54" s="10" t="s">
        <v>70</v>
      </c>
      <c r="B54" s="15">
        <v>1045</v>
      </c>
      <c r="C54" s="23">
        <v>1136</v>
      </c>
      <c r="D54" s="27">
        <f t="shared" si="54"/>
        <v>2181</v>
      </c>
      <c r="E54" s="31">
        <f t="shared" si="55"/>
        <v>4.41</v>
      </c>
      <c r="F54" s="35">
        <v>721</v>
      </c>
      <c r="G54" s="45">
        <f t="shared" si="56"/>
        <v>4.47</v>
      </c>
      <c r="H54" s="15">
        <v>1000</v>
      </c>
      <c r="I54" s="23">
        <v>1096</v>
      </c>
      <c r="J54" s="27">
        <f t="shared" si="57"/>
        <v>2096</v>
      </c>
      <c r="K54" s="31">
        <f t="shared" si="58"/>
        <v>4.2300000000000004</v>
      </c>
      <c r="L54" s="35">
        <v>678</v>
      </c>
      <c r="M54" s="40">
        <f t="shared" si="59"/>
        <v>4.2</v>
      </c>
      <c r="N54" s="15">
        <v>422</v>
      </c>
      <c r="O54" s="23">
        <v>471</v>
      </c>
      <c r="P54" s="27">
        <f t="shared" si="60"/>
        <v>893</v>
      </c>
      <c r="Q54" s="31">
        <f t="shared" si="61"/>
        <v>1.8</v>
      </c>
      <c r="R54" s="35">
        <v>267</v>
      </c>
      <c r="S54" s="45">
        <f t="shared" si="62"/>
        <v>1.65</v>
      </c>
      <c r="T54" s="15">
        <v>579</v>
      </c>
      <c r="U54" s="23">
        <v>596</v>
      </c>
      <c r="V54" s="27">
        <f t="shared" si="63"/>
        <v>1175</v>
      </c>
      <c r="W54" s="31">
        <f t="shared" si="64"/>
        <v>2.37</v>
      </c>
      <c r="X54" s="35">
        <v>336</v>
      </c>
      <c r="Y54" s="45">
        <f t="shared" si="65"/>
        <v>2.08</v>
      </c>
      <c r="Z54" s="50">
        <f t="shared" si="66"/>
        <v>3046</v>
      </c>
      <c r="AA54" s="23">
        <f t="shared" si="66"/>
        <v>3299</v>
      </c>
      <c r="AB54" s="27">
        <f t="shared" si="67"/>
        <v>6345</v>
      </c>
      <c r="AC54" s="31">
        <f t="shared" si="68"/>
        <v>12.810000000000002</v>
      </c>
      <c r="AD54" s="35">
        <f t="shared" si="68"/>
        <v>2002</v>
      </c>
      <c r="AE54" s="45">
        <f t="shared" si="68"/>
        <v>12.4</v>
      </c>
      <c r="AF54" s="50">
        <f t="shared" si="69"/>
        <v>23987</v>
      </c>
      <c r="AG54" s="23">
        <f t="shared" si="69"/>
        <v>25509</v>
      </c>
      <c r="AH54" s="27">
        <f t="shared" si="70"/>
        <v>49496</v>
      </c>
      <c r="AI54" s="31">
        <f t="shared" si="71"/>
        <v>99.99</v>
      </c>
      <c r="AJ54" s="35">
        <f t="shared" si="72"/>
        <v>16147</v>
      </c>
      <c r="AK54" s="45">
        <f t="shared" si="73"/>
        <v>100.00000000000001</v>
      </c>
      <c r="CP54" s="1"/>
      <c r="CR54" s="1"/>
    </row>
    <row r="55" spans="1:96">
      <c r="A55" s="10" t="s">
        <v>35</v>
      </c>
      <c r="B55" s="15">
        <v>1048</v>
      </c>
      <c r="C55" s="23">
        <v>1136</v>
      </c>
      <c r="D55" s="27">
        <f t="shared" si="54"/>
        <v>2184</v>
      </c>
      <c r="E55" s="31">
        <f t="shared" si="55"/>
        <v>4.41</v>
      </c>
      <c r="F55" s="35">
        <v>723</v>
      </c>
      <c r="G55" s="45">
        <f t="shared" si="56"/>
        <v>4.47</v>
      </c>
      <c r="H55" s="15">
        <v>1000</v>
      </c>
      <c r="I55" s="23">
        <v>1094</v>
      </c>
      <c r="J55" s="27">
        <f t="shared" si="57"/>
        <v>2094</v>
      </c>
      <c r="K55" s="31">
        <f t="shared" si="58"/>
        <v>4.2300000000000004</v>
      </c>
      <c r="L55" s="35">
        <v>679</v>
      </c>
      <c r="M55" s="40">
        <f t="shared" si="59"/>
        <v>4.2</v>
      </c>
      <c r="N55" s="15">
        <v>420</v>
      </c>
      <c r="O55" s="23">
        <v>471</v>
      </c>
      <c r="P55" s="27">
        <f t="shared" si="60"/>
        <v>891</v>
      </c>
      <c r="Q55" s="31">
        <f t="shared" si="61"/>
        <v>1.8</v>
      </c>
      <c r="R55" s="35">
        <v>267</v>
      </c>
      <c r="S55" s="45">
        <f t="shared" si="62"/>
        <v>1.65</v>
      </c>
      <c r="T55" s="15">
        <v>580</v>
      </c>
      <c r="U55" s="23">
        <v>598</v>
      </c>
      <c r="V55" s="27">
        <f t="shared" si="63"/>
        <v>1178</v>
      </c>
      <c r="W55" s="31">
        <f t="shared" si="64"/>
        <v>2.38</v>
      </c>
      <c r="X55" s="35">
        <v>336</v>
      </c>
      <c r="Y55" s="45">
        <f t="shared" si="65"/>
        <v>2.08</v>
      </c>
      <c r="Z55" s="50">
        <f t="shared" si="66"/>
        <v>3048</v>
      </c>
      <c r="AA55" s="23">
        <f t="shared" si="66"/>
        <v>3299</v>
      </c>
      <c r="AB55" s="27">
        <f t="shared" si="67"/>
        <v>6347</v>
      </c>
      <c r="AC55" s="31">
        <f t="shared" si="68"/>
        <v>12.82</v>
      </c>
      <c r="AD55" s="35">
        <f t="shared" si="68"/>
        <v>2005</v>
      </c>
      <c r="AE55" s="45">
        <f t="shared" si="68"/>
        <v>12.4</v>
      </c>
      <c r="AF55" s="50">
        <f t="shared" si="69"/>
        <v>23992</v>
      </c>
      <c r="AG55" s="23">
        <f t="shared" si="69"/>
        <v>25498</v>
      </c>
      <c r="AH55" s="27">
        <f t="shared" si="70"/>
        <v>49490</v>
      </c>
      <c r="AI55" s="31">
        <f t="shared" si="71"/>
        <v>99.989999999999981</v>
      </c>
      <c r="AJ55" s="35">
        <f t="shared" si="72"/>
        <v>16178</v>
      </c>
      <c r="AK55" s="45">
        <f t="shared" si="73"/>
        <v>100.01000000000002</v>
      </c>
      <c r="CP55" s="1"/>
      <c r="CR55" s="1"/>
    </row>
    <row r="56" spans="1:96">
      <c r="A56" s="10" t="s">
        <v>74</v>
      </c>
      <c r="B56" s="15">
        <v>1045</v>
      </c>
      <c r="C56" s="23">
        <v>1134</v>
      </c>
      <c r="D56" s="27">
        <f t="shared" si="54"/>
        <v>2179</v>
      </c>
      <c r="E56" s="31">
        <f t="shared" si="55"/>
        <v>4.4000000000000004</v>
      </c>
      <c r="F56" s="35">
        <v>723</v>
      </c>
      <c r="G56" s="45">
        <f t="shared" si="56"/>
        <v>4.46</v>
      </c>
      <c r="H56" s="15">
        <v>999</v>
      </c>
      <c r="I56" s="23">
        <v>1095</v>
      </c>
      <c r="J56" s="27">
        <f t="shared" si="57"/>
        <v>2094</v>
      </c>
      <c r="K56" s="31">
        <f t="shared" si="58"/>
        <v>4.2300000000000004</v>
      </c>
      <c r="L56" s="35">
        <v>678</v>
      </c>
      <c r="M56" s="40">
        <f t="shared" si="59"/>
        <v>4.18</v>
      </c>
      <c r="N56" s="15">
        <v>422</v>
      </c>
      <c r="O56" s="23">
        <v>472</v>
      </c>
      <c r="P56" s="27">
        <f t="shared" si="60"/>
        <v>894</v>
      </c>
      <c r="Q56" s="31">
        <f t="shared" si="61"/>
        <v>1.81</v>
      </c>
      <c r="R56" s="35">
        <v>267</v>
      </c>
      <c r="S56" s="45">
        <f t="shared" si="62"/>
        <v>1.65</v>
      </c>
      <c r="T56" s="15">
        <v>580</v>
      </c>
      <c r="U56" s="23">
        <v>598</v>
      </c>
      <c r="V56" s="27">
        <f t="shared" si="63"/>
        <v>1178</v>
      </c>
      <c r="W56" s="31">
        <f t="shared" si="64"/>
        <v>2.38</v>
      </c>
      <c r="X56" s="35">
        <v>336</v>
      </c>
      <c r="Y56" s="45">
        <f t="shared" si="65"/>
        <v>2.0699999999999998</v>
      </c>
      <c r="Z56" s="50">
        <f t="shared" si="66"/>
        <v>3046</v>
      </c>
      <c r="AA56" s="23">
        <f t="shared" si="66"/>
        <v>3299</v>
      </c>
      <c r="AB56" s="27">
        <f t="shared" si="67"/>
        <v>6345</v>
      </c>
      <c r="AC56" s="31">
        <f t="shared" si="68"/>
        <v>12.82</v>
      </c>
      <c r="AD56" s="35">
        <f t="shared" si="68"/>
        <v>2004</v>
      </c>
      <c r="AE56" s="45">
        <f t="shared" si="68"/>
        <v>12.360000000000001</v>
      </c>
      <c r="AF56" s="50">
        <f t="shared" si="69"/>
        <v>23998</v>
      </c>
      <c r="AG56" s="23">
        <f t="shared" si="69"/>
        <v>25495</v>
      </c>
      <c r="AH56" s="27">
        <f t="shared" si="70"/>
        <v>49493</v>
      </c>
      <c r="AI56" s="31">
        <f t="shared" si="71"/>
        <v>100.01999999999998</v>
      </c>
      <c r="AJ56" s="35">
        <f t="shared" si="72"/>
        <v>16214</v>
      </c>
      <c r="AK56" s="45">
        <f t="shared" si="73"/>
        <v>99.99</v>
      </c>
      <c r="CP56" s="1"/>
      <c r="CR56" s="1"/>
    </row>
    <row r="57" spans="1:96">
      <c r="A57" s="10" t="s">
        <v>67</v>
      </c>
      <c r="B57" s="15">
        <v>1045</v>
      </c>
      <c r="C57" s="23">
        <v>1128</v>
      </c>
      <c r="D57" s="27">
        <f t="shared" si="54"/>
        <v>2173</v>
      </c>
      <c r="E57" s="31">
        <f t="shared" si="55"/>
        <v>4.3899999999999997</v>
      </c>
      <c r="F57" s="35">
        <v>722</v>
      </c>
      <c r="G57" s="45">
        <f t="shared" si="56"/>
        <v>4.46</v>
      </c>
      <c r="H57" s="15">
        <v>998</v>
      </c>
      <c r="I57" s="23">
        <v>1097</v>
      </c>
      <c r="J57" s="27">
        <f t="shared" si="57"/>
        <v>2095</v>
      </c>
      <c r="K57" s="31">
        <f t="shared" si="58"/>
        <v>4.24</v>
      </c>
      <c r="L57" s="35">
        <v>678</v>
      </c>
      <c r="M57" s="40">
        <f t="shared" si="59"/>
        <v>4.18</v>
      </c>
      <c r="N57" s="15">
        <v>420</v>
      </c>
      <c r="O57" s="23">
        <v>468</v>
      </c>
      <c r="P57" s="27">
        <f t="shared" si="60"/>
        <v>888</v>
      </c>
      <c r="Q57" s="31">
        <f t="shared" si="61"/>
        <v>1.8</v>
      </c>
      <c r="R57" s="35">
        <v>267</v>
      </c>
      <c r="S57" s="45">
        <f t="shared" si="62"/>
        <v>1.65</v>
      </c>
      <c r="T57" s="15">
        <v>578</v>
      </c>
      <c r="U57" s="23">
        <v>593</v>
      </c>
      <c r="V57" s="27">
        <f t="shared" si="63"/>
        <v>1171</v>
      </c>
      <c r="W57" s="31">
        <f t="shared" si="64"/>
        <v>2.37</v>
      </c>
      <c r="X57" s="35">
        <v>336</v>
      </c>
      <c r="Y57" s="45">
        <f t="shared" si="65"/>
        <v>2.0699999999999998</v>
      </c>
      <c r="Z57" s="50">
        <f t="shared" si="66"/>
        <v>3041</v>
      </c>
      <c r="AA57" s="23">
        <f t="shared" si="66"/>
        <v>3286</v>
      </c>
      <c r="AB57" s="27">
        <f t="shared" si="67"/>
        <v>6327</v>
      </c>
      <c r="AC57" s="31">
        <f t="shared" si="68"/>
        <v>12.8</v>
      </c>
      <c r="AD57" s="35">
        <f t="shared" si="68"/>
        <v>2003</v>
      </c>
      <c r="AE57" s="45">
        <f t="shared" si="68"/>
        <v>12.360000000000001</v>
      </c>
      <c r="AF57" s="50">
        <f t="shared" si="69"/>
        <v>23987</v>
      </c>
      <c r="AG57" s="23">
        <f t="shared" si="69"/>
        <v>25456</v>
      </c>
      <c r="AH57" s="27">
        <f t="shared" si="70"/>
        <v>49443</v>
      </c>
      <c r="AI57" s="31">
        <f t="shared" si="71"/>
        <v>99.99</v>
      </c>
      <c r="AJ57" s="35">
        <f t="shared" si="72"/>
        <v>16202</v>
      </c>
      <c r="AK57" s="45">
        <f t="shared" si="73"/>
        <v>99.99</v>
      </c>
      <c r="CP57" s="1"/>
      <c r="CR57" s="1"/>
    </row>
    <row r="58" spans="1:96">
      <c r="A58" s="10" t="s">
        <v>77</v>
      </c>
      <c r="B58" s="15">
        <v>1041</v>
      </c>
      <c r="C58" s="23">
        <v>1123</v>
      </c>
      <c r="D58" s="27">
        <f t="shared" si="54"/>
        <v>2164</v>
      </c>
      <c r="E58" s="31">
        <f t="shared" si="55"/>
        <v>4.38</v>
      </c>
      <c r="F58" s="35">
        <v>719</v>
      </c>
      <c r="G58" s="45">
        <f t="shared" si="56"/>
        <v>4.4400000000000004</v>
      </c>
      <c r="H58" s="15">
        <v>999</v>
      </c>
      <c r="I58" s="23">
        <v>1094</v>
      </c>
      <c r="J58" s="27">
        <f t="shared" si="57"/>
        <v>2093</v>
      </c>
      <c r="K58" s="31">
        <f t="shared" si="58"/>
        <v>4.24</v>
      </c>
      <c r="L58" s="35">
        <v>677</v>
      </c>
      <c r="M58" s="40">
        <f t="shared" si="59"/>
        <v>4.18</v>
      </c>
      <c r="N58" s="15">
        <v>420</v>
      </c>
      <c r="O58" s="23">
        <v>470</v>
      </c>
      <c r="P58" s="27">
        <f t="shared" si="60"/>
        <v>890</v>
      </c>
      <c r="Q58" s="31">
        <f t="shared" si="61"/>
        <v>1.8</v>
      </c>
      <c r="R58" s="35">
        <v>267</v>
      </c>
      <c r="S58" s="45">
        <f t="shared" si="62"/>
        <v>1.65</v>
      </c>
      <c r="T58" s="15">
        <v>578</v>
      </c>
      <c r="U58" s="23">
        <v>589</v>
      </c>
      <c r="V58" s="27">
        <f t="shared" si="63"/>
        <v>1167</v>
      </c>
      <c r="W58" s="31">
        <f t="shared" si="64"/>
        <v>2.36</v>
      </c>
      <c r="X58" s="35">
        <v>336</v>
      </c>
      <c r="Y58" s="45">
        <f t="shared" si="65"/>
        <v>2.0699999999999998</v>
      </c>
      <c r="Z58" s="50">
        <f t="shared" si="66"/>
        <v>3038</v>
      </c>
      <c r="AA58" s="23">
        <f t="shared" si="66"/>
        <v>3276</v>
      </c>
      <c r="AB58" s="27">
        <f t="shared" si="67"/>
        <v>6314</v>
      </c>
      <c r="AC58" s="31">
        <f t="shared" si="68"/>
        <v>12.78</v>
      </c>
      <c r="AD58" s="35">
        <f t="shared" si="68"/>
        <v>1999</v>
      </c>
      <c r="AE58" s="45">
        <f t="shared" si="68"/>
        <v>12.340000000000002</v>
      </c>
      <c r="AF58" s="50">
        <f t="shared" si="69"/>
        <v>23965</v>
      </c>
      <c r="AG58" s="23">
        <f t="shared" si="69"/>
        <v>25441</v>
      </c>
      <c r="AH58" s="27">
        <f t="shared" si="70"/>
        <v>49406</v>
      </c>
      <c r="AI58" s="31">
        <f t="shared" si="71"/>
        <v>100.01</v>
      </c>
      <c r="AJ58" s="35">
        <f t="shared" si="72"/>
        <v>16204</v>
      </c>
      <c r="AK58" s="45">
        <f t="shared" si="73"/>
        <v>100.01</v>
      </c>
      <c r="CP58" s="1"/>
      <c r="CR58" s="1"/>
    </row>
    <row r="59" spans="1:96">
      <c r="A59" s="10" t="str">
        <f>A44</f>
        <v>H27.1月</v>
      </c>
      <c r="B59" s="15">
        <v>1042</v>
      </c>
      <c r="C59" s="23">
        <v>1120</v>
      </c>
      <c r="D59" s="27">
        <f t="shared" si="54"/>
        <v>2162</v>
      </c>
      <c r="E59" s="31">
        <f t="shared" si="55"/>
        <v>4.38</v>
      </c>
      <c r="F59" s="35">
        <v>718</v>
      </c>
      <c r="G59" s="45">
        <f t="shared" si="56"/>
        <v>4.4400000000000004</v>
      </c>
      <c r="H59" s="15">
        <v>998</v>
      </c>
      <c r="I59" s="23">
        <v>1093</v>
      </c>
      <c r="J59" s="27">
        <f t="shared" si="57"/>
        <v>2091</v>
      </c>
      <c r="K59" s="31">
        <f t="shared" si="58"/>
        <v>4.2300000000000004</v>
      </c>
      <c r="L59" s="35">
        <v>675</v>
      </c>
      <c r="M59" s="40">
        <f t="shared" si="59"/>
        <v>4.17</v>
      </c>
      <c r="N59" s="15">
        <v>418</v>
      </c>
      <c r="O59" s="23">
        <v>467</v>
      </c>
      <c r="P59" s="27">
        <f t="shared" si="60"/>
        <v>885</v>
      </c>
      <c r="Q59" s="31">
        <f t="shared" si="61"/>
        <v>1.79</v>
      </c>
      <c r="R59" s="35">
        <v>267</v>
      </c>
      <c r="S59" s="45">
        <f t="shared" si="62"/>
        <v>1.65</v>
      </c>
      <c r="T59" s="15">
        <v>578</v>
      </c>
      <c r="U59" s="23">
        <v>589</v>
      </c>
      <c r="V59" s="27">
        <f t="shared" si="63"/>
        <v>1167</v>
      </c>
      <c r="W59" s="31">
        <f t="shared" si="64"/>
        <v>2.36</v>
      </c>
      <c r="X59" s="35">
        <v>336</v>
      </c>
      <c r="Y59" s="45">
        <f t="shared" si="65"/>
        <v>2.08</v>
      </c>
      <c r="Z59" s="50">
        <f t="shared" si="66"/>
        <v>3036</v>
      </c>
      <c r="AA59" s="23">
        <f t="shared" si="66"/>
        <v>3269</v>
      </c>
      <c r="AB59" s="27">
        <f t="shared" si="67"/>
        <v>6305</v>
      </c>
      <c r="AC59" s="31">
        <f t="shared" si="68"/>
        <v>12.759999999999998</v>
      </c>
      <c r="AD59" s="35">
        <f t="shared" si="68"/>
        <v>1996</v>
      </c>
      <c r="AE59" s="45">
        <f t="shared" si="68"/>
        <v>12.34</v>
      </c>
      <c r="AF59" s="50">
        <f t="shared" si="69"/>
        <v>23955</v>
      </c>
      <c r="AG59" s="23">
        <f t="shared" si="69"/>
        <v>25433</v>
      </c>
      <c r="AH59" s="27">
        <f t="shared" si="70"/>
        <v>49388</v>
      </c>
      <c r="AI59" s="31">
        <f t="shared" si="71"/>
        <v>100</v>
      </c>
      <c r="AJ59" s="35">
        <f t="shared" si="72"/>
        <v>16187</v>
      </c>
      <c r="AK59" s="45">
        <f t="shared" si="73"/>
        <v>100.02000000000001</v>
      </c>
      <c r="CP59" s="1"/>
      <c r="CR59" s="1"/>
    </row>
    <row r="60" spans="1:96">
      <c r="A60" s="10" t="s">
        <v>80</v>
      </c>
      <c r="B60" s="15">
        <v>1041</v>
      </c>
      <c r="C60" s="23">
        <v>1116</v>
      </c>
      <c r="D60" s="27">
        <f t="shared" si="54"/>
        <v>2157</v>
      </c>
      <c r="E60" s="31">
        <f t="shared" si="55"/>
        <v>4.37</v>
      </c>
      <c r="F60" s="35">
        <v>719</v>
      </c>
      <c r="G60" s="45">
        <f t="shared" si="56"/>
        <v>4.4400000000000004</v>
      </c>
      <c r="H60" s="15">
        <v>1004</v>
      </c>
      <c r="I60" s="23">
        <v>1096</v>
      </c>
      <c r="J60" s="27">
        <f t="shared" si="57"/>
        <v>2100</v>
      </c>
      <c r="K60" s="31">
        <f t="shared" si="58"/>
        <v>4.25</v>
      </c>
      <c r="L60" s="35">
        <v>681</v>
      </c>
      <c r="M60" s="40">
        <f t="shared" si="59"/>
        <v>4.2</v>
      </c>
      <c r="N60" s="15">
        <v>417</v>
      </c>
      <c r="O60" s="23">
        <v>467</v>
      </c>
      <c r="P60" s="27">
        <f t="shared" si="60"/>
        <v>884</v>
      </c>
      <c r="Q60" s="31">
        <f t="shared" si="61"/>
        <v>1.79</v>
      </c>
      <c r="R60" s="35">
        <v>267</v>
      </c>
      <c r="S60" s="45">
        <f t="shared" si="62"/>
        <v>1.65</v>
      </c>
      <c r="T60" s="15">
        <v>576</v>
      </c>
      <c r="U60" s="23">
        <v>587</v>
      </c>
      <c r="V60" s="27">
        <f t="shared" si="63"/>
        <v>1163</v>
      </c>
      <c r="W60" s="31">
        <f t="shared" si="64"/>
        <v>2.36</v>
      </c>
      <c r="X60" s="35">
        <v>336</v>
      </c>
      <c r="Y60" s="45">
        <f t="shared" si="65"/>
        <v>2.0699999999999998</v>
      </c>
      <c r="Z60" s="50">
        <f t="shared" si="66"/>
        <v>3038</v>
      </c>
      <c r="AA60" s="23">
        <f t="shared" si="66"/>
        <v>3266</v>
      </c>
      <c r="AB60" s="27">
        <f t="shared" si="67"/>
        <v>6304</v>
      </c>
      <c r="AC60" s="31">
        <f t="shared" si="68"/>
        <v>12.77</v>
      </c>
      <c r="AD60" s="35">
        <f t="shared" si="68"/>
        <v>2003</v>
      </c>
      <c r="AE60" s="45">
        <f t="shared" si="68"/>
        <v>12.360000000000001</v>
      </c>
      <c r="AF60" s="50">
        <f t="shared" si="69"/>
        <v>23941</v>
      </c>
      <c r="AG60" s="23">
        <f t="shared" si="69"/>
        <v>25427</v>
      </c>
      <c r="AH60" s="27">
        <f t="shared" si="70"/>
        <v>49368</v>
      </c>
      <c r="AI60" s="31">
        <f t="shared" si="71"/>
        <v>99.99</v>
      </c>
      <c r="AJ60" s="35">
        <f t="shared" si="72"/>
        <v>16211</v>
      </c>
      <c r="AK60" s="45">
        <f t="shared" si="73"/>
        <v>100.00999999999998</v>
      </c>
      <c r="CP60" s="1"/>
      <c r="CR60" s="1"/>
    </row>
    <row r="61" spans="1:96">
      <c r="A61" s="11" t="s">
        <v>73</v>
      </c>
      <c r="B61" s="16">
        <v>1036</v>
      </c>
      <c r="C61" s="24">
        <v>1117</v>
      </c>
      <c r="D61" s="28">
        <f t="shared" si="54"/>
        <v>2153</v>
      </c>
      <c r="E61" s="32">
        <f t="shared" si="55"/>
        <v>4.37</v>
      </c>
      <c r="F61" s="36">
        <v>719</v>
      </c>
      <c r="G61" s="46">
        <f t="shared" si="56"/>
        <v>4.4400000000000004</v>
      </c>
      <c r="H61" s="16">
        <v>1001</v>
      </c>
      <c r="I61" s="24">
        <v>1093</v>
      </c>
      <c r="J61" s="28">
        <f t="shared" si="57"/>
        <v>2094</v>
      </c>
      <c r="K61" s="32">
        <f t="shared" si="58"/>
        <v>4.25</v>
      </c>
      <c r="L61" s="36">
        <v>684</v>
      </c>
      <c r="M61" s="41">
        <f t="shared" si="59"/>
        <v>4.22</v>
      </c>
      <c r="N61" s="16">
        <v>423</v>
      </c>
      <c r="O61" s="24">
        <v>470</v>
      </c>
      <c r="P61" s="28">
        <f t="shared" si="60"/>
        <v>893</v>
      </c>
      <c r="Q61" s="32">
        <f t="shared" si="61"/>
        <v>1.81</v>
      </c>
      <c r="R61" s="36">
        <v>268</v>
      </c>
      <c r="S61" s="46">
        <f t="shared" si="62"/>
        <v>1.65</v>
      </c>
      <c r="T61" s="16">
        <v>577</v>
      </c>
      <c r="U61" s="24">
        <v>585</v>
      </c>
      <c r="V61" s="28">
        <f t="shared" si="63"/>
        <v>1162</v>
      </c>
      <c r="W61" s="32">
        <f t="shared" si="64"/>
        <v>2.36</v>
      </c>
      <c r="X61" s="36">
        <v>336</v>
      </c>
      <c r="Y61" s="46">
        <f t="shared" si="65"/>
        <v>2.0699999999999998</v>
      </c>
      <c r="Z61" s="51">
        <f t="shared" si="66"/>
        <v>3037</v>
      </c>
      <c r="AA61" s="24">
        <f t="shared" si="66"/>
        <v>3265</v>
      </c>
      <c r="AB61" s="28">
        <f t="shared" si="67"/>
        <v>6302</v>
      </c>
      <c r="AC61" s="32">
        <f t="shared" si="68"/>
        <v>12.79</v>
      </c>
      <c r="AD61" s="36">
        <f t="shared" si="68"/>
        <v>2007</v>
      </c>
      <c r="AE61" s="46">
        <f t="shared" si="68"/>
        <v>12.38</v>
      </c>
      <c r="AF61" s="51">
        <f t="shared" si="69"/>
        <v>23898</v>
      </c>
      <c r="AG61" s="24">
        <f t="shared" si="69"/>
        <v>25394</v>
      </c>
      <c r="AH61" s="27">
        <f t="shared" si="70"/>
        <v>49292</v>
      </c>
      <c r="AI61" s="32">
        <f t="shared" si="71"/>
        <v>99.99</v>
      </c>
      <c r="AJ61" s="35">
        <f t="shared" si="72"/>
        <v>16202</v>
      </c>
      <c r="AK61" s="46">
        <f t="shared" si="73"/>
        <v>99.97999999999999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verticalDpi="300" r:id="rId1"/>
  <headerFooter alignWithMargins="0"/>
  <rowBreaks count="1" manualBreakCount="1">
    <brk id="64" max="3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SheetLayoutView="100" workbookViewId="0">
      <selection activeCell="G32" sqref="G32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112</v>
      </c>
      <c r="C3" s="20"/>
      <c r="D3" s="20"/>
      <c r="E3" s="20"/>
      <c r="F3" s="20"/>
      <c r="G3" s="37"/>
      <c r="H3" s="18" t="s">
        <v>117</v>
      </c>
      <c r="I3" s="20"/>
      <c r="J3" s="20"/>
      <c r="K3" s="20"/>
      <c r="L3" s="20"/>
      <c r="M3" s="42"/>
      <c r="N3" s="12" t="s">
        <v>58</v>
      </c>
      <c r="O3" s="20"/>
      <c r="P3" s="20"/>
      <c r="Q3" s="20"/>
      <c r="R3" s="20"/>
      <c r="S3" s="37"/>
      <c r="T3" s="18" t="s">
        <v>123</v>
      </c>
      <c r="U3" s="20"/>
      <c r="V3" s="20"/>
      <c r="W3" s="20"/>
      <c r="X3" s="20"/>
      <c r="Y3" s="42"/>
      <c r="Z3" s="12" t="s">
        <v>126</v>
      </c>
      <c r="AA3" s="20"/>
      <c r="AB3" s="20"/>
      <c r="AC3" s="20"/>
      <c r="AD3" s="20"/>
      <c r="AE3" s="37"/>
      <c r="AF3" s="18" t="s">
        <v>65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110</v>
      </c>
      <c r="B5" s="14">
        <v>4032</v>
      </c>
      <c r="C5" s="22">
        <v>4367</v>
      </c>
      <c r="D5" s="26">
        <f t="shared" ref="D5:D16" si="0">B5+C5</f>
        <v>8399</v>
      </c>
      <c r="E5" s="30">
        <f t="shared" ref="E5:E16" si="1">IF(D5=0,"",ROUND(D5/$AH50*100,2))</f>
        <v>16.850000000000001</v>
      </c>
      <c r="F5" s="34">
        <v>3166</v>
      </c>
      <c r="G5" s="39">
        <f t="shared" ref="G5:G16" si="2">IF(F5="","",ROUND(F5/$AJ50*100,2))</f>
        <v>19.760000000000002</v>
      </c>
      <c r="H5" s="14">
        <v>1234</v>
      </c>
      <c r="I5" s="22">
        <v>1258</v>
      </c>
      <c r="J5" s="26">
        <f t="shared" ref="J5:J16" si="3">H5+I5</f>
        <v>2492</v>
      </c>
      <c r="K5" s="30">
        <f t="shared" ref="K5:K16" si="4">IF(J5=0,"",ROUND(J5/$AH50*100,2))</f>
        <v>5</v>
      </c>
      <c r="L5" s="34">
        <v>820</v>
      </c>
      <c r="M5" s="44">
        <f t="shared" ref="M5:M16" si="5">IF(L5="","",ROUND(L5/$AJ50*100,2))</f>
        <v>5.12</v>
      </c>
      <c r="N5" s="14">
        <v>835</v>
      </c>
      <c r="O5" s="22">
        <v>913</v>
      </c>
      <c r="P5" s="26">
        <f t="shared" ref="P5:P16" si="6">N5+O5</f>
        <v>1748</v>
      </c>
      <c r="Q5" s="30">
        <f t="shared" ref="Q5:Q16" si="7">IF(P5=0,"",ROUND(P5/$AH50*100,2))</f>
        <v>3.51</v>
      </c>
      <c r="R5" s="34">
        <v>490</v>
      </c>
      <c r="S5" s="39">
        <f t="shared" ref="S5:S16" si="8">IF(R5="","",ROUND(R5/$AJ50*100,2))</f>
        <v>3.06</v>
      </c>
      <c r="T5" s="14">
        <v>1093</v>
      </c>
      <c r="U5" s="22">
        <v>1141</v>
      </c>
      <c r="V5" s="26">
        <f t="shared" ref="V5:V16" si="9">T5+U5</f>
        <v>2234</v>
      </c>
      <c r="W5" s="30">
        <f t="shared" ref="W5:W16" si="10">IF(V5=0,"",ROUND(V5/$AH50*100,2))</f>
        <v>4.4800000000000004</v>
      </c>
      <c r="X5" s="34">
        <v>654</v>
      </c>
      <c r="Y5" s="44">
        <f t="shared" ref="Y5:Y16" si="11">IF(X5="","",ROUND(X5/$AJ50*100,2))</f>
        <v>4.08</v>
      </c>
      <c r="Z5" s="14">
        <v>980</v>
      </c>
      <c r="AA5" s="22">
        <v>1017</v>
      </c>
      <c r="AB5" s="26">
        <f t="shared" ref="AB5:AB16" si="12">Z5+AA5</f>
        <v>1997</v>
      </c>
      <c r="AC5" s="30">
        <f t="shared" ref="AC5:AC16" si="13">IF(AB5=0,"",ROUND(AB5/$AH50*100,2))</f>
        <v>4.01</v>
      </c>
      <c r="AD5" s="34">
        <v>588</v>
      </c>
      <c r="AE5" s="39">
        <f t="shared" ref="AE5:AE16" si="14">IF(AD5="","",ROUND(AD5/$AJ50*100,2))</f>
        <v>3.67</v>
      </c>
      <c r="AF5" s="14">
        <v>1481</v>
      </c>
      <c r="AG5" s="22">
        <v>1570</v>
      </c>
      <c r="AH5" s="26">
        <f t="shared" ref="AH5:AH16" si="15">AF5+AG5</f>
        <v>3051</v>
      </c>
      <c r="AI5" s="30">
        <f t="shared" ref="AI5:AI16" si="16">IF(AH5=0,"",ROUND(AH5/$AH50*100,2))</f>
        <v>6.12</v>
      </c>
      <c r="AJ5" s="34">
        <v>897</v>
      </c>
      <c r="AK5" s="44">
        <f t="shared" ref="AK5:AK16" si="17">IF(AJ5="","",ROUND(AJ5/$AJ50*100,2))</f>
        <v>5.6</v>
      </c>
    </row>
    <row r="6" spans="1:90" s="4" customFormat="1">
      <c r="A6" s="10" t="s">
        <v>64</v>
      </c>
      <c r="B6" s="15">
        <v>4029</v>
      </c>
      <c r="C6" s="23">
        <v>4367</v>
      </c>
      <c r="D6" s="27">
        <f t="shared" si="0"/>
        <v>8396</v>
      </c>
      <c r="E6" s="31">
        <f t="shared" si="1"/>
        <v>16.86</v>
      </c>
      <c r="F6" s="35">
        <v>3167</v>
      </c>
      <c r="G6" s="40">
        <f t="shared" si="2"/>
        <v>19.77</v>
      </c>
      <c r="H6" s="15">
        <v>1232</v>
      </c>
      <c r="I6" s="23">
        <v>1258</v>
      </c>
      <c r="J6" s="27">
        <f t="shared" si="3"/>
        <v>2490</v>
      </c>
      <c r="K6" s="31">
        <f t="shared" si="4"/>
        <v>5</v>
      </c>
      <c r="L6" s="35">
        <v>824</v>
      </c>
      <c r="M6" s="45">
        <f t="shared" si="5"/>
        <v>5.14</v>
      </c>
      <c r="N6" s="15">
        <v>835</v>
      </c>
      <c r="O6" s="23">
        <v>913</v>
      </c>
      <c r="P6" s="27">
        <f t="shared" si="6"/>
        <v>1748</v>
      </c>
      <c r="Q6" s="31">
        <f t="shared" si="7"/>
        <v>3.51</v>
      </c>
      <c r="R6" s="35">
        <v>489</v>
      </c>
      <c r="S6" s="40">
        <f t="shared" si="8"/>
        <v>3.05</v>
      </c>
      <c r="T6" s="15">
        <v>1090</v>
      </c>
      <c r="U6" s="23">
        <v>1139</v>
      </c>
      <c r="V6" s="27">
        <f t="shared" si="9"/>
        <v>2229</v>
      </c>
      <c r="W6" s="31">
        <f t="shared" si="10"/>
        <v>4.4800000000000004</v>
      </c>
      <c r="X6" s="35">
        <v>653</v>
      </c>
      <c r="Y6" s="45">
        <f t="shared" si="11"/>
        <v>4.08</v>
      </c>
      <c r="Z6" s="15">
        <v>981</v>
      </c>
      <c r="AA6" s="23">
        <v>1020</v>
      </c>
      <c r="AB6" s="27">
        <f t="shared" si="12"/>
        <v>2001</v>
      </c>
      <c r="AC6" s="31">
        <f t="shared" si="13"/>
        <v>4.0199999999999996</v>
      </c>
      <c r="AD6" s="35">
        <v>591</v>
      </c>
      <c r="AE6" s="40">
        <f t="shared" si="14"/>
        <v>3.69</v>
      </c>
      <c r="AF6" s="15">
        <v>1479</v>
      </c>
      <c r="AG6" s="23">
        <v>1566</v>
      </c>
      <c r="AH6" s="27">
        <f t="shared" si="15"/>
        <v>3045</v>
      </c>
      <c r="AI6" s="31">
        <f t="shared" si="16"/>
        <v>6.12</v>
      </c>
      <c r="AJ6" s="35">
        <v>895</v>
      </c>
      <c r="AK6" s="45">
        <f t="shared" si="17"/>
        <v>5.59</v>
      </c>
    </row>
    <row r="7" spans="1:90" s="4" customFormat="1">
      <c r="A7" s="10" t="s">
        <v>29</v>
      </c>
      <c r="B7" s="15">
        <v>4023</v>
      </c>
      <c r="C7" s="23">
        <v>4350</v>
      </c>
      <c r="D7" s="27">
        <f t="shared" si="0"/>
        <v>8373</v>
      </c>
      <c r="E7" s="31">
        <f t="shared" si="1"/>
        <v>16.829999999999998</v>
      </c>
      <c r="F7" s="35">
        <v>3152</v>
      </c>
      <c r="G7" s="40">
        <f t="shared" si="2"/>
        <v>19.7</v>
      </c>
      <c r="H7" s="15">
        <v>1227</v>
      </c>
      <c r="I7" s="23">
        <v>1253</v>
      </c>
      <c r="J7" s="27">
        <f t="shared" si="3"/>
        <v>2480</v>
      </c>
      <c r="K7" s="31">
        <f t="shared" si="4"/>
        <v>4.99</v>
      </c>
      <c r="L7" s="35">
        <v>823</v>
      </c>
      <c r="M7" s="45">
        <f t="shared" si="5"/>
        <v>5.14</v>
      </c>
      <c r="N7" s="15">
        <v>835</v>
      </c>
      <c r="O7" s="23">
        <v>911</v>
      </c>
      <c r="P7" s="27">
        <f t="shared" si="6"/>
        <v>1746</v>
      </c>
      <c r="Q7" s="31">
        <f t="shared" si="7"/>
        <v>3.51</v>
      </c>
      <c r="R7" s="35">
        <v>489</v>
      </c>
      <c r="S7" s="40">
        <f t="shared" si="8"/>
        <v>3.06</v>
      </c>
      <c r="T7" s="15">
        <v>1090</v>
      </c>
      <c r="U7" s="23">
        <v>1137</v>
      </c>
      <c r="V7" s="27">
        <f t="shared" si="9"/>
        <v>2227</v>
      </c>
      <c r="W7" s="31">
        <f t="shared" si="10"/>
        <v>4.4800000000000004</v>
      </c>
      <c r="X7" s="35">
        <v>653</v>
      </c>
      <c r="Y7" s="45">
        <f t="shared" si="11"/>
        <v>4.08</v>
      </c>
      <c r="Z7" s="15">
        <v>980</v>
      </c>
      <c r="AA7" s="23">
        <v>1020</v>
      </c>
      <c r="AB7" s="27">
        <f t="shared" si="12"/>
        <v>2000</v>
      </c>
      <c r="AC7" s="31">
        <f t="shared" si="13"/>
        <v>4.0199999999999996</v>
      </c>
      <c r="AD7" s="35">
        <v>589</v>
      </c>
      <c r="AE7" s="40">
        <f t="shared" si="14"/>
        <v>3.68</v>
      </c>
      <c r="AF7" s="15">
        <v>1479</v>
      </c>
      <c r="AG7" s="23">
        <v>1563</v>
      </c>
      <c r="AH7" s="27">
        <f t="shared" si="15"/>
        <v>3042</v>
      </c>
      <c r="AI7" s="31">
        <f t="shared" si="16"/>
        <v>6.12</v>
      </c>
      <c r="AJ7" s="35">
        <v>893</v>
      </c>
      <c r="AK7" s="45">
        <f t="shared" si="17"/>
        <v>5.58</v>
      </c>
    </row>
    <row r="8" spans="1:90" s="4" customFormat="1">
      <c r="A8" s="10" t="s">
        <v>69</v>
      </c>
      <c r="B8" s="15">
        <v>4036</v>
      </c>
      <c r="C8" s="23">
        <v>4366</v>
      </c>
      <c r="D8" s="27">
        <f t="shared" si="0"/>
        <v>8402</v>
      </c>
      <c r="E8" s="31">
        <f t="shared" si="1"/>
        <v>16.89</v>
      </c>
      <c r="F8" s="35">
        <v>3182</v>
      </c>
      <c r="G8" s="40">
        <f t="shared" si="2"/>
        <v>19.82</v>
      </c>
      <c r="H8" s="15">
        <v>1229</v>
      </c>
      <c r="I8" s="23">
        <v>1265</v>
      </c>
      <c r="J8" s="27">
        <f t="shared" si="3"/>
        <v>2494</v>
      </c>
      <c r="K8" s="31">
        <f t="shared" si="4"/>
        <v>5.01</v>
      </c>
      <c r="L8" s="35">
        <v>827</v>
      </c>
      <c r="M8" s="45">
        <f t="shared" si="5"/>
        <v>5.15</v>
      </c>
      <c r="N8" s="15">
        <v>832</v>
      </c>
      <c r="O8" s="23">
        <v>911</v>
      </c>
      <c r="P8" s="27">
        <f t="shared" si="6"/>
        <v>1743</v>
      </c>
      <c r="Q8" s="31">
        <f t="shared" si="7"/>
        <v>3.5</v>
      </c>
      <c r="R8" s="35">
        <v>489</v>
      </c>
      <c r="S8" s="40">
        <f t="shared" si="8"/>
        <v>3.05</v>
      </c>
      <c r="T8" s="15">
        <v>1087</v>
      </c>
      <c r="U8" s="23">
        <v>1134</v>
      </c>
      <c r="V8" s="27">
        <f t="shared" si="9"/>
        <v>2221</v>
      </c>
      <c r="W8" s="31">
        <f t="shared" si="10"/>
        <v>4.46</v>
      </c>
      <c r="X8" s="35">
        <v>653</v>
      </c>
      <c r="Y8" s="45">
        <f t="shared" si="11"/>
        <v>4.07</v>
      </c>
      <c r="Z8" s="15">
        <v>980</v>
      </c>
      <c r="AA8" s="23">
        <v>1018</v>
      </c>
      <c r="AB8" s="27">
        <f t="shared" si="12"/>
        <v>1998</v>
      </c>
      <c r="AC8" s="31">
        <f t="shared" si="13"/>
        <v>4.0199999999999996</v>
      </c>
      <c r="AD8" s="35">
        <v>590</v>
      </c>
      <c r="AE8" s="40">
        <f t="shared" si="14"/>
        <v>3.68</v>
      </c>
      <c r="AF8" s="15">
        <v>1475</v>
      </c>
      <c r="AG8" s="23">
        <v>1565</v>
      </c>
      <c r="AH8" s="27">
        <f t="shared" si="15"/>
        <v>3040</v>
      </c>
      <c r="AI8" s="31">
        <f t="shared" si="16"/>
        <v>6.11</v>
      </c>
      <c r="AJ8" s="35">
        <v>895</v>
      </c>
      <c r="AK8" s="45">
        <f t="shared" si="17"/>
        <v>5.58</v>
      </c>
    </row>
    <row r="9" spans="1:90" s="4" customFormat="1">
      <c r="A9" s="10" t="s">
        <v>70</v>
      </c>
      <c r="B9" s="15">
        <v>4032</v>
      </c>
      <c r="C9" s="23">
        <v>4366</v>
      </c>
      <c r="D9" s="27">
        <f t="shared" si="0"/>
        <v>8398</v>
      </c>
      <c r="E9" s="31">
        <f t="shared" si="1"/>
        <v>16.88</v>
      </c>
      <c r="F9" s="35">
        <v>3179</v>
      </c>
      <c r="G9" s="40">
        <f t="shared" si="2"/>
        <v>19.79</v>
      </c>
      <c r="H9" s="15">
        <v>1226</v>
      </c>
      <c r="I9" s="23">
        <v>1263</v>
      </c>
      <c r="J9" s="27">
        <f t="shared" si="3"/>
        <v>2489</v>
      </c>
      <c r="K9" s="31">
        <f t="shared" si="4"/>
        <v>5</v>
      </c>
      <c r="L9" s="35">
        <v>826</v>
      </c>
      <c r="M9" s="45">
        <f t="shared" si="5"/>
        <v>5.14</v>
      </c>
      <c r="N9" s="15">
        <v>831</v>
      </c>
      <c r="O9" s="23">
        <v>911</v>
      </c>
      <c r="P9" s="27">
        <f t="shared" si="6"/>
        <v>1742</v>
      </c>
      <c r="Q9" s="31">
        <f t="shared" si="7"/>
        <v>3.5</v>
      </c>
      <c r="R9" s="35">
        <v>489</v>
      </c>
      <c r="S9" s="40">
        <f t="shared" si="8"/>
        <v>3.04</v>
      </c>
      <c r="T9" s="15">
        <v>1087</v>
      </c>
      <c r="U9" s="23">
        <v>1133</v>
      </c>
      <c r="V9" s="27">
        <f t="shared" si="9"/>
        <v>2220</v>
      </c>
      <c r="W9" s="31">
        <f t="shared" si="10"/>
        <v>4.46</v>
      </c>
      <c r="X9" s="35">
        <v>654</v>
      </c>
      <c r="Y9" s="45">
        <f t="shared" si="11"/>
        <v>4.07</v>
      </c>
      <c r="Z9" s="15">
        <v>982</v>
      </c>
      <c r="AA9" s="23">
        <v>1020</v>
      </c>
      <c r="AB9" s="27">
        <f t="shared" si="12"/>
        <v>2002</v>
      </c>
      <c r="AC9" s="31">
        <f t="shared" si="13"/>
        <v>4.0199999999999996</v>
      </c>
      <c r="AD9" s="35">
        <v>591</v>
      </c>
      <c r="AE9" s="40">
        <f t="shared" si="14"/>
        <v>3.68</v>
      </c>
      <c r="AF9" s="15">
        <v>1478</v>
      </c>
      <c r="AG9" s="23">
        <v>1565</v>
      </c>
      <c r="AH9" s="27">
        <f t="shared" si="15"/>
        <v>3043</v>
      </c>
      <c r="AI9" s="31">
        <f t="shared" si="16"/>
        <v>6.12</v>
      </c>
      <c r="AJ9" s="35">
        <v>898</v>
      </c>
      <c r="AK9" s="45">
        <f t="shared" si="17"/>
        <v>5.59</v>
      </c>
    </row>
    <row r="10" spans="1:90" s="4" customFormat="1">
      <c r="A10" s="10" t="s">
        <v>35</v>
      </c>
      <c r="B10" s="15">
        <v>4036</v>
      </c>
      <c r="C10" s="23">
        <v>4367</v>
      </c>
      <c r="D10" s="27">
        <f t="shared" si="0"/>
        <v>8403</v>
      </c>
      <c r="E10" s="31">
        <f t="shared" si="1"/>
        <v>16.89</v>
      </c>
      <c r="F10" s="35">
        <v>3191</v>
      </c>
      <c r="G10" s="40">
        <f t="shared" si="2"/>
        <v>19.87</v>
      </c>
      <c r="H10" s="15">
        <v>1223</v>
      </c>
      <c r="I10" s="23">
        <v>1258</v>
      </c>
      <c r="J10" s="27">
        <f t="shared" si="3"/>
        <v>2481</v>
      </c>
      <c r="K10" s="31">
        <f t="shared" si="4"/>
        <v>4.99</v>
      </c>
      <c r="L10" s="35">
        <v>822</v>
      </c>
      <c r="M10" s="45">
        <f t="shared" si="5"/>
        <v>5.12</v>
      </c>
      <c r="N10" s="15">
        <v>827</v>
      </c>
      <c r="O10" s="23">
        <v>912</v>
      </c>
      <c r="P10" s="27">
        <f t="shared" si="6"/>
        <v>1739</v>
      </c>
      <c r="Q10" s="31">
        <f t="shared" si="7"/>
        <v>3.5</v>
      </c>
      <c r="R10" s="35">
        <v>488</v>
      </c>
      <c r="S10" s="40">
        <f t="shared" si="8"/>
        <v>3.04</v>
      </c>
      <c r="T10" s="15">
        <v>1090</v>
      </c>
      <c r="U10" s="23">
        <v>1130</v>
      </c>
      <c r="V10" s="27">
        <f t="shared" si="9"/>
        <v>2220</v>
      </c>
      <c r="W10" s="31">
        <f t="shared" si="10"/>
        <v>4.46</v>
      </c>
      <c r="X10" s="35">
        <v>658</v>
      </c>
      <c r="Y10" s="45">
        <f t="shared" si="11"/>
        <v>4.0999999999999996</v>
      </c>
      <c r="Z10" s="15">
        <v>982</v>
      </c>
      <c r="AA10" s="23">
        <v>1025</v>
      </c>
      <c r="AB10" s="27">
        <f t="shared" si="12"/>
        <v>2007</v>
      </c>
      <c r="AC10" s="31">
        <f t="shared" si="13"/>
        <v>4.03</v>
      </c>
      <c r="AD10" s="35">
        <v>593</v>
      </c>
      <c r="AE10" s="40">
        <f t="shared" si="14"/>
        <v>3.69</v>
      </c>
      <c r="AF10" s="15">
        <v>1486</v>
      </c>
      <c r="AG10" s="23">
        <v>1566</v>
      </c>
      <c r="AH10" s="27">
        <f t="shared" si="15"/>
        <v>3052</v>
      </c>
      <c r="AI10" s="31">
        <f t="shared" si="16"/>
        <v>6.14</v>
      </c>
      <c r="AJ10" s="35">
        <v>899</v>
      </c>
      <c r="AK10" s="45">
        <f t="shared" si="17"/>
        <v>5.6</v>
      </c>
    </row>
    <row r="11" spans="1:90" s="4" customFormat="1">
      <c r="A11" s="10" t="s">
        <v>74</v>
      </c>
      <c r="B11" s="15">
        <v>4031</v>
      </c>
      <c r="C11" s="23">
        <v>4369</v>
      </c>
      <c r="D11" s="27">
        <f t="shared" si="0"/>
        <v>8400</v>
      </c>
      <c r="E11" s="31">
        <f t="shared" si="1"/>
        <v>16.89</v>
      </c>
      <c r="F11" s="35">
        <v>3195</v>
      </c>
      <c r="G11" s="40">
        <f t="shared" si="2"/>
        <v>19.86</v>
      </c>
      <c r="H11" s="15">
        <v>1230</v>
      </c>
      <c r="I11" s="23">
        <v>1258</v>
      </c>
      <c r="J11" s="27">
        <f t="shared" si="3"/>
        <v>2488</v>
      </c>
      <c r="K11" s="31">
        <f t="shared" si="4"/>
        <v>5</v>
      </c>
      <c r="L11" s="35">
        <v>826</v>
      </c>
      <c r="M11" s="45">
        <f t="shared" si="5"/>
        <v>5.14</v>
      </c>
      <c r="N11" s="15">
        <v>828</v>
      </c>
      <c r="O11" s="23">
        <v>913</v>
      </c>
      <c r="P11" s="27">
        <f t="shared" si="6"/>
        <v>1741</v>
      </c>
      <c r="Q11" s="31">
        <f t="shared" si="7"/>
        <v>3.5</v>
      </c>
      <c r="R11" s="35">
        <v>488</v>
      </c>
      <c r="S11" s="40">
        <f t="shared" si="8"/>
        <v>3.03</v>
      </c>
      <c r="T11" s="15">
        <v>1083</v>
      </c>
      <c r="U11" s="23">
        <v>1130</v>
      </c>
      <c r="V11" s="27">
        <f t="shared" si="9"/>
        <v>2213</v>
      </c>
      <c r="W11" s="31">
        <f t="shared" si="10"/>
        <v>4.45</v>
      </c>
      <c r="X11" s="35">
        <v>659</v>
      </c>
      <c r="Y11" s="45">
        <f t="shared" si="11"/>
        <v>4.0999999999999996</v>
      </c>
      <c r="Z11" s="15">
        <v>982</v>
      </c>
      <c r="AA11" s="23">
        <v>1024</v>
      </c>
      <c r="AB11" s="27">
        <f t="shared" si="12"/>
        <v>2006</v>
      </c>
      <c r="AC11" s="31">
        <f t="shared" si="13"/>
        <v>4.03</v>
      </c>
      <c r="AD11" s="35">
        <v>596</v>
      </c>
      <c r="AE11" s="40">
        <f t="shared" si="14"/>
        <v>3.71</v>
      </c>
      <c r="AF11" s="15">
        <v>1481</v>
      </c>
      <c r="AG11" s="23">
        <v>1563</v>
      </c>
      <c r="AH11" s="27">
        <f t="shared" si="15"/>
        <v>3044</v>
      </c>
      <c r="AI11" s="31">
        <f t="shared" si="16"/>
        <v>6.12</v>
      </c>
      <c r="AJ11" s="35">
        <v>897</v>
      </c>
      <c r="AK11" s="45">
        <f t="shared" si="17"/>
        <v>5.58</v>
      </c>
    </row>
    <row r="12" spans="1:90" s="4" customFormat="1">
      <c r="A12" s="10" t="s">
        <v>67</v>
      </c>
      <c r="B12" s="15">
        <v>4017</v>
      </c>
      <c r="C12" s="23">
        <v>4364</v>
      </c>
      <c r="D12" s="27">
        <f t="shared" si="0"/>
        <v>8381</v>
      </c>
      <c r="E12" s="31">
        <f t="shared" si="1"/>
        <v>16.86</v>
      </c>
      <c r="F12" s="35">
        <v>3171</v>
      </c>
      <c r="G12" s="40">
        <f t="shared" si="2"/>
        <v>19.72</v>
      </c>
      <c r="H12" s="15">
        <v>1237</v>
      </c>
      <c r="I12" s="23">
        <v>1256</v>
      </c>
      <c r="J12" s="27">
        <f t="shared" si="3"/>
        <v>2493</v>
      </c>
      <c r="K12" s="31">
        <f t="shared" si="4"/>
        <v>5.0199999999999996</v>
      </c>
      <c r="L12" s="35">
        <v>835</v>
      </c>
      <c r="M12" s="45">
        <f t="shared" si="5"/>
        <v>5.19</v>
      </c>
      <c r="N12" s="15">
        <v>828</v>
      </c>
      <c r="O12" s="23">
        <v>913</v>
      </c>
      <c r="P12" s="27">
        <f t="shared" si="6"/>
        <v>1741</v>
      </c>
      <c r="Q12" s="31">
        <f t="shared" si="7"/>
        <v>3.5</v>
      </c>
      <c r="R12" s="35">
        <v>490</v>
      </c>
      <c r="S12" s="40">
        <f t="shared" si="8"/>
        <v>3.05</v>
      </c>
      <c r="T12" s="15">
        <v>1084</v>
      </c>
      <c r="U12" s="23">
        <v>1130</v>
      </c>
      <c r="V12" s="27">
        <f t="shared" si="9"/>
        <v>2214</v>
      </c>
      <c r="W12" s="31">
        <f t="shared" si="10"/>
        <v>4.45</v>
      </c>
      <c r="X12" s="35">
        <v>659</v>
      </c>
      <c r="Y12" s="45">
        <f t="shared" si="11"/>
        <v>4.0999999999999996</v>
      </c>
      <c r="Z12" s="15">
        <v>982</v>
      </c>
      <c r="AA12" s="23">
        <v>1026</v>
      </c>
      <c r="AB12" s="27">
        <f t="shared" si="12"/>
        <v>2008</v>
      </c>
      <c r="AC12" s="31">
        <f t="shared" si="13"/>
        <v>4.04</v>
      </c>
      <c r="AD12" s="35">
        <v>597</v>
      </c>
      <c r="AE12" s="40">
        <f t="shared" si="14"/>
        <v>3.71</v>
      </c>
      <c r="AF12" s="15">
        <v>1479</v>
      </c>
      <c r="AG12" s="23">
        <v>1566</v>
      </c>
      <c r="AH12" s="27">
        <f t="shared" si="15"/>
        <v>3045</v>
      </c>
      <c r="AI12" s="31">
        <f t="shared" si="16"/>
        <v>6.13</v>
      </c>
      <c r="AJ12" s="35">
        <v>899</v>
      </c>
      <c r="AK12" s="45">
        <f t="shared" si="17"/>
        <v>5.59</v>
      </c>
    </row>
    <row r="13" spans="1:90" s="4" customFormat="1">
      <c r="A13" s="10" t="s">
        <v>77</v>
      </c>
      <c r="B13" s="15">
        <v>4033</v>
      </c>
      <c r="C13" s="23">
        <v>4380</v>
      </c>
      <c r="D13" s="27">
        <f t="shared" si="0"/>
        <v>8413</v>
      </c>
      <c r="E13" s="31">
        <f t="shared" si="1"/>
        <v>16.93</v>
      </c>
      <c r="F13" s="35">
        <v>3194</v>
      </c>
      <c r="G13" s="40">
        <f t="shared" si="2"/>
        <v>19.829999999999998</v>
      </c>
      <c r="H13" s="15">
        <v>1235</v>
      </c>
      <c r="I13" s="23">
        <v>1257</v>
      </c>
      <c r="J13" s="27">
        <f t="shared" si="3"/>
        <v>2492</v>
      </c>
      <c r="K13" s="31">
        <f t="shared" si="4"/>
        <v>5.01</v>
      </c>
      <c r="L13" s="35">
        <v>833</v>
      </c>
      <c r="M13" s="45">
        <f t="shared" si="5"/>
        <v>5.17</v>
      </c>
      <c r="N13" s="15">
        <v>824</v>
      </c>
      <c r="O13" s="23">
        <v>915</v>
      </c>
      <c r="P13" s="27">
        <f t="shared" si="6"/>
        <v>1739</v>
      </c>
      <c r="Q13" s="31">
        <f t="shared" si="7"/>
        <v>3.5</v>
      </c>
      <c r="R13" s="35">
        <v>488</v>
      </c>
      <c r="S13" s="40">
        <f t="shared" si="8"/>
        <v>3.03</v>
      </c>
      <c r="T13" s="15">
        <v>1086</v>
      </c>
      <c r="U13" s="23">
        <v>1134</v>
      </c>
      <c r="V13" s="27">
        <f t="shared" si="9"/>
        <v>2220</v>
      </c>
      <c r="W13" s="31">
        <f t="shared" si="10"/>
        <v>4.47</v>
      </c>
      <c r="X13" s="35">
        <v>661</v>
      </c>
      <c r="Y13" s="45">
        <f t="shared" si="11"/>
        <v>4.0999999999999996</v>
      </c>
      <c r="Z13" s="15">
        <v>981</v>
      </c>
      <c r="AA13" s="23">
        <v>1023</v>
      </c>
      <c r="AB13" s="27">
        <f t="shared" si="12"/>
        <v>2004</v>
      </c>
      <c r="AC13" s="31">
        <f t="shared" si="13"/>
        <v>4.03</v>
      </c>
      <c r="AD13" s="35">
        <v>595</v>
      </c>
      <c r="AE13" s="40">
        <f t="shared" si="14"/>
        <v>3.69</v>
      </c>
      <c r="AF13" s="15">
        <v>1471</v>
      </c>
      <c r="AG13" s="23">
        <v>1563</v>
      </c>
      <c r="AH13" s="27">
        <f t="shared" si="15"/>
        <v>3034</v>
      </c>
      <c r="AI13" s="31">
        <f t="shared" si="16"/>
        <v>6.1</v>
      </c>
      <c r="AJ13" s="35">
        <v>897</v>
      </c>
      <c r="AK13" s="45">
        <f t="shared" si="17"/>
        <v>5.57</v>
      </c>
    </row>
    <row r="14" spans="1:90" s="4" customFormat="1">
      <c r="A14" s="10" t="s">
        <v>111</v>
      </c>
      <c r="B14" s="15">
        <v>4034</v>
      </c>
      <c r="C14" s="23">
        <v>4398</v>
      </c>
      <c r="D14" s="27">
        <f t="shared" si="0"/>
        <v>8432</v>
      </c>
      <c r="E14" s="31">
        <f t="shared" si="1"/>
        <v>16.97</v>
      </c>
      <c r="F14" s="35">
        <v>3202</v>
      </c>
      <c r="G14" s="40">
        <f t="shared" si="2"/>
        <v>19.87</v>
      </c>
      <c r="H14" s="15">
        <v>1236</v>
      </c>
      <c r="I14" s="23">
        <v>1262</v>
      </c>
      <c r="J14" s="27">
        <f t="shared" si="3"/>
        <v>2498</v>
      </c>
      <c r="K14" s="31">
        <f t="shared" si="4"/>
        <v>5.03</v>
      </c>
      <c r="L14" s="35">
        <v>836</v>
      </c>
      <c r="M14" s="45">
        <f t="shared" si="5"/>
        <v>5.19</v>
      </c>
      <c r="N14" s="15">
        <v>824</v>
      </c>
      <c r="O14" s="23">
        <v>915</v>
      </c>
      <c r="P14" s="27">
        <f t="shared" si="6"/>
        <v>1739</v>
      </c>
      <c r="Q14" s="31">
        <f t="shared" si="7"/>
        <v>3.5</v>
      </c>
      <c r="R14" s="35">
        <v>489</v>
      </c>
      <c r="S14" s="40">
        <f t="shared" si="8"/>
        <v>3.03</v>
      </c>
      <c r="T14" s="15">
        <v>1084</v>
      </c>
      <c r="U14" s="23">
        <v>1132</v>
      </c>
      <c r="V14" s="27">
        <f t="shared" si="9"/>
        <v>2216</v>
      </c>
      <c r="W14" s="31">
        <f t="shared" si="10"/>
        <v>4.46</v>
      </c>
      <c r="X14" s="35">
        <v>660</v>
      </c>
      <c r="Y14" s="45">
        <f t="shared" si="11"/>
        <v>4.09</v>
      </c>
      <c r="Z14" s="15">
        <v>979</v>
      </c>
      <c r="AA14" s="23">
        <v>1021</v>
      </c>
      <c r="AB14" s="27">
        <f t="shared" si="12"/>
        <v>2000</v>
      </c>
      <c r="AC14" s="31">
        <f t="shared" si="13"/>
        <v>4.03</v>
      </c>
      <c r="AD14" s="35">
        <v>594</v>
      </c>
      <c r="AE14" s="40">
        <f t="shared" si="14"/>
        <v>3.69</v>
      </c>
      <c r="AF14" s="15">
        <v>1472</v>
      </c>
      <c r="AG14" s="23">
        <v>1563</v>
      </c>
      <c r="AH14" s="27">
        <f t="shared" si="15"/>
        <v>3035</v>
      </c>
      <c r="AI14" s="31">
        <f t="shared" si="16"/>
        <v>6.11</v>
      </c>
      <c r="AJ14" s="35">
        <v>897</v>
      </c>
      <c r="AK14" s="45">
        <f t="shared" si="17"/>
        <v>5.57</v>
      </c>
    </row>
    <row r="15" spans="1:90" s="4" customFormat="1">
      <c r="A15" s="10" t="s">
        <v>80</v>
      </c>
      <c r="B15" s="15">
        <v>4037</v>
      </c>
      <c r="C15" s="23">
        <v>4388</v>
      </c>
      <c r="D15" s="27">
        <f t="shared" si="0"/>
        <v>8425</v>
      </c>
      <c r="E15" s="31">
        <f t="shared" si="1"/>
        <v>16.96</v>
      </c>
      <c r="F15" s="35">
        <v>3195</v>
      </c>
      <c r="G15" s="40">
        <f t="shared" si="2"/>
        <v>19.829999999999998</v>
      </c>
      <c r="H15" s="15">
        <v>1236</v>
      </c>
      <c r="I15" s="23">
        <v>1264</v>
      </c>
      <c r="J15" s="27">
        <f t="shared" si="3"/>
        <v>2500</v>
      </c>
      <c r="K15" s="31">
        <f t="shared" si="4"/>
        <v>5.03</v>
      </c>
      <c r="L15" s="35">
        <v>836</v>
      </c>
      <c r="M15" s="45">
        <f t="shared" si="5"/>
        <v>5.19</v>
      </c>
      <c r="N15" s="15">
        <v>828</v>
      </c>
      <c r="O15" s="23">
        <v>919</v>
      </c>
      <c r="P15" s="27">
        <f t="shared" si="6"/>
        <v>1747</v>
      </c>
      <c r="Q15" s="31">
        <f t="shared" si="7"/>
        <v>3.52</v>
      </c>
      <c r="R15" s="35">
        <v>493</v>
      </c>
      <c r="S15" s="40">
        <f t="shared" si="8"/>
        <v>3.06</v>
      </c>
      <c r="T15" s="15">
        <v>1081</v>
      </c>
      <c r="U15" s="23">
        <v>1131</v>
      </c>
      <c r="V15" s="27">
        <f t="shared" si="9"/>
        <v>2212</v>
      </c>
      <c r="W15" s="31">
        <f t="shared" si="10"/>
        <v>4.45</v>
      </c>
      <c r="X15" s="35">
        <v>660</v>
      </c>
      <c r="Y15" s="45">
        <f t="shared" si="11"/>
        <v>4.0999999999999996</v>
      </c>
      <c r="Z15" s="15">
        <v>979</v>
      </c>
      <c r="AA15" s="23">
        <v>1022</v>
      </c>
      <c r="AB15" s="27">
        <f t="shared" si="12"/>
        <v>2001</v>
      </c>
      <c r="AC15" s="31">
        <f t="shared" si="13"/>
        <v>4.03</v>
      </c>
      <c r="AD15" s="35">
        <v>593</v>
      </c>
      <c r="AE15" s="40">
        <f t="shared" si="14"/>
        <v>3.68</v>
      </c>
      <c r="AF15" s="15">
        <v>1474</v>
      </c>
      <c r="AG15" s="23">
        <v>1564</v>
      </c>
      <c r="AH15" s="27">
        <f t="shared" si="15"/>
        <v>3038</v>
      </c>
      <c r="AI15" s="31">
        <f t="shared" si="16"/>
        <v>6.12</v>
      </c>
      <c r="AJ15" s="35">
        <v>897</v>
      </c>
      <c r="AK15" s="45">
        <f t="shared" si="17"/>
        <v>5.57</v>
      </c>
    </row>
    <row r="16" spans="1:90" s="4" customFormat="1">
      <c r="A16" s="11" t="s">
        <v>73</v>
      </c>
      <c r="B16" s="16">
        <v>4044</v>
      </c>
      <c r="C16" s="24">
        <v>4383</v>
      </c>
      <c r="D16" s="28">
        <f t="shared" si="0"/>
        <v>8427</v>
      </c>
      <c r="E16" s="32">
        <f t="shared" si="1"/>
        <v>16.989999999999998</v>
      </c>
      <c r="F16" s="36">
        <v>3207</v>
      </c>
      <c r="G16" s="41">
        <f t="shared" si="2"/>
        <v>19.89</v>
      </c>
      <c r="H16" s="16">
        <v>1244</v>
      </c>
      <c r="I16" s="24">
        <v>1269</v>
      </c>
      <c r="J16" s="28">
        <f t="shared" si="3"/>
        <v>2513</v>
      </c>
      <c r="K16" s="32">
        <f t="shared" si="4"/>
        <v>5.07</v>
      </c>
      <c r="L16" s="36">
        <v>845</v>
      </c>
      <c r="M16" s="46">
        <f t="shared" si="5"/>
        <v>5.24</v>
      </c>
      <c r="N16" s="16">
        <v>822</v>
      </c>
      <c r="O16" s="24">
        <v>916</v>
      </c>
      <c r="P16" s="28">
        <f t="shared" si="6"/>
        <v>1738</v>
      </c>
      <c r="Q16" s="32">
        <f t="shared" si="7"/>
        <v>3.5</v>
      </c>
      <c r="R16" s="36">
        <v>491</v>
      </c>
      <c r="S16" s="41">
        <f t="shared" si="8"/>
        <v>3.05</v>
      </c>
      <c r="T16" s="16">
        <v>1080</v>
      </c>
      <c r="U16" s="24">
        <v>1125</v>
      </c>
      <c r="V16" s="28">
        <f t="shared" si="9"/>
        <v>2205</v>
      </c>
      <c r="W16" s="32">
        <f t="shared" si="10"/>
        <v>4.45</v>
      </c>
      <c r="X16" s="36">
        <v>660</v>
      </c>
      <c r="Y16" s="46">
        <f t="shared" si="11"/>
        <v>4.09</v>
      </c>
      <c r="Z16" s="16">
        <v>981</v>
      </c>
      <c r="AA16" s="24">
        <v>1022</v>
      </c>
      <c r="AB16" s="28">
        <f t="shared" si="12"/>
        <v>2003</v>
      </c>
      <c r="AC16" s="32">
        <f t="shared" si="13"/>
        <v>4.04</v>
      </c>
      <c r="AD16" s="36">
        <v>595</v>
      </c>
      <c r="AE16" s="41">
        <f t="shared" si="14"/>
        <v>3.69</v>
      </c>
      <c r="AF16" s="16">
        <v>1470</v>
      </c>
      <c r="AG16" s="24">
        <v>1556</v>
      </c>
      <c r="AH16" s="28">
        <f t="shared" si="15"/>
        <v>3026</v>
      </c>
      <c r="AI16" s="32">
        <f t="shared" si="16"/>
        <v>6.1</v>
      </c>
      <c r="AJ16" s="36">
        <v>894</v>
      </c>
      <c r="AK16" s="46">
        <f t="shared" si="17"/>
        <v>5.55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113</v>
      </c>
      <c r="C18" s="20"/>
      <c r="D18" s="20"/>
      <c r="E18" s="20"/>
      <c r="F18" s="20"/>
      <c r="G18" s="37"/>
      <c r="H18" s="18" t="s">
        <v>5</v>
      </c>
      <c r="I18" s="20"/>
      <c r="J18" s="20"/>
      <c r="K18" s="20"/>
      <c r="L18" s="20"/>
      <c r="M18" s="42"/>
      <c r="N18" s="12" t="s">
        <v>120</v>
      </c>
      <c r="O18" s="20"/>
      <c r="P18" s="20"/>
      <c r="Q18" s="20"/>
      <c r="R18" s="20"/>
      <c r="S18" s="37"/>
      <c r="T18" s="18" t="s">
        <v>124</v>
      </c>
      <c r="U18" s="20"/>
      <c r="V18" s="20"/>
      <c r="W18" s="20"/>
      <c r="X18" s="20"/>
      <c r="Y18" s="42"/>
      <c r="Z18" s="12" t="s">
        <v>127</v>
      </c>
      <c r="AA18" s="20"/>
      <c r="AB18" s="20"/>
      <c r="AC18" s="20"/>
      <c r="AD18" s="20"/>
      <c r="AE18" s="37"/>
      <c r="AF18" s="18" t="s">
        <v>129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">
        <v>110</v>
      </c>
      <c r="B20" s="14">
        <v>404</v>
      </c>
      <c r="C20" s="22">
        <v>417</v>
      </c>
      <c r="D20" s="26">
        <f t="shared" ref="D20:D31" si="18">B20+C20</f>
        <v>821</v>
      </c>
      <c r="E20" s="30">
        <f t="shared" ref="E20:E31" si="19">IF(D20=0,"",ROUND(D20/$AH50*100,2))</f>
        <v>1.65</v>
      </c>
      <c r="F20" s="34">
        <v>217</v>
      </c>
      <c r="G20" s="39">
        <f t="shared" ref="G20:G31" si="20">IF(F20="","",ROUND(F20/$AJ50*100,2))</f>
        <v>1.35</v>
      </c>
      <c r="H20" s="14">
        <v>2065</v>
      </c>
      <c r="I20" s="22">
        <v>2175</v>
      </c>
      <c r="J20" s="26">
        <f t="shared" ref="J20:J31" si="21">H20+I20</f>
        <v>4240</v>
      </c>
      <c r="K20" s="30">
        <f t="shared" ref="K20:K31" si="22">IF(J20=0,"",ROUND(J20/$AH50*100,2))</f>
        <v>8.51</v>
      </c>
      <c r="L20" s="34">
        <v>1356</v>
      </c>
      <c r="M20" s="44">
        <f t="shared" ref="M20:M31" si="23">IF(L20="","",ROUND(L20/$AJ50*100,2))</f>
        <v>8.4600000000000009</v>
      </c>
      <c r="N20" s="14">
        <v>752</v>
      </c>
      <c r="O20" s="22">
        <v>816</v>
      </c>
      <c r="P20" s="26">
        <f t="shared" ref="P20:P31" si="24">N20+O20</f>
        <v>1568</v>
      </c>
      <c r="Q20" s="30">
        <f t="shared" ref="Q20:Q31" si="25">IF(P20=0,"",ROUND(P20/$AH50*100,2))</f>
        <v>3.15</v>
      </c>
      <c r="R20" s="34">
        <v>440</v>
      </c>
      <c r="S20" s="39">
        <f t="shared" ref="S20:S31" si="26">IF(R20="","",ROUND(R20/$AJ50*100,2))</f>
        <v>2.75</v>
      </c>
      <c r="T20" s="14">
        <v>2390</v>
      </c>
      <c r="U20" s="22">
        <v>2428</v>
      </c>
      <c r="V20" s="26">
        <f t="shared" ref="V20:V31" si="27">T20+U20</f>
        <v>4818</v>
      </c>
      <c r="W20" s="30">
        <f t="shared" ref="W20:W31" si="28">IF(V20=0,"",ROUND(V20/$AH50*100,2))</f>
        <v>9.67</v>
      </c>
      <c r="X20" s="34">
        <v>1754</v>
      </c>
      <c r="Y20" s="44">
        <f t="shared" ref="Y20:Y31" si="29">IF(X20="","",ROUND(X20/$AJ50*100,2))</f>
        <v>10.95</v>
      </c>
      <c r="Z20" s="14">
        <v>1410</v>
      </c>
      <c r="AA20" s="22">
        <v>1484</v>
      </c>
      <c r="AB20" s="26">
        <f t="shared" ref="AB20:AB31" si="30">Z20+AA20</f>
        <v>2894</v>
      </c>
      <c r="AC20" s="30">
        <f t="shared" ref="AC20:AC31" si="31">IF(AB20=0,"",ROUND(AB20/$AH50*100,2))</f>
        <v>5.81</v>
      </c>
      <c r="AD20" s="34">
        <v>882</v>
      </c>
      <c r="AE20" s="39">
        <f t="shared" ref="AE20:AE31" si="32">IF(AD20="","",ROUND(AD20/$AJ50*100,2))</f>
        <v>5.5</v>
      </c>
      <c r="AF20" s="14">
        <v>1103</v>
      </c>
      <c r="AG20" s="22">
        <v>1131</v>
      </c>
      <c r="AH20" s="26">
        <f t="shared" ref="AH20:AH31" si="33">AF20+AG20</f>
        <v>2234</v>
      </c>
      <c r="AI20" s="30">
        <f t="shared" ref="AI20:AI31" si="34">IF(AH20=0,"",ROUND(AH20/$AH50*100,2))</f>
        <v>4.4800000000000004</v>
      </c>
      <c r="AJ20" s="34">
        <v>705</v>
      </c>
      <c r="AK20" s="44">
        <f t="shared" ref="AK20:AK31" si="35">IF(AJ20="","",ROUND(AJ20/$AJ50*100,2))</f>
        <v>4.4000000000000004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404</v>
      </c>
      <c r="C21" s="23">
        <v>416</v>
      </c>
      <c r="D21" s="27">
        <f t="shared" si="18"/>
        <v>820</v>
      </c>
      <c r="E21" s="31">
        <f t="shared" si="19"/>
        <v>1.65</v>
      </c>
      <c r="F21" s="35">
        <v>217</v>
      </c>
      <c r="G21" s="40">
        <f t="shared" si="20"/>
        <v>1.35</v>
      </c>
      <c r="H21" s="15">
        <v>2064</v>
      </c>
      <c r="I21" s="23">
        <v>2174</v>
      </c>
      <c r="J21" s="27">
        <f t="shared" si="21"/>
        <v>4238</v>
      </c>
      <c r="K21" s="31">
        <f t="shared" si="22"/>
        <v>8.51</v>
      </c>
      <c r="L21" s="35">
        <v>1353</v>
      </c>
      <c r="M21" s="45">
        <f t="shared" si="23"/>
        <v>8.4499999999999993</v>
      </c>
      <c r="N21" s="15">
        <v>751</v>
      </c>
      <c r="O21" s="23">
        <v>812</v>
      </c>
      <c r="P21" s="27">
        <f t="shared" si="24"/>
        <v>1563</v>
      </c>
      <c r="Q21" s="31">
        <f t="shared" si="25"/>
        <v>3.14</v>
      </c>
      <c r="R21" s="35">
        <v>439</v>
      </c>
      <c r="S21" s="40">
        <f t="shared" si="26"/>
        <v>2.74</v>
      </c>
      <c r="T21" s="15">
        <v>2387</v>
      </c>
      <c r="U21" s="23">
        <v>2426</v>
      </c>
      <c r="V21" s="27">
        <f t="shared" si="27"/>
        <v>4813</v>
      </c>
      <c r="W21" s="31">
        <f t="shared" si="28"/>
        <v>9.67</v>
      </c>
      <c r="X21" s="35">
        <v>1753</v>
      </c>
      <c r="Y21" s="45">
        <f t="shared" si="29"/>
        <v>10.94</v>
      </c>
      <c r="Z21" s="15">
        <v>1411</v>
      </c>
      <c r="AA21" s="23">
        <v>1487</v>
      </c>
      <c r="AB21" s="27">
        <f t="shared" si="30"/>
        <v>2898</v>
      </c>
      <c r="AC21" s="31">
        <f t="shared" si="31"/>
        <v>5.82</v>
      </c>
      <c r="AD21" s="35">
        <v>884</v>
      </c>
      <c r="AE21" s="40">
        <f t="shared" si="32"/>
        <v>5.52</v>
      </c>
      <c r="AF21" s="15">
        <v>1101</v>
      </c>
      <c r="AG21" s="23">
        <v>1128</v>
      </c>
      <c r="AH21" s="27">
        <f t="shared" si="33"/>
        <v>2229</v>
      </c>
      <c r="AI21" s="31">
        <f t="shared" si="34"/>
        <v>4.4800000000000004</v>
      </c>
      <c r="AJ21" s="35">
        <v>704</v>
      </c>
      <c r="AK21" s="45">
        <f t="shared" si="35"/>
        <v>4.3899999999999997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404</v>
      </c>
      <c r="C22" s="23">
        <v>414</v>
      </c>
      <c r="D22" s="27">
        <f t="shared" si="18"/>
        <v>818</v>
      </c>
      <c r="E22" s="31">
        <f t="shared" si="19"/>
        <v>1.64</v>
      </c>
      <c r="F22" s="35">
        <v>217</v>
      </c>
      <c r="G22" s="40">
        <f t="shared" si="20"/>
        <v>1.36</v>
      </c>
      <c r="H22" s="15">
        <v>2073</v>
      </c>
      <c r="I22" s="23">
        <v>2178</v>
      </c>
      <c r="J22" s="27">
        <f t="shared" si="21"/>
        <v>4251</v>
      </c>
      <c r="K22" s="31">
        <f t="shared" si="22"/>
        <v>8.5500000000000007</v>
      </c>
      <c r="L22" s="35">
        <v>1356</v>
      </c>
      <c r="M22" s="45">
        <f t="shared" si="23"/>
        <v>8.4700000000000006</v>
      </c>
      <c r="N22" s="15">
        <v>750</v>
      </c>
      <c r="O22" s="23">
        <v>808</v>
      </c>
      <c r="P22" s="27">
        <f t="shared" si="24"/>
        <v>1558</v>
      </c>
      <c r="Q22" s="31">
        <f t="shared" si="25"/>
        <v>3.13</v>
      </c>
      <c r="R22" s="35">
        <v>439</v>
      </c>
      <c r="S22" s="40">
        <f t="shared" si="26"/>
        <v>2.74</v>
      </c>
      <c r="T22" s="15">
        <v>2374</v>
      </c>
      <c r="U22" s="23">
        <v>2424</v>
      </c>
      <c r="V22" s="27">
        <f t="shared" si="27"/>
        <v>4798</v>
      </c>
      <c r="W22" s="31">
        <f t="shared" si="28"/>
        <v>9.64</v>
      </c>
      <c r="X22" s="35">
        <v>1748</v>
      </c>
      <c r="Y22" s="45">
        <f t="shared" si="29"/>
        <v>10.92</v>
      </c>
      <c r="Z22" s="15">
        <v>1419</v>
      </c>
      <c r="AA22" s="23">
        <v>1489</v>
      </c>
      <c r="AB22" s="27">
        <f t="shared" si="30"/>
        <v>2908</v>
      </c>
      <c r="AC22" s="31">
        <f t="shared" si="31"/>
        <v>5.85</v>
      </c>
      <c r="AD22" s="35">
        <v>888</v>
      </c>
      <c r="AE22" s="40">
        <f t="shared" si="32"/>
        <v>5.55</v>
      </c>
      <c r="AF22" s="15">
        <v>1103</v>
      </c>
      <c r="AG22" s="23">
        <v>1129</v>
      </c>
      <c r="AH22" s="27">
        <f t="shared" si="33"/>
        <v>2232</v>
      </c>
      <c r="AI22" s="31">
        <f t="shared" si="34"/>
        <v>4.49</v>
      </c>
      <c r="AJ22" s="35">
        <v>706</v>
      </c>
      <c r="AK22" s="45">
        <f t="shared" si="35"/>
        <v>4.41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404</v>
      </c>
      <c r="C23" s="23">
        <v>412</v>
      </c>
      <c r="D23" s="27">
        <f t="shared" si="18"/>
        <v>816</v>
      </c>
      <c r="E23" s="31">
        <f t="shared" si="19"/>
        <v>1.64</v>
      </c>
      <c r="F23" s="35">
        <v>217</v>
      </c>
      <c r="G23" s="40">
        <f t="shared" si="20"/>
        <v>1.35</v>
      </c>
      <c r="H23" s="15">
        <v>2076</v>
      </c>
      <c r="I23" s="23">
        <v>2185</v>
      </c>
      <c r="J23" s="27">
        <f t="shared" si="21"/>
        <v>4261</v>
      </c>
      <c r="K23" s="31">
        <f t="shared" si="22"/>
        <v>8.56</v>
      </c>
      <c r="L23" s="35">
        <v>1366</v>
      </c>
      <c r="M23" s="45">
        <f t="shared" si="23"/>
        <v>8.51</v>
      </c>
      <c r="N23" s="15">
        <v>747</v>
      </c>
      <c r="O23" s="23">
        <v>808</v>
      </c>
      <c r="P23" s="27">
        <f t="shared" si="24"/>
        <v>1555</v>
      </c>
      <c r="Q23" s="31">
        <f t="shared" si="25"/>
        <v>3.13</v>
      </c>
      <c r="R23" s="35">
        <v>438</v>
      </c>
      <c r="S23" s="40">
        <f t="shared" si="26"/>
        <v>2.73</v>
      </c>
      <c r="T23" s="15">
        <v>2370</v>
      </c>
      <c r="U23" s="23">
        <v>2421</v>
      </c>
      <c r="V23" s="27">
        <f t="shared" si="27"/>
        <v>4791</v>
      </c>
      <c r="W23" s="31">
        <f t="shared" si="28"/>
        <v>9.6300000000000008</v>
      </c>
      <c r="X23" s="35">
        <v>1744</v>
      </c>
      <c r="Y23" s="45">
        <f t="shared" si="29"/>
        <v>10.87</v>
      </c>
      <c r="Z23" s="15">
        <v>1421</v>
      </c>
      <c r="AA23" s="23">
        <v>1490</v>
      </c>
      <c r="AB23" s="27">
        <f t="shared" si="30"/>
        <v>2911</v>
      </c>
      <c r="AC23" s="31">
        <f t="shared" si="31"/>
        <v>5.85</v>
      </c>
      <c r="AD23" s="35">
        <v>888</v>
      </c>
      <c r="AE23" s="40">
        <f t="shared" si="32"/>
        <v>5.53</v>
      </c>
      <c r="AF23" s="15">
        <v>1100</v>
      </c>
      <c r="AG23" s="23">
        <v>1124</v>
      </c>
      <c r="AH23" s="27">
        <f t="shared" si="33"/>
        <v>2224</v>
      </c>
      <c r="AI23" s="31">
        <f t="shared" si="34"/>
        <v>4.47</v>
      </c>
      <c r="AJ23" s="35">
        <v>706</v>
      </c>
      <c r="AK23" s="45">
        <f t="shared" si="35"/>
        <v>4.4000000000000004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403</v>
      </c>
      <c r="C24" s="23">
        <v>412</v>
      </c>
      <c r="D24" s="27">
        <f t="shared" si="18"/>
        <v>815</v>
      </c>
      <c r="E24" s="31">
        <f t="shared" si="19"/>
        <v>1.64</v>
      </c>
      <c r="F24" s="35">
        <v>218</v>
      </c>
      <c r="G24" s="40">
        <f t="shared" si="20"/>
        <v>1.36</v>
      </c>
      <c r="H24" s="15">
        <v>2076</v>
      </c>
      <c r="I24" s="23">
        <v>2182</v>
      </c>
      <c r="J24" s="27">
        <f t="shared" si="21"/>
        <v>4258</v>
      </c>
      <c r="K24" s="31">
        <f t="shared" si="22"/>
        <v>8.56</v>
      </c>
      <c r="L24" s="35">
        <v>1370</v>
      </c>
      <c r="M24" s="45">
        <f t="shared" si="23"/>
        <v>8.5299999999999994</v>
      </c>
      <c r="N24" s="15">
        <v>747</v>
      </c>
      <c r="O24" s="23">
        <v>811</v>
      </c>
      <c r="P24" s="27">
        <f t="shared" si="24"/>
        <v>1558</v>
      </c>
      <c r="Q24" s="31">
        <f t="shared" si="25"/>
        <v>3.13</v>
      </c>
      <c r="R24" s="35">
        <v>440</v>
      </c>
      <c r="S24" s="40">
        <f t="shared" si="26"/>
        <v>2.74</v>
      </c>
      <c r="T24" s="15">
        <v>2378</v>
      </c>
      <c r="U24" s="23">
        <v>2419</v>
      </c>
      <c r="V24" s="27">
        <f t="shared" si="27"/>
        <v>4797</v>
      </c>
      <c r="W24" s="31">
        <f t="shared" si="28"/>
        <v>9.64</v>
      </c>
      <c r="X24" s="35">
        <v>1742</v>
      </c>
      <c r="Y24" s="45">
        <f t="shared" si="29"/>
        <v>10.85</v>
      </c>
      <c r="Z24" s="15">
        <v>1425</v>
      </c>
      <c r="AA24" s="23">
        <v>1492</v>
      </c>
      <c r="AB24" s="27">
        <f t="shared" si="30"/>
        <v>2917</v>
      </c>
      <c r="AC24" s="31">
        <f t="shared" si="31"/>
        <v>5.86</v>
      </c>
      <c r="AD24" s="35">
        <v>890</v>
      </c>
      <c r="AE24" s="40">
        <f t="shared" si="32"/>
        <v>5.54</v>
      </c>
      <c r="AF24" s="15">
        <v>1102</v>
      </c>
      <c r="AG24" s="23">
        <v>1127</v>
      </c>
      <c r="AH24" s="27">
        <f t="shared" si="33"/>
        <v>2229</v>
      </c>
      <c r="AI24" s="31">
        <f t="shared" si="34"/>
        <v>4.4800000000000004</v>
      </c>
      <c r="AJ24" s="35">
        <v>709</v>
      </c>
      <c r="AK24" s="45">
        <f t="shared" si="35"/>
        <v>4.41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402</v>
      </c>
      <c r="C25" s="23">
        <v>413</v>
      </c>
      <c r="D25" s="27">
        <f t="shared" si="18"/>
        <v>815</v>
      </c>
      <c r="E25" s="31">
        <f t="shared" si="19"/>
        <v>1.64</v>
      </c>
      <c r="F25" s="35">
        <v>218</v>
      </c>
      <c r="G25" s="40">
        <f t="shared" si="20"/>
        <v>1.36</v>
      </c>
      <c r="H25" s="15">
        <v>2075</v>
      </c>
      <c r="I25" s="23">
        <v>2177</v>
      </c>
      <c r="J25" s="27">
        <f t="shared" si="21"/>
        <v>4252</v>
      </c>
      <c r="K25" s="31">
        <f t="shared" si="22"/>
        <v>8.5500000000000007</v>
      </c>
      <c r="L25" s="35">
        <v>1368</v>
      </c>
      <c r="M25" s="45">
        <f t="shared" si="23"/>
        <v>8.52</v>
      </c>
      <c r="N25" s="15">
        <v>746</v>
      </c>
      <c r="O25" s="23">
        <v>810</v>
      </c>
      <c r="P25" s="27">
        <f t="shared" si="24"/>
        <v>1556</v>
      </c>
      <c r="Q25" s="31">
        <f t="shared" si="25"/>
        <v>3.13</v>
      </c>
      <c r="R25" s="35">
        <v>440</v>
      </c>
      <c r="S25" s="40">
        <f t="shared" si="26"/>
        <v>2.74</v>
      </c>
      <c r="T25" s="15">
        <v>2380</v>
      </c>
      <c r="U25" s="23">
        <v>2410</v>
      </c>
      <c r="V25" s="27">
        <f t="shared" si="27"/>
        <v>4790</v>
      </c>
      <c r="W25" s="31">
        <f t="shared" si="28"/>
        <v>9.6300000000000008</v>
      </c>
      <c r="X25" s="35">
        <v>1733</v>
      </c>
      <c r="Y25" s="45">
        <f t="shared" si="29"/>
        <v>10.79</v>
      </c>
      <c r="Z25" s="15">
        <v>1423</v>
      </c>
      <c r="AA25" s="23">
        <v>1491</v>
      </c>
      <c r="AB25" s="27">
        <f t="shared" si="30"/>
        <v>2914</v>
      </c>
      <c r="AC25" s="31">
        <f t="shared" si="31"/>
        <v>5.86</v>
      </c>
      <c r="AD25" s="35">
        <v>889</v>
      </c>
      <c r="AE25" s="40">
        <f t="shared" si="32"/>
        <v>5.53</v>
      </c>
      <c r="AF25" s="15">
        <v>1102</v>
      </c>
      <c r="AG25" s="23">
        <v>1125</v>
      </c>
      <c r="AH25" s="27">
        <f t="shared" si="33"/>
        <v>2227</v>
      </c>
      <c r="AI25" s="31">
        <f t="shared" si="34"/>
        <v>4.4800000000000004</v>
      </c>
      <c r="AJ25" s="35">
        <v>710</v>
      </c>
      <c r="AK25" s="45">
        <f t="shared" si="35"/>
        <v>4.42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402</v>
      </c>
      <c r="C26" s="23">
        <v>412</v>
      </c>
      <c r="D26" s="27">
        <f t="shared" si="18"/>
        <v>814</v>
      </c>
      <c r="E26" s="31">
        <f t="shared" si="19"/>
        <v>1.64</v>
      </c>
      <c r="F26" s="35">
        <v>218</v>
      </c>
      <c r="G26" s="40">
        <f t="shared" si="20"/>
        <v>1.36</v>
      </c>
      <c r="H26" s="15">
        <v>2074</v>
      </c>
      <c r="I26" s="23">
        <v>2179</v>
      </c>
      <c r="J26" s="27">
        <f t="shared" si="21"/>
        <v>4253</v>
      </c>
      <c r="K26" s="31">
        <f t="shared" si="22"/>
        <v>8.5500000000000007</v>
      </c>
      <c r="L26" s="35">
        <v>1373</v>
      </c>
      <c r="M26" s="45">
        <f t="shared" si="23"/>
        <v>8.5399999999999991</v>
      </c>
      <c r="N26" s="15">
        <v>745</v>
      </c>
      <c r="O26" s="23">
        <v>805</v>
      </c>
      <c r="P26" s="27">
        <f t="shared" si="24"/>
        <v>1550</v>
      </c>
      <c r="Q26" s="31">
        <f t="shared" si="25"/>
        <v>3.12</v>
      </c>
      <c r="R26" s="35">
        <v>439</v>
      </c>
      <c r="S26" s="40">
        <f t="shared" si="26"/>
        <v>2.73</v>
      </c>
      <c r="T26" s="15">
        <v>2386</v>
      </c>
      <c r="U26" s="23">
        <v>2419</v>
      </c>
      <c r="V26" s="27">
        <f t="shared" si="27"/>
        <v>4805</v>
      </c>
      <c r="W26" s="31">
        <f t="shared" si="28"/>
        <v>9.66</v>
      </c>
      <c r="X26" s="35">
        <v>1742</v>
      </c>
      <c r="Y26" s="45">
        <f t="shared" si="29"/>
        <v>10.83</v>
      </c>
      <c r="Z26" s="15">
        <v>1422</v>
      </c>
      <c r="AA26" s="23">
        <v>1492</v>
      </c>
      <c r="AB26" s="27">
        <f t="shared" si="30"/>
        <v>2914</v>
      </c>
      <c r="AC26" s="31">
        <f t="shared" si="31"/>
        <v>5.86</v>
      </c>
      <c r="AD26" s="35">
        <v>886</v>
      </c>
      <c r="AE26" s="40">
        <f t="shared" si="32"/>
        <v>5.51</v>
      </c>
      <c r="AF26" s="15">
        <v>1101</v>
      </c>
      <c r="AG26" s="23">
        <v>1127</v>
      </c>
      <c r="AH26" s="27">
        <f t="shared" si="33"/>
        <v>2228</v>
      </c>
      <c r="AI26" s="31">
        <f t="shared" si="34"/>
        <v>4.4800000000000004</v>
      </c>
      <c r="AJ26" s="35">
        <v>710</v>
      </c>
      <c r="AK26" s="45">
        <f t="shared" si="35"/>
        <v>4.41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404</v>
      </c>
      <c r="C27" s="23">
        <v>412</v>
      </c>
      <c r="D27" s="27">
        <f t="shared" si="18"/>
        <v>816</v>
      </c>
      <c r="E27" s="31">
        <f t="shared" si="19"/>
        <v>1.64</v>
      </c>
      <c r="F27" s="35">
        <v>220</v>
      </c>
      <c r="G27" s="40">
        <f t="shared" si="20"/>
        <v>1.37</v>
      </c>
      <c r="H27" s="15">
        <v>2082</v>
      </c>
      <c r="I27" s="23">
        <v>2184</v>
      </c>
      <c r="J27" s="27">
        <f t="shared" si="21"/>
        <v>4266</v>
      </c>
      <c r="K27" s="31">
        <f t="shared" si="22"/>
        <v>8.58</v>
      </c>
      <c r="L27" s="35">
        <v>1377</v>
      </c>
      <c r="M27" s="45">
        <f t="shared" si="23"/>
        <v>8.56</v>
      </c>
      <c r="N27" s="15">
        <v>745</v>
      </c>
      <c r="O27" s="23">
        <v>803</v>
      </c>
      <c r="P27" s="27">
        <f t="shared" si="24"/>
        <v>1548</v>
      </c>
      <c r="Q27" s="31">
        <f t="shared" si="25"/>
        <v>3.11</v>
      </c>
      <c r="R27" s="35">
        <v>439</v>
      </c>
      <c r="S27" s="40">
        <f t="shared" si="26"/>
        <v>2.73</v>
      </c>
      <c r="T27" s="15">
        <v>2388</v>
      </c>
      <c r="U27" s="23">
        <v>2419</v>
      </c>
      <c r="V27" s="27">
        <f t="shared" si="27"/>
        <v>4807</v>
      </c>
      <c r="W27" s="31">
        <f t="shared" si="28"/>
        <v>9.67</v>
      </c>
      <c r="X27" s="35">
        <v>1749</v>
      </c>
      <c r="Y27" s="45">
        <f t="shared" si="29"/>
        <v>10.88</v>
      </c>
      <c r="Z27" s="15">
        <v>1418</v>
      </c>
      <c r="AA27" s="23">
        <v>1490</v>
      </c>
      <c r="AB27" s="27">
        <f t="shared" si="30"/>
        <v>2908</v>
      </c>
      <c r="AC27" s="31">
        <f t="shared" si="31"/>
        <v>5.85</v>
      </c>
      <c r="AD27" s="35">
        <v>883</v>
      </c>
      <c r="AE27" s="40">
        <f t="shared" si="32"/>
        <v>5.49</v>
      </c>
      <c r="AF27" s="15">
        <v>1103</v>
      </c>
      <c r="AG27" s="23">
        <v>1124</v>
      </c>
      <c r="AH27" s="27">
        <f t="shared" si="33"/>
        <v>2227</v>
      </c>
      <c r="AI27" s="31">
        <f t="shared" si="34"/>
        <v>4.4800000000000004</v>
      </c>
      <c r="AJ27" s="35">
        <v>709</v>
      </c>
      <c r="AK27" s="45">
        <f t="shared" si="35"/>
        <v>4.41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403</v>
      </c>
      <c r="C28" s="23">
        <v>412</v>
      </c>
      <c r="D28" s="27">
        <f t="shared" si="18"/>
        <v>815</v>
      </c>
      <c r="E28" s="31">
        <f t="shared" si="19"/>
        <v>1.64</v>
      </c>
      <c r="F28" s="35">
        <v>220</v>
      </c>
      <c r="G28" s="40">
        <f t="shared" si="20"/>
        <v>1.37</v>
      </c>
      <c r="H28" s="15">
        <v>2081</v>
      </c>
      <c r="I28" s="23">
        <v>2184</v>
      </c>
      <c r="J28" s="27">
        <f t="shared" si="21"/>
        <v>4265</v>
      </c>
      <c r="K28" s="31">
        <f t="shared" si="22"/>
        <v>8.58</v>
      </c>
      <c r="L28" s="35">
        <v>1379</v>
      </c>
      <c r="M28" s="45">
        <f t="shared" si="23"/>
        <v>8.56</v>
      </c>
      <c r="N28" s="15">
        <v>745</v>
      </c>
      <c r="O28" s="23">
        <v>801</v>
      </c>
      <c r="P28" s="27">
        <f t="shared" si="24"/>
        <v>1546</v>
      </c>
      <c r="Q28" s="31">
        <f t="shared" si="25"/>
        <v>3.11</v>
      </c>
      <c r="R28" s="35">
        <v>439</v>
      </c>
      <c r="S28" s="40">
        <f t="shared" si="26"/>
        <v>2.73</v>
      </c>
      <c r="T28" s="15">
        <v>2382</v>
      </c>
      <c r="U28" s="23">
        <v>2417</v>
      </c>
      <c r="V28" s="27">
        <f t="shared" si="27"/>
        <v>4799</v>
      </c>
      <c r="W28" s="31">
        <f t="shared" si="28"/>
        <v>9.66</v>
      </c>
      <c r="X28" s="35">
        <v>1749</v>
      </c>
      <c r="Y28" s="45">
        <f t="shared" si="29"/>
        <v>10.86</v>
      </c>
      <c r="Z28" s="15">
        <v>1417</v>
      </c>
      <c r="AA28" s="23">
        <v>1490</v>
      </c>
      <c r="AB28" s="27">
        <f t="shared" si="30"/>
        <v>2907</v>
      </c>
      <c r="AC28" s="31">
        <f t="shared" si="31"/>
        <v>5.85</v>
      </c>
      <c r="AD28" s="35">
        <v>884</v>
      </c>
      <c r="AE28" s="40">
        <f t="shared" si="32"/>
        <v>5.49</v>
      </c>
      <c r="AF28" s="15">
        <v>1102</v>
      </c>
      <c r="AG28" s="23">
        <v>1127</v>
      </c>
      <c r="AH28" s="27">
        <f t="shared" si="33"/>
        <v>2229</v>
      </c>
      <c r="AI28" s="31">
        <f t="shared" si="34"/>
        <v>4.4800000000000004</v>
      </c>
      <c r="AJ28" s="35">
        <v>711</v>
      </c>
      <c r="AK28" s="45">
        <f t="shared" si="35"/>
        <v>4.42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">
        <v>111</v>
      </c>
      <c r="B29" s="15">
        <v>402</v>
      </c>
      <c r="C29" s="23">
        <v>412</v>
      </c>
      <c r="D29" s="27">
        <f t="shared" si="18"/>
        <v>814</v>
      </c>
      <c r="E29" s="31">
        <f t="shared" si="19"/>
        <v>1.64</v>
      </c>
      <c r="F29" s="35">
        <v>219</v>
      </c>
      <c r="G29" s="40">
        <f t="shared" si="20"/>
        <v>1.36</v>
      </c>
      <c r="H29" s="15">
        <v>2085</v>
      </c>
      <c r="I29" s="23">
        <v>2186</v>
      </c>
      <c r="J29" s="27">
        <f t="shared" si="21"/>
        <v>4271</v>
      </c>
      <c r="K29" s="31">
        <f t="shared" si="22"/>
        <v>8.6</v>
      </c>
      <c r="L29" s="35">
        <v>1383</v>
      </c>
      <c r="M29" s="45">
        <f t="shared" si="23"/>
        <v>8.58</v>
      </c>
      <c r="N29" s="15">
        <v>746</v>
      </c>
      <c r="O29" s="23">
        <v>801</v>
      </c>
      <c r="P29" s="27">
        <f t="shared" si="24"/>
        <v>1547</v>
      </c>
      <c r="Q29" s="31">
        <f t="shared" si="25"/>
        <v>3.11</v>
      </c>
      <c r="R29" s="35">
        <v>440</v>
      </c>
      <c r="S29" s="40">
        <f t="shared" si="26"/>
        <v>2.73</v>
      </c>
      <c r="T29" s="15">
        <v>2380</v>
      </c>
      <c r="U29" s="23">
        <v>2409</v>
      </c>
      <c r="V29" s="27">
        <f t="shared" si="27"/>
        <v>4789</v>
      </c>
      <c r="W29" s="31">
        <f t="shared" si="28"/>
        <v>9.64</v>
      </c>
      <c r="X29" s="35">
        <v>1748</v>
      </c>
      <c r="Y29" s="45">
        <f t="shared" si="29"/>
        <v>10.85</v>
      </c>
      <c r="Z29" s="15">
        <v>1417</v>
      </c>
      <c r="AA29" s="23">
        <v>1487</v>
      </c>
      <c r="AB29" s="27">
        <f t="shared" si="30"/>
        <v>2904</v>
      </c>
      <c r="AC29" s="31">
        <f t="shared" si="31"/>
        <v>5.84</v>
      </c>
      <c r="AD29" s="35">
        <v>885</v>
      </c>
      <c r="AE29" s="40">
        <f t="shared" si="32"/>
        <v>5.49</v>
      </c>
      <c r="AF29" s="15">
        <v>1100</v>
      </c>
      <c r="AG29" s="23">
        <v>1124</v>
      </c>
      <c r="AH29" s="27">
        <f t="shared" si="33"/>
        <v>2224</v>
      </c>
      <c r="AI29" s="31">
        <f t="shared" si="34"/>
        <v>4.4800000000000004</v>
      </c>
      <c r="AJ29" s="35">
        <v>712</v>
      </c>
      <c r="AK29" s="45">
        <f t="shared" si="35"/>
        <v>4.42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401</v>
      </c>
      <c r="C30" s="23">
        <v>413</v>
      </c>
      <c r="D30" s="27">
        <f t="shared" si="18"/>
        <v>814</v>
      </c>
      <c r="E30" s="31">
        <f t="shared" si="19"/>
        <v>1.64</v>
      </c>
      <c r="F30" s="35">
        <v>219</v>
      </c>
      <c r="G30" s="40">
        <f t="shared" si="20"/>
        <v>1.36</v>
      </c>
      <c r="H30" s="15">
        <v>2084</v>
      </c>
      <c r="I30" s="23">
        <v>2191</v>
      </c>
      <c r="J30" s="27">
        <f t="shared" si="21"/>
        <v>4275</v>
      </c>
      <c r="K30" s="31">
        <f t="shared" si="22"/>
        <v>8.61</v>
      </c>
      <c r="L30" s="35">
        <v>1385</v>
      </c>
      <c r="M30" s="45">
        <f t="shared" si="23"/>
        <v>8.6</v>
      </c>
      <c r="N30" s="15">
        <v>745</v>
      </c>
      <c r="O30" s="23">
        <v>800</v>
      </c>
      <c r="P30" s="27">
        <f t="shared" si="24"/>
        <v>1545</v>
      </c>
      <c r="Q30" s="31">
        <f t="shared" si="25"/>
        <v>3.11</v>
      </c>
      <c r="R30" s="35">
        <v>440</v>
      </c>
      <c r="S30" s="40">
        <f t="shared" si="26"/>
        <v>2.73</v>
      </c>
      <c r="T30" s="15">
        <v>2375</v>
      </c>
      <c r="U30" s="23">
        <v>2399</v>
      </c>
      <c r="V30" s="27">
        <f t="shared" si="27"/>
        <v>4774</v>
      </c>
      <c r="W30" s="31">
        <f t="shared" si="28"/>
        <v>9.61</v>
      </c>
      <c r="X30" s="35">
        <v>1747</v>
      </c>
      <c r="Y30" s="45">
        <f t="shared" si="29"/>
        <v>10.84</v>
      </c>
      <c r="Z30" s="15">
        <v>1417</v>
      </c>
      <c r="AA30" s="23">
        <v>1482</v>
      </c>
      <c r="AB30" s="27">
        <f t="shared" si="30"/>
        <v>2899</v>
      </c>
      <c r="AC30" s="31">
        <f t="shared" si="31"/>
        <v>5.84</v>
      </c>
      <c r="AD30" s="35">
        <v>885</v>
      </c>
      <c r="AE30" s="40">
        <f t="shared" si="32"/>
        <v>5.49</v>
      </c>
      <c r="AF30" s="15">
        <v>1104</v>
      </c>
      <c r="AG30" s="23">
        <v>1130</v>
      </c>
      <c r="AH30" s="27">
        <f t="shared" si="33"/>
        <v>2234</v>
      </c>
      <c r="AI30" s="31">
        <f t="shared" si="34"/>
        <v>4.5</v>
      </c>
      <c r="AJ30" s="35">
        <v>714</v>
      </c>
      <c r="AK30" s="45">
        <f t="shared" si="35"/>
        <v>4.43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397</v>
      </c>
      <c r="C31" s="24">
        <v>411</v>
      </c>
      <c r="D31" s="28">
        <f t="shared" si="18"/>
        <v>808</v>
      </c>
      <c r="E31" s="32">
        <f t="shared" si="19"/>
        <v>1.63</v>
      </c>
      <c r="F31" s="36">
        <v>219</v>
      </c>
      <c r="G31" s="41">
        <f t="shared" si="20"/>
        <v>1.36</v>
      </c>
      <c r="H31" s="16">
        <v>2071</v>
      </c>
      <c r="I31" s="24">
        <v>2186</v>
      </c>
      <c r="J31" s="28">
        <f t="shared" si="21"/>
        <v>4257</v>
      </c>
      <c r="K31" s="32">
        <f t="shared" si="22"/>
        <v>8.58</v>
      </c>
      <c r="L31" s="36">
        <v>1382</v>
      </c>
      <c r="M31" s="46">
        <f t="shared" si="23"/>
        <v>8.57</v>
      </c>
      <c r="N31" s="16">
        <v>743</v>
      </c>
      <c r="O31" s="24">
        <v>798</v>
      </c>
      <c r="P31" s="28">
        <f t="shared" si="24"/>
        <v>1541</v>
      </c>
      <c r="Q31" s="32">
        <f t="shared" si="25"/>
        <v>3.11</v>
      </c>
      <c r="R31" s="36">
        <v>440</v>
      </c>
      <c r="S31" s="41">
        <f t="shared" si="26"/>
        <v>2.73</v>
      </c>
      <c r="T31" s="16">
        <v>2363</v>
      </c>
      <c r="U31" s="24">
        <v>2391</v>
      </c>
      <c r="V31" s="28">
        <f t="shared" si="27"/>
        <v>4754</v>
      </c>
      <c r="W31" s="32">
        <f t="shared" si="28"/>
        <v>9.59</v>
      </c>
      <c r="X31" s="36">
        <v>1739</v>
      </c>
      <c r="Y31" s="46">
        <f t="shared" si="29"/>
        <v>10.79</v>
      </c>
      <c r="Z31" s="16">
        <v>1419</v>
      </c>
      <c r="AA31" s="24">
        <v>1483</v>
      </c>
      <c r="AB31" s="28">
        <f t="shared" si="30"/>
        <v>2902</v>
      </c>
      <c r="AC31" s="32">
        <f t="shared" si="31"/>
        <v>5.85</v>
      </c>
      <c r="AD31" s="36">
        <v>885</v>
      </c>
      <c r="AE31" s="41">
        <f t="shared" si="32"/>
        <v>5.49</v>
      </c>
      <c r="AF31" s="16">
        <v>1097</v>
      </c>
      <c r="AG31" s="24">
        <v>1130</v>
      </c>
      <c r="AH31" s="28">
        <f t="shared" si="33"/>
        <v>2227</v>
      </c>
      <c r="AI31" s="32">
        <f t="shared" si="34"/>
        <v>4.49</v>
      </c>
      <c r="AJ31" s="36">
        <v>714</v>
      </c>
      <c r="AK31" s="46">
        <f t="shared" si="35"/>
        <v>4.43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114</v>
      </c>
      <c r="C33" s="20"/>
      <c r="D33" s="20"/>
      <c r="E33" s="20"/>
      <c r="F33" s="20"/>
      <c r="G33" s="42"/>
      <c r="H33" s="18" t="s">
        <v>118</v>
      </c>
      <c r="I33" s="20"/>
      <c r="J33" s="20"/>
      <c r="K33" s="20"/>
      <c r="L33" s="20"/>
      <c r="M33" s="42"/>
      <c r="N33" s="12" t="s">
        <v>121</v>
      </c>
      <c r="O33" s="20"/>
      <c r="P33" s="20"/>
      <c r="Q33" s="20"/>
      <c r="R33" s="20"/>
      <c r="S33" s="37"/>
      <c r="T33" s="18" t="s">
        <v>125</v>
      </c>
      <c r="U33" s="20"/>
      <c r="V33" s="20"/>
      <c r="W33" s="20"/>
      <c r="X33" s="20"/>
      <c r="Y33" s="42"/>
      <c r="Z33" s="18" t="s">
        <v>128</v>
      </c>
      <c r="AA33" s="20"/>
      <c r="AB33" s="20"/>
      <c r="AC33" s="20"/>
      <c r="AD33" s="20"/>
      <c r="AE33" s="42"/>
      <c r="AF33" s="47" t="s">
        <v>130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">
        <v>110</v>
      </c>
      <c r="B35" s="14">
        <v>792</v>
      </c>
      <c r="C35" s="22">
        <v>833</v>
      </c>
      <c r="D35" s="26">
        <f t="shared" ref="D35:D46" si="36">B35+C35</f>
        <v>1625</v>
      </c>
      <c r="E35" s="30">
        <f t="shared" ref="E35:E46" si="37">IF(D35=0,"",ROUND(D35/$AH50*100,2))</f>
        <v>3.26</v>
      </c>
      <c r="F35" s="34">
        <v>474</v>
      </c>
      <c r="G35" s="39">
        <f t="shared" ref="G35:G46" si="38">IF(F35="","",ROUND(F35/$AJ50*100,2))</f>
        <v>2.96</v>
      </c>
      <c r="H35" s="14">
        <v>991</v>
      </c>
      <c r="I35" s="22">
        <v>1029</v>
      </c>
      <c r="J35" s="26">
        <f t="shared" ref="J35:J46" si="39">H35+I35</f>
        <v>2020</v>
      </c>
      <c r="K35" s="30">
        <f t="shared" ref="K35:K46" si="40">IF(J35=0,"",ROUND(J35/$AH50*100,2))</f>
        <v>4.05</v>
      </c>
      <c r="L35" s="34">
        <v>608</v>
      </c>
      <c r="M35" s="44">
        <f t="shared" ref="M35:M46" si="41">IF(L35="","",ROUND(L35/$AJ50*100,2))</f>
        <v>3.79</v>
      </c>
      <c r="N35" s="14">
        <v>660</v>
      </c>
      <c r="O35" s="22">
        <v>771</v>
      </c>
      <c r="P35" s="26">
        <f t="shared" ref="P35:P46" si="42">N35+O35</f>
        <v>1431</v>
      </c>
      <c r="Q35" s="30">
        <f t="shared" ref="Q35:Q46" si="43">IF(P35=0,"",ROUND(P35/$AH50*100,2))</f>
        <v>2.87</v>
      </c>
      <c r="R35" s="34">
        <v>407</v>
      </c>
      <c r="S35" s="39">
        <f t="shared" ref="S35:S46" si="44">IF(R35="","",ROUND(R35/$AJ50*100,2))</f>
        <v>2.54</v>
      </c>
      <c r="T35" s="14">
        <v>629</v>
      </c>
      <c r="U35" s="22">
        <v>689</v>
      </c>
      <c r="V35" s="26">
        <f t="shared" ref="V35:V46" si="45">T35+U35</f>
        <v>1318</v>
      </c>
      <c r="W35" s="30">
        <f t="shared" ref="W35:W46" si="46">IF(V35=0,"",ROUND(V35/$AH50*100,2))</f>
        <v>2.64</v>
      </c>
      <c r="X35" s="34">
        <v>383</v>
      </c>
      <c r="Y35" s="44">
        <f t="shared" ref="Y35:Y46" si="47">IF(X35="","",ROUND(X35/$AJ50*100,2))</f>
        <v>2.39</v>
      </c>
      <c r="Z35" s="14">
        <v>224</v>
      </c>
      <c r="AA35" s="22">
        <v>268</v>
      </c>
      <c r="AB35" s="26">
        <f t="shared" ref="AB35:AB46" si="48">Z35+AA35</f>
        <v>492</v>
      </c>
      <c r="AC35" s="30">
        <f t="shared" ref="AC35:AC46" si="49">IF(AB35=0,"",ROUND(AB35/$AH50*100,2))</f>
        <v>0.99</v>
      </c>
      <c r="AD35" s="34">
        <v>182</v>
      </c>
      <c r="AE35" s="44">
        <f t="shared" ref="AE35:AE46" si="50">IF(AD35="","",ROUND(AD35/$AJ50*100,2))</f>
        <v>1.1399999999999999</v>
      </c>
      <c r="AF35" s="49">
        <f t="shared" ref="AF35:AG46" si="51">B5+H5+N5+T5+Z5+AF5+B20+H20+N20+T20+Z20+AF20+B35+H35+N35+T35+Z35</f>
        <v>21075</v>
      </c>
      <c r="AG35" s="22">
        <f t="shared" si="51"/>
        <v>22307</v>
      </c>
      <c r="AH35" s="27">
        <f t="shared" ref="AH35:AH46" si="52">IF(Z35="","",AF35+AG35)</f>
        <v>43382</v>
      </c>
      <c r="AI35" s="30">
        <f t="shared" ref="AI35:AK46" si="53">E5+K5+Q5+W5+AC5+AI5+E20+K20+Q20+W20+AC20+AI20+E35+K35+Q35+W35+AC35</f>
        <v>87.05</v>
      </c>
      <c r="AJ35" s="34">
        <f t="shared" si="53"/>
        <v>14023</v>
      </c>
      <c r="AK35" s="44">
        <f t="shared" si="53"/>
        <v>87.520000000000024</v>
      </c>
    </row>
    <row r="36" spans="1:96">
      <c r="A36" s="10" t="s">
        <v>64</v>
      </c>
      <c r="B36" s="15">
        <v>791</v>
      </c>
      <c r="C36" s="23">
        <v>831</v>
      </c>
      <c r="D36" s="27">
        <f t="shared" si="36"/>
        <v>1622</v>
      </c>
      <c r="E36" s="31">
        <f t="shared" si="37"/>
        <v>3.26</v>
      </c>
      <c r="F36" s="35">
        <v>473</v>
      </c>
      <c r="G36" s="40">
        <f t="shared" si="38"/>
        <v>2.95</v>
      </c>
      <c r="H36" s="15">
        <v>988</v>
      </c>
      <c r="I36" s="23">
        <v>1029</v>
      </c>
      <c r="J36" s="27">
        <f t="shared" si="39"/>
        <v>2017</v>
      </c>
      <c r="K36" s="31">
        <f t="shared" si="40"/>
        <v>4.05</v>
      </c>
      <c r="L36" s="35">
        <v>610</v>
      </c>
      <c r="M36" s="45">
        <f t="shared" si="41"/>
        <v>3.81</v>
      </c>
      <c r="N36" s="15">
        <v>659</v>
      </c>
      <c r="O36" s="23">
        <v>768</v>
      </c>
      <c r="P36" s="27">
        <f t="shared" si="42"/>
        <v>1427</v>
      </c>
      <c r="Q36" s="31">
        <f t="shared" si="43"/>
        <v>2.87</v>
      </c>
      <c r="R36" s="35">
        <v>404</v>
      </c>
      <c r="S36" s="40">
        <f t="shared" si="44"/>
        <v>2.52</v>
      </c>
      <c r="T36" s="15">
        <v>629</v>
      </c>
      <c r="U36" s="23">
        <v>688</v>
      </c>
      <c r="V36" s="27">
        <f t="shared" si="45"/>
        <v>1317</v>
      </c>
      <c r="W36" s="31">
        <f t="shared" si="46"/>
        <v>2.65</v>
      </c>
      <c r="X36" s="35">
        <v>382</v>
      </c>
      <c r="Y36" s="45">
        <f t="shared" si="47"/>
        <v>2.38</v>
      </c>
      <c r="Z36" s="15">
        <v>222</v>
      </c>
      <c r="AA36" s="23">
        <v>268</v>
      </c>
      <c r="AB36" s="27">
        <f t="shared" si="48"/>
        <v>490</v>
      </c>
      <c r="AC36" s="31">
        <f t="shared" si="49"/>
        <v>0.98</v>
      </c>
      <c r="AD36" s="35">
        <v>182</v>
      </c>
      <c r="AE36" s="45">
        <f t="shared" si="50"/>
        <v>1.1399999999999999</v>
      </c>
      <c r="AF36" s="50">
        <f t="shared" si="51"/>
        <v>21053</v>
      </c>
      <c r="AG36" s="23">
        <f t="shared" si="51"/>
        <v>22290</v>
      </c>
      <c r="AH36" s="27">
        <f t="shared" si="52"/>
        <v>43343</v>
      </c>
      <c r="AI36" s="31">
        <f t="shared" si="53"/>
        <v>87.070000000000022</v>
      </c>
      <c r="AJ36" s="35">
        <f t="shared" si="53"/>
        <v>14020</v>
      </c>
      <c r="AK36" s="45">
        <f t="shared" si="53"/>
        <v>87.51</v>
      </c>
    </row>
    <row r="37" spans="1:96">
      <c r="A37" s="10" t="s">
        <v>29</v>
      </c>
      <c r="B37" s="15">
        <v>793</v>
      </c>
      <c r="C37" s="23">
        <v>830</v>
      </c>
      <c r="D37" s="27">
        <f t="shared" si="36"/>
        <v>1623</v>
      </c>
      <c r="E37" s="31">
        <f t="shared" si="37"/>
        <v>3.26</v>
      </c>
      <c r="F37" s="35">
        <v>472</v>
      </c>
      <c r="G37" s="40">
        <f t="shared" si="38"/>
        <v>2.95</v>
      </c>
      <c r="H37" s="15">
        <v>983</v>
      </c>
      <c r="I37" s="23">
        <v>1024</v>
      </c>
      <c r="J37" s="27">
        <f t="shared" si="39"/>
        <v>2007</v>
      </c>
      <c r="K37" s="31">
        <f t="shared" si="40"/>
        <v>4.03</v>
      </c>
      <c r="L37" s="35">
        <v>606</v>
      </c>
      <c r="M37" s="45">
        <f t="shared" si="41"/>
        <v>3.79</v>
      </c>
      <c r="N37" s="15">
        <v>659</v>
      </c>
      <c r="O37" s="23">
        <v>769</v>
      </c>
      <c r="P37" s="27">
        <f t="shared" si="42"/>
        <v>1428</v>
      </c>
      <c r="Q37" s="31">
        <f t="shared" si="43"/>
        <v>2.87</v>
      </c>
      <c r="R37" s="35">
        <v>404</v>
      </c>
      <c r="S37" s="40">
        <f t="shared" si="44"/>
        <v>2.52</v>
      </c>
      <c r="T37" s="15">
        <v>631</v>
      </c>
      <c r="U37" s="23">
        <v>686</v>
      </c>
      <c r="V37" s="27">
        <f t="shared" si="45"/>
        <v>1317</v>
      </c>
      <c r="W37" s="31">
        <f t="shared" si="46"/>
        <v>2.65</v>
      </c>
      <c r="X37" s="35">
        <v>381</v>
      </c>
      <c r="Y37" s="45">
        <f t="shared" si="47"/>
        <v>2.38</v>
      </c>
      <c r="Z37" s="15">
        <v>223</v>
      </c>
      <c r="AA37" s="23">
        <v>267</v>
      </c>
      <c r="AB37" s="27">
        <f t="shared" si="48"/>
        <v>490</v>
      </c>
      <c r="AC37" s="31">
        <f t="shared" si="49"/>
        <v>0.99</v>
      </c>
      <c r="AD37" s="35">
        <v>183</v>
      </c>
      <c r="AE37" s="45">
        <f t="shared" si="50"/>
        <v>1.1399999999999999</v>
      </c>
      <c r="AF37" s="50">
        <f t="shared" si="51"/>
        <v>21046</v>
      </c>
      <c r="AG37" s="23">
        <f t="shared" si="51"/>
        <v>22252</v>
      </c>
      <c r="AH37" s="27">
        <f t="shared" si="52"/>
        <v>43298</v>
      </c>
      <c r="AI37" s="31">
        <f t="shared" si="53"/>
        <v>87.050000000000011</v>
      </c>
      <c r="AJ37" s="35">
        <f t="shared" si="53"/>
        <v>13999</v>
      </c>
      <c r="AK37" s="45">
        <f t="shared" si="53"/>
        <v>87.469999999999985</v>
      </c>
    </row>
    <row r="38" spans="1:96">
      <c r="A38" s="10" t="s">
        <v>69</v>
      </c>
      <c r="B38" s="15">
        <v>792</v>
      </c>
      <c r="C38" s="23">
        <v>828</v>
      </c>
      <c r="D38" s="27">
        <f t="shared" si="36"/>
        <v>1620</v>
      </c>
      <c r="E38" s="31">
        <f t="shared" si="37"/>
        <v>3.26</v>
      </c>
      <c r="F38" s="35">
        <v>472</v>
      </c>
      <c r="G38" s="40">
        <f t="shared" si="38"/>
        <v>2.94</v>
      </c>
      <c r="H38" s="15">
        <v>981</v>
      </c>
      <c r="I38" s="23">
        <v>1025</v>
      </c>
      <c r="J38" s="27">
        <f t="shared" si="39"/>
        <v>2006</v>
      </c>
      <c r="K38" s="31">
        <f t="shared" si="40"/>
        <v>4.03</v>
      </c>
      <c r="L38" s="35">
        <v>610</v>
      </c>
      <c r="M38" s="45">
        <f t="shared" si="41"/>
        <v>3.8</v>
      </c>
      <c r="N38" s="15">
        <v>657</v>
      </c>
      <c r="O38" s="23">
        <v>770</v>
      </c>
      <c r="P38" s="27">
        <f t="shared" si="42"/>
        <v>1427</v>
      </c>
      <c r="Q38" s="31">
        <f t="shared" si="43"/>
        <v>2.87</v>
      </c>
      <c r="R38" s="35">
        <v>404</v>
      </c>
      <c r="S38" s="40">
        <f t="shared" si="44"/>
        <v>2.52</v>
      </c>
      <c r="T38" s="15">
        <v>631</v>
      </c>
      <c r="U38" s="23">
        <v>685</v>
      </c>
      <c r="V38" s="27">
        <f t="shared" si="45"/>
        <v>1316</v>
      </c>
      <c r="W38" s="31">
        <f t="shared" si="46"/>
        <v>2.65</v>
      </c>
      <c r="X38" s="35">
        <v>383</v>
      </c>
      <c r="Y38" s="45">
        <f t="shared" si="47"/>
        <v>2.39</v>
      </c>
      <c r="Z38" s="15">
        <v>225</v>
      </c>
      <c r="AA38" s="23">
        <v>265</v>
      </c>
      <c r="AB38" s="27">
        <f t="shared" si="48"/>
        <v>490</v>
      </c>
      <c r="AC38" s="31">
        <f t="shared" si="49"/>
        <v>0.98</v>
      </c>
      <c r="AD38" s="35">
        <v>183</v>
      </c>
      <c r="AE38" s="45">
        <f t="shared" si="50"/>
        <v>1.1399999999999999</v>
      </c>
      <c r="AF38" s="50">
        <f t="shared" si="51"/>
        <v>21043</v>
      </c>
      <c r="AG38" s="23">
        <f t="shared" si="51"/>
        <v>22272</v>
      </c>
      <c r="AH38" s="27">
        <f t="shared" si="52"/>
        <v>43315</v>
      </c>
      <c r="AI38" s="67">
        <f t="shared" si="53"/>
        <v>87.060000000000016</v>
      </c>
      <c r="AJ38" s="35">
        <f t="shared" si="53"/>
        <v>14047</v>
      </c>
      <c r="AK38" s="45">
        <f t="shared" si="53"/>
        <v>87.53</v>
      </c>
    </row>
    <row r="39" spans="1:96">
      <c r="A39" s="10" t="s">
        <v>70</v>
      </c>
      <c r="B39" s="15">
        <v>793</v>
      </c>
      <c r="C39" s="23">
        <v>825</v>
      </c>
      <c r="D39" s="27">
        <f t="shared" si="36"/>
        <v>1618</v>
      </c>
      <c r="E39" s="31">
        <f t="shared" si="37"/>
        <v>3.25</v>
      </c>
      <c r="F39" s="35">
        <v>471</v>
      </c>
      <c r="G39" s="40">
        <f t="shared" si="38"/>
        <v>2.93</v>
      </c>
      <c r="H39" s="15">
        <v>979</v>
      </c>
      <c r="I39" s="23">
        <v>1025</v>
      </c>
      <c r="J39" s="27">
        <f t="shared" si="39"/>
        <v>2004</v>
      </c>
      <c r="K39" s="31">
        <f t="shared" si="40"/>
        <v>4.03</v>
      </c>
      <c r="L39" s="35">
        <v>609</v>
      </c>
      <c r="M39" s="45">
        <f t="shared" si="41"/>
        <v>3.79</v>
      </c>
      <c r="N39" s="15">
        <v>658</v>
      </c>
      <c r="O39" s="23">
        <v>771</v>
      </c>
      <c r="P39" s="27">
        <f t="shared" si="42"/>
        <v>1429</v>
      </c>
      <c r="Q39" s="31">
        <f t="shared" si="43"/>
        <v>2.87</v>
      </c>
      <c r="R39" s="35">
        <v>404</v>
      </c>
      <c r="S39" s="40">
        <f t="shared" si="44"/>
        <v>2.52</v>
      </c>
      <c r="T39" s="15">
        <v>632</v>
      </c>
      <c r="U39" s="23">
        <v>685</v>
      </c>
      <c r="V39" s="27">
        <f t="shared" si="45"/>
        <v>1317</v>
      </c>
      <c r="W39" s="31">
        <f t="shared" si="46"/>
        <v>2.65</v>
      </c>
      <c r="X39" s="35">
        <v>383</v>
      </c>
      <c r="Y39" s="45">
        <f t="shared" si="47"/>
        <v>2.38</v>
      </c>
      <c r="Z39" s="15">
        <v>225</v>
      </c>
      <c r="AA39" s="23">
        <v>263</v>
      </c>
      <c r="AB39" s="27">
        <f t="shared" si="48"/>
        <v>488</v>
      </c>
      <c r="AC39" s="31">
        <f t="shared" si="49"/>
        <v>0.98</v>
      </c>
      <c r="AD39" s="35">
        <v>183</v>
      </c>
      <c r="AE39" s="45">
        <f t="shared" si="50"/>
        <v>1.1399999999999999</v>
      </c>
      <c r="AF39" s="50">
        <f t="shared" si="51"/>
        <v>21054</v>
      </c>
      <c r="AG39" s="23">
        <f t="shared" si="51"/>
        <v>22270</v>
      </c>
      <c r="AH39" s="27">
        <f t="shared" si="52"/>
        <v>43324</v>
      </c>
      <c r="AI39" s="31">
        <f t="shared" si="53"/>
        <v>87.070000000000022</v>
      </c>
      <c r="AJ39" s="35">
        <f t="shared" si="53"/>
        <v>14056</v>
      </c>
      <c r="AK39" s="45">
        <f t="shared" si="53"/>
        <v>87.500000000000014</v>
      </c>
    </row>
    <row r="40" spans="1:96">
      <c r="A40" s="10" t="s">
        <v>35</v>
      </c>
      <c r="B40" s="15">
        <v>793</v>
      </c>
      <c r="C40" s="23">
        <v>828</v>
      </c>
      <c r="D40" s="27">
        <f t="shared" si="36"/>
        <v>1621</v>
      </c>
      <c r="E40" s="31">
        <f t="shared" si="37"/>
        <v>3.26</v>
      </c>
      <c r="F40" s="35">
        <v>471</v>
      </c>
      <c r="G40" s="40">
        <f t="shared" si="38"/>
        <v>2.93</v>
      </c>
      <c r="H40" s="15">
        <v>975</v>
      </c>
      <c r="I40" s="23">
        <v>1022</v>
      </c>
      <c r="J40" s="27">
        <f t="shared" si="39"/>
        <v>1997</v>
      </c>
      <c r="K40" s="31">
        <f t="shared" si="40"/>
        <v>4.01</v>
      </c>
      <c r="L40" s="35">
        <v>606</v>
      </c>
      <c r="M40" s="45">
        <f t="shared" si="41"/>
        <v>3.77</v>
      </c>
      <c r="N40" s="15">
        <v>658</v>
      </c>
      <c r="O40" s="23">
        <v>766</v>
      </c>
      <c r="P40" s="27">
        <f t="shared" si="42"/>
        <v>1424</v>
      </c>
      <c r="Q40" s="31">
        <f t="shared" si="43"/>
        <v>2.86</v>
      </c>
      <c r="R40" s="35">
        <v>403</v>
      </c>
      <c r="S40" s="40">
        <f t="shared" si="44"/>
        <v>2.5099999999999998</v>
      </c>
      <c r="T40" s="15">
        <v>632</v>
      </c>
      <c r="U40" s="23">
        <v>684</v>
      </c>
      <c r="V40" s="27">
        <f t="shared" si="45"/>
        <v>1316</v>
      </c>
      <c r="W40" s="31">
        <f t="shared" si="46"/>
        <v>2.65</v>
      </c>
      <c r="X40" s="35">
        <v>383</v>
      </c>
      <c r="Y40" s="45">
        <f t="shared" si="47"/>
        <v>2.38</v>
      </c>
      <c r="Z40" s="15">
        <v>224</v>
      </c>
      <c r="AA40" s="23">
        <v>263</v>
      </c>
      <c r="AB40" s="27">
        <f t="shared" si="48"/>
        <v>487</v>
      </c>
      <c r="AC40" s="31">
        <f t="shared" si="49"/>
        <v>0.98</v>
      </c>
      <c r="AD40" s="35">
        <v>183</v>
      </c>
      <c r="AE40" s="45">
        <f t="shared" si="50"/>
        <v>1.1399999999999999</v>
      </c>
      <c r="AF40" s="50">
        <f t="shared" si="51"/>
        <v>21054</v>
      </c>
      <c r="AG40" s="23">
        <f t="shared" si="51"/>
        <v>22247</v>
      </c>
      <c r="AH40" s="27">
        <f t="shared" si="52"/>
        <v>43301</v>
      </c>
      <c r="AI40" s="31">
        <f t="shared" si="53"/>
        <v>87.060000000000031</v>
      </c>
      <c r="AJ40" s="35">
        <f t="shared" si="53"/>
        <v>14055</v>
      </c>
      <c r="AK40" s="45">
        <f t="shared" si="53"/>
        <v>87.51</v>
      </c>
    </row>
    <row r="41" spans="1:96">
      <c r="A41" s="10" t="s">
        <v>74</v>
      </c>
      <c r="B41" s="15">
        <v>788</v>
      </c>
      <c r="C41" s="23">
        <v>829</v>
      </c>
      <c r="D41" s="27">
        <f t="shared" si="36"/>
        <v>1617</v>
      </c>
      <c r="E41" s="31">
        <f t="shared" si="37"/>
        <v>3.25</v>
      </c>
      <c r="F41" s="35">
        <v>469</v>
      </c>
      <c r="G41" s="40">
        <f t="shared" si="38"/>
        <v>2.92</v>
      </c>
      <c r="H41" s="15">
        <v>977</v>
      </c>
      <c r="I41" s="23">
        <v>1022</v>
      </c>
      <c r="J41" s="27">
        <f t="shared" si="39"/>
        <v>1999</v>
      </c>
      <c r="K41" s="31">
        <f t="shared" si="40"/>
        <v>4.0199999999999996</v>
      </c>
      <c r="L41" s="35">
        <v>607</v>
      </c>
      <c r="M41" s="45">
        <f t="shared" si="41"/>
        <v>3.77</v>
      </c>
      <c r="N41" s="15">
        <v>656</v>
      </c>
      <c r="O41" s="23">
        <v>769</v>
      </c>
      <c r="P41" s="27">
        <f t="shared" si="42"/>
        <v>1425</v>
      </c>
      <c r="Q41" s="31">
        <f t="shared" si="43"/>
        <v>2.87</v>
      </c>
      <c r="R41" s="35">
        <v>403</v>
      </c>
      <c r="S41" s="40">
        <f t="shared" si="44"/>
        <v>2.5099999999999998</v>
      </c>
      <c r="T41" s="15">
        <v>632</v>
      </c>
      <c r="U41" s="23">
        <v>686</v>
      </c>
      <c r="V41" s="27">
        <f t="shared" si="45"/>
        <v>1318</v>
      </c>
      <c r="W41" s="31">
        <f t="shared" si="46"/>
        <v>2.65</v>
      </c>
      <c r="X41" s="35">
        <v>384</v>
      </c>
      <c r="Y41" s="45">
        <f t="shared" si="47"/>
        <v>2.39</v>
      </c>
      <c r="Z41" s="15">
        <v>225</v>
      </c>
      <c r="AA41" s="23">
        <v>265</v>
      </c>
      <c r="AB41" s="27">
        <f t="shared" si="48"/>
        <v>490</v>
      </c>
      <c r="AC41" s="31">
        <f t="shared" si="49"/>
        <v>0.99</v>
      </c>
      <c r="AD41" s="35">
        <v>184</v>
      </c>
      <c r="AE41" s="45">
        <f t="shared" si="50"/>
        <v>1.1399999999999999</v>
      </c>
      <c r="AF41" s="50">
        <f t="shared" si="51"/>
        <v>21043</v>
      </c>
      <c r="AG41" s="23">
        <f t="shared" si="51"/>
        <v>22262</v>
      </c>
      <c r="AH41" s="27">
        <f t="shared" si="52"/>
        <v>43305</v>
      </c>
      <c r="AI41" s="31">
        <f t="shared" si="53"/>
        <v>87.08</v>
      </c>
      <c r="AJ41" s="35">
        <f t="shared" si="53"/>
        <v>14076</v>
      </c>
      <c r="AK41" s="45">
        <f t="shared" si="53"/>
        <v>87.53</v>
      </c>
    </row>
    <row r="42" spans="1:96">
      <c r="A42" s="10" t="s">
        <v>67</v>
      </c>
      <c r="B42" s="15">
        <v>785</v>
      </c>
      <c r="C42" s="23">
        <v>829</v>
      </c>
      <c r="D42" s="27">
        <f t="shared" si="36"/>
        <v>1614</v>
      </c>
      <c r="E42" s="31">
        <f t="shared" si="37"/>
        <v>3.25</v>
      </c>
      <c r="F42" s="35">
        <v>468</v>
      </c>
      <c r="G42" s="40">
        <f t="shared" si="38"/>
        <v>2.91</v>
      </c>
      <c r="H42" s="15">
        <v>977</v>
      </c>
      <c r="I42" s="23">
        <v>1025</v>
      </c>
      <c r="J42" s="27">
        <f t="shared" si="39"/>
        <v>2002</v>
      </c>
      <c r="K42" s="31">
        <f t="shared" si="40"/>
        <v>4.03</v>
      </c>
      <c r="L42" s="35">
        <v>607</v>
      </c>
      <c r="M42" s="45">
        <f t="shared" si="41"/>
        <v>3.78</v>
      </c>
      <c r="N42" s="15">
        <v>657</v>
      </c>
      <c r="O42" s="23">
        <v>768</v>
      </c>
      <c r="P42" s="27">
        <f t="shared" si="42"/>
        <v>1425</v>
      </c>
      <c r="Q42" s="31">
        <f t="shared" si="43"/>
        <v>2.87</v>
      </c>
      <c r="R42" s="35">
        <v>403</v>
      </c>
      <c r="S42" s="40">
        <f t="shared" si="44"/>
        <v>2.5099999999999998</v>
      </c>
      <c r="T42" s="15">
        <v>630</v>
      </c>
      <c r="U42" s="23">
        <v>686</v>
      </c>
      <c r="V42" s="27">
        <f t="shared" si="45"/>
        <v>1316</v>
      </c>
      <c r="W42" s="31">
        <f t="shared" si="46"/>
        <v>2.65</v>
      </c>
      <c r="X42" s="35">
        <v>384</v>
      </c>
      <c r="Y42" s="45">
        <f t="shared" si="47"/>
        <v>2.39</v>
      </c>
      <c r="Z42" s="15">
        <v>221</v>
      </c>
      <c r="AA42" s="23">
        <v>259</v>
      </c>
      <c r="AB42" s="27">
        <f t="shared" si="48"/>
        <v>480</v>
      </c>
      <c r="AC42" s="31">
        <f t="shared" si="49"/>
        <v>0.97</v>
      </c>
      <c r="AD42" s="35">
        <v>181</v>
      </c>
      <c r="AE42" s="45">
        <f t="shared" si="50"/>
        <v>1.1299999999999999</v>
      </c>
      <c r="AF42" s="50">
        <f t="shared" si="51"/>
        <v>21037</v>
      </c>
      <c r="AG42" s="23">
        <f t="shared" si="51"/>
        <v>22254</v>
      </c>
      <c r="AH42" s="27">
        <f t="shared" si="52"/>
        <v>43291</v>
      </c>
      <c r="AI42" s="31">
        <f t="shared" si="53"/>
        <v>87.1</v>
      </c>
      <c r="AJ42" s="35">
        <f t="shared" si="53"/>
        <v>14071</v>
      </c>
      <c r="AK42" s="45">
        <f t="shared" si="53"/>
        <v>87.519999999999982</v>
      </c>
    </row>
    <row r="43" spans="1:96">
      <c r="A43" s="10" t="s">
        <v>77</v>
      </c>
      <c r="B43" s="15">
        <v>785</v>
      </c>
      <c r="C43" s="23">
        <v>827</v>
      </c>
      <c r="D43" s="27">
        <f t="shared" si="36"/>
        <v>1612</v>
      </c>
      <c r="E43" s="31">
        <f t="shared" si="37"/>
        <v>3.24</v>
      </c>
      <c r="F43" s="35">
        <v>468</v>
      </c>
      <c r="G43" s="40">
        <f t="shared" si="38"/>
        <v>2.91</v>
      </c>
      <c r="H43" s="15">
        <v>973</v>
      </c>
      <c r="I43" s="23">
        <v>1025</v>
      </c>
      <c r="J43" s="27">
        <f t="shared" si="39"/>
        <v>1998</v>
      </c>
      <c r="K43" s="31">
        <f t="shared" si="40"/>
        <v>4.0199999999999996</v>
      </c>
      <c r="L43" s="35">
        <v>604</v>
      </c>
      <c r="M43" s="45">
        <f t="shared" si="41"/>
        <v>3.75</v>
      </c>
      <c r="N43" s="15">
        <v>657</v>
      </c>
      <c r="O43" s="23">
        <v>767</v>
      </c>
      <c r="P43" s="27">
        <f t="shared" si="42"/>
        <v>1424</v>
      </c>
      <c r="Q43" s="31">
        <f t="shared" si="43"/>
        <v>2.87</v>
      </c>
      <c r="R43" s="35">
        <v>405</v>
      </c>
      <c r="S43" s="40">
        <f t="shared" si="44"/>
        <v>2.5099999999999998</v>
      </c>
      <c r="T43" s="15">
        <v>629</v>
      </c>
      <c r="U43" s="23">
        <v>682</v>
      </c>
      <c r="V43" s="27">
        <f t="shared" si="45"/>
        <v>1311</v>
      </c>
      <c r="W43" s="31">
        <f t="shared" si="46"/>
        <v>2.64</v>
      </c>
      <c r="X43" s="35">
        <v>384</v>
      </c>
      <c r="Y43" s="45">
        <f t="shared" si="47"/>
        <v>2.38</v>
      </c>
      <c r="Z43" s="15">
        <v>218</v>
      </c>
      <c r="AA43" s="23">
        <v>258</v>
      </c>
      <c r="AB43" s="27">
        <f t="shared" si="48"/>
        <v>476</v>
      </c>
      <c r="AC43" s="31">
        <f t="shared" si="49"/>
        <v>0.96</v>
      </c>
      <c r="AD43" s="35">
        <v>180</v>
      </c>
      <c r="AE43" s="45">
        <f t="shared" si="50"/>
        <v>1.1200000000000001</v>
      </c>
      <c r="AF43" s="50">
        <f t="shared" si="51"/>
        <v>21022</v>
      </c>
      <c r="AG43" s="23">
        <f t="shared" si="51"/>
        <v>22262</v>
      </c>
      <c r="AH43" s="27">
        <f t="shared" si="52"/>
        <v>43284</v>
      </c>
      <c r="AI43" s="31">
        <f t="shared" si="53"/>
        <v>87.089999999999989</v>
      </c>
      <c r="AJ43" s="35">
        <f t="shared" si="53"/>
        <v>14091</v>
      </c>
      <c r="AK43" s="45">
        <f t="shared" si="53"/>
        <v>87.49</v>
      </c>
    </row>
    <row r="44" spans="1:96">
      <c r="A44" s="10" t="s">
        <v>111</v>
      </c>
      <c r="B44" s="15">
        <v>785</v>
      </c>
      <c r="C44" s="23">
        <v>832</v>
      </c>
      <c r="D44" s="27">
        <f t="shared" si="36"/>
        <v>1617</v>
      </c>
      <c r="E44" s="31">
        <f t="shared" si="37"/>
        <v>3.25</v>
      </c>
      <c r="F44" s="35">
        <v>469</v>
      </c>
      <c r="G44" s="40">
        <f t="shared" si="38"/>
        <v>2.91</v>
      </c>
      <c r="H44" s="15">
        <v>973</v>
      </c>
      <c r="I44" s="23">
        <v>1024</v>
      </c>
      <c r="J44" s="27">
        <f t="shared" si="39"/>
        <v>1997</v>
      </c>
      <c r="K44" s="31">
        <f t="shared" si="40"/>
        <v>4.0199999999999996</v>
      </c>
      <c r="L44" s="35">
        <v>605</v>
      </c>
      <c r="M44" s="45">
        <f t="shared" si="41"/>
        <v>3.75</v>
      </c>
      <c r="N44" s="15">
        <v>659</v>
      </c>
      <c r="O44" s="23">
        <v>767</v>
      </c>
      <c r="P44" s="27">
        <f t="shared" si="42"/>
        <v>1426</v>
      </c>
      <c r="Q44" s="31">
        <f t="shared" si="43"/>
        <v>2.87</v>
      </c>
      <c r="R44" s="35">
        <v>405</v>
      </c>
      <c r="S44" s="40">
        <f t="shared" si="44"/>
        <v>2.5099999999999998</v>
      </c>
      <c r="T44" s="15">
        <v>628</v>
      </c>
      <c r="U44" s="23">
        <v>684</v>
      </c>
      <c r="V44" s="27">
        <f t="shared" si="45"/>
        <v>1312</v>
      </c>
      <c r="W44" s="31">
        <f t="shared" si="46"/>
        <v>2.64</v>
      </c>
      <c r="X44" s="35">
        <v>387</v>
      </c>
      <c r="Y44" s="45">
        <f t="shared" si="47"/>
        <v>2.4</v>
      </c>
      <c r="Z44" s="15">
        <v>219</v>
      </c>
      <c r="AA44" s="23">
        <v>257</v>
      </c>
      <c r="AB44" s="27">
        <f t="shared" si="48"/>
        <v>476</v>
      </c>
      <c r="AC44" s="31">
        <f t="shared" si="49"/>
        <v>0.96</v>
      </c>
      <c r="AD44" s="35">
        <v>181</v>
      </c>
      <c r="AE44" s="45">
        <f t="shared" si="50"/>
        <v>1.1200000000000001</v>
      </c>
      <c r="AF44" s="50">
        <f t="shared" si="51"/>
        <v>21023</v>
      </c>
      <c r="AG44" s="23">
        <f t="shared" si="51"/>
        <v>22274</v>
      </c>
      <c r="AH44" s="27">
        <f t="shared" si="52"/>
        <v>43297</v>
      </c>
      <c r="AI44" s="31">
        <f t="shared" si="53"/>
        <v>87.15</v>
      </c>
      <c r="AJ44" s="35">
        <f t="shared" si="53"/>
        <v>14112</v>
      </c>
      <c r="AK44" s="45">
        <f t="shared" si="53"/>
        <v>87.56</v>
      </c>
    </row>
    <row r="45" spans="1:96">
      <c r="A45" s="10" t="s">
        <v>80</v>
      </c>
      <c r="B45" s="15">
        <v>785</v>
      </c>
      <c r="C45" s="23">
        <v>830</v>
      </c>
      <c r="D45" s="27">
        <f t="shared" si="36"/>
        <v>1615</v>
      </c>
      <c r="E45" s="31">
        <f t="shared" si="37"/>
        <v>3.25</v>
      </c>
      <c r="F45" s="35">
        <v>469</v>
      </c>
      <c r="G45" s="40">
        <f t="shared" si="38"/>
        <v>2.91</v>
      </c>
      <c r="H45" s="15">
        <v>970</v>
      </c>
      <c r="I45" s="23">
        <v>1021</v>
      </c>
      <c r="J45" s="27">
        <f t="shared" si="39"/>
        <v>1991</v>
      </c>
      <c r="K45" s="31">
        <f t="shared" si="40"/>
        <v>4.01</v>
      </c>
      <c r="L45" s="35">
        <v>605</v>
      </c>
      <c r="M45" s="45">
        <f t="shared" si="41"/>
        <v>3.75</v>
      </c>
      <c r="N45" s="15">
        <v>660</v>
      </c>
      <c r="O45" s="23">
        <v>767</v>
      </c>
      <c r="P45" s="27">
        <f t="shared" si="42"/>
        <v>1427</v>
      </c>
      <c r="Q45" s="31">
        <f t="shared" si="43"/>
        <v>2.87</v>
      </c>
      <c r="R45" s="35">
        <v>405</v>
      </c>
      <c r="S45" s="40">
        <f t="shared" si="44"/>
        <v>2.5099999999999998</v>
      </c>
      <c r="T45" s="15">
        <v>627</v>
      </c>
      <c r="U45" s="23">
        <v>682</v>
      </c>
      <c r="V45" s="27">
        <f t="shared" si="45"/>
        <v>1309</v>
      </c>
      <c r="W45" s="31">
        <f t="shared" si="46"/>
        <v>2.64</v>
      </c>
      <c r="X45" s="35">
        <v>387</v>
      </c>
      <c r="Y45" s="45">
        <f t="shared" si="47"/>
        <v>2.4</v>
      </c>
      <c r="Z45" s="15">
        <v>219</v>
      </c>
      <c r="AA45" s="23">
        <v>258</v>
      </c>
      <c r="AB45" s="27">
        <f t="shared" si="48"/>
        <v>477</v>
      </c>
      <c r="AC45" s="31">
        <f t="shared" si="49"/>
        <v>0.96</v>
      </c>
      <c r="AD45" s="35">
        <v>181</v>
      </c>
      <c r="AE45" s="45">
        <f t="shared" si="50"/>
        <v>1.1200000000000001</v>
      </c>
      <c r="AF45" s="50">
        <f t="shared" si="51"/>
        <v>21022</v>
      </c>
      <c r="AG45" s="23">
        <f t="shared" si="51"/>
        <v>22261</v>
      </c>
      <c r="AH45" s="27">
        <f t="shared" si="52"/>
        <v>43283</v>
      </c>
      <c r="AI45" s="31">
        <f t="shared" si="53"/>
        <v>87.15</v>
      </c>
      <c r="AJ45" s="35">
        <f t="shared" si="53"/>
        <v>14111</v>
      </c>
      <c r="AK45" s="45">
        <f t="shared" si="53"/>
        <v>87.57</v>
      </c>
    </row>
    <row r="46" spans="1:96">
      <c r="A46" s="11" t="s">
        <v>73</v>
      </c>
      <c r="B46" s="16">
        <v>784</v>
      </c>
      <c r="C46" s="24">
        <v>829</v>
      </c>
      <c r="D46" s="28">
        <f t="shared" si="36"/>
        <v>1613</v>
      </c>
      <c r="E46" s="32">
        <f t="shared" si="37"/>
        <v>3.25</v>
      </c>
      <c r="F46" s="36">
        <v>470</v>
      </c>
      <c r="G46" s="41">
        <f t="shared" si="38"/>
        <v>2.92</v>
      </c>
      <c r="H46" s="16">
        <v>966</v>
      </c>
      <c r="I46" s="24">
        <v>1020</v>
      </c>
      <c r="J46" s="28">
        <f t="shared" si="39"/>
        <v>1986</v>
      </c>
      <c r="K46" s="32">
        <f t="shared" si="40"/>
        <v>4.01</v>
      </c>
      <c r="L46" s="36">
        <v>605</v>
      </c>
      <c r="M46" s="46">
        <f t="shared" si="41"/>
        <v>3.75</v>
      </c>
      <c r="N46" s="16">
        <v>659</v>
      </c>
      <c r="O46" s="24">
        <v>762</v>
      </c>
      <c r="P46" s="28">
        <f t="shared" si="42"/>
        <v>1421</v>
      </c>
      <c r="Q46" s="32">
        <f t="shared" si="43"/>
        <v>2.87</v>
      </c>
      <c r="R46" s="36">
        <v>404</v>
      </c>
      <c r="S46" s="41">
        <f t="shared" si="44"/>
        <v>2.5099999999999998</v>
      </c>
      <c r="T46" s="16">
        <v>628</v>
      </c>
      <c r="U46" s="24">
        <v>680</v>
      </c>
      <c r="V46" s="28">
        <f t="shared" si="45"/>
        <v>1308</v>
      </c>
      <c r="W46" s="32">
        <f t="shared" si="46"/>
        <v>2.64</v>
      </c>
      <c r="X46" s="36">
        <v>387</v>
      </c>
      <c r="Y46" s="46">
        <f t="shared" si="47"/>
        <v>2.4</v>
      </c>
      <c r="Z46" s="16">
        <v>222</v>
      </c>
      <c r="AA46" s="24">
        <v>260</v>
      </c>
      <c r="AB46" s="28">
        <f t="shared" si="48"/>
        <v>482</v>
      </c>
      <c r="AC46" s="32">
        <f t="shared" si="49"/>
        <v>0.97</v>
      </c>
      <c r="AD46" s="36">
        <v>182</v>
      </c>
      <c r="AE46" s="46">
        <f t="shared" si="50"/>
        <v>1.1299999999999999</v>
      </c>
      <c r="AF46" s="51">
        <f t="shared" si="51"/>
        <v>20990</v>
      </c>
      <c r="AG46" s="24">
        <f t="shared" si="51"/>
        <v>22221</v>
      </c>
      <c r="AH46" s="28">
        <f t="shared" si="52"/>
        <v>43211</v>
      </c>
      <c r="AI46" s="32">
        <f t="shared" si="53"/>
        <v>87.14</v>
      </c>
      <c r="AJ46" s="35">
        <f t="shared" si="53"/>
        <v>14119</v>
      </c>
      <c r="AK46" s="46">
        <f t="shared" si="53"/>
        <v>87.59</v>
      </c>
    </row>
    <row r="48" spans="1:96" s="5" customFormat="1" ht="15" customHeight="1">
      <c r="A48" s="7" t="s">
        <v>16</v>
      </c>
      <c r="B48" s="18" t="s">
        <v>115</v>
      </c>
      <c r="C48" s="20"/>
      <c r="D48" s="20"/>
      <c r="E48" s="20"/>
      <c r="F48" s="20"/>
      <c r="G48" s="42"/>
      <c r="H48" s="12" t="s">
        <v>50</v>
      </c>
      <c r="I48" s="20"/>
      <c r="J48" s="20"/>
      <c r="K48" s="20"/>
      <c r="L48" s="20"/>
      <c r="M48" s="37"/>
      <c r="N48" s="18" t="s">
        <v>122</v>
      </c>
      <c r="O48" s="20"/>
      <c r="P48" s="20"/>
      <c r="Q48" s="20"/>
      <c r="R48" s="20"/>
      <c r="S48" s="42"/>
      <c r="T48" s="18" t="s">
        <v>109</v>
      </c>
      <c r="U48" s="20"/>
      <c r="V48" s="20"/>
      <c r="W48" s="20"/>
      <c r="X48" s="20"/>
      <c r="Y48" s="42"/>
      <c r="Z48" s="47" t="s">
        <v>66</v>
      </c>
      <c r="AA48" s="52"/>
      <c r="AB48" s="52"/>
      <c r="AC48" s="52"/>
      <c r="AD48" s="52"/>
      <c r="AE48" s="55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">
        <v>110</v>
      </c>
      <c r="B50" s="14">
        <v>1060</v>
      </c>
      <c r="C50" s="22">
        <v>1174</v>
      </c>
      <c r="D50" s="26">
        <f t="shared" ref="D50:D61" si="54">B50+C50</f>
        <v>2234</v>
      </c>
      <c r="E50" s="30">
        <f t="shared" ref="E50:E61" si="55">IF(D50=0,"",ROUND(D50/$AH50*100,2))</f>
        <v>4.4800000000000004</v>
      </c>
      <c r="F50" s="34">
        <v>734</v>
      </c>
      <c r="G50" s="44">
        <f t="shared" ref="G50:G61" si="56">IF(F50="","",ROUND(F50/$AJ50*100,2))</f>
        <v>4.58</v>
      </c>
      <c r="H50" s="14">
        <v>1027</v>
      </c>
      <c r="I50" s="22">
        <v>1093</v>
      </c>
      <c r="J50" s="26">
        <f t="shared" ref="J50:J61" si="57">H50+I50</f>
        <v>2120</v>
      </c>
      <c r="K50" s="30">
        <f t="shared" ref="K50:K61" si="58">IF(J50=0,"",ROUND(J50/$AH50*100,2))</f>
        <v>4.25</v>
      </c>
      <c r="L50" s="34">
        <v>668</v>
      </c>
      <c r="M50" s="39">
        <f t="shared" ref="M50:M61" si="59">IF(L50="","",ROUND(L50/$AJ50*100,2))</f>
        <v>4.17</v>
      </c>
      <c r="N50" s="14">
        <v>429</v>
      </c>
      <c r="O50" s="22">
        <v>485</v>
      </c>
      <c r="P50" s="26">
        <f t="shared" ref="P50:P61" si="60">N50+O50</f>
        <v>914</v>
      </c>
      <c r="Q50" s="30">
        <f t="shared" ref="Q50:Q61" si="61">IF(P50=0,"",ROUND(P50/$AH50*100,2))</f>
        <v>1.83</v>
      </c>
      <c r="R50" s="34">
        <v>267</v>
      </c>
      <c r="S50" s="44">
        <f t="shared" ref="S50:S61" si="62">IF(R50="","",ROUND(R50/$AJ50*100,2))</f>
        <v>1.67</v>
      </c>
      <c r="T50" s="14">
        <v>584</v>
      </c>
      <c r="U50" s="22">
        <v>609</v>
      </c>
      <c r="V50" s="26">
        <f t="shared" ref="V50:V61" si="63">T50+U50</f>
        <v>1193</v>
      </c>
      <c r="W50" s="30">
        <f t="shared" ref="W50:W61" si="64">IF(V50=0,"",ROUND(V50/$AH50*100,2))</f>
        <v>2.39</v>
      </c>
      <c r="X50" s="34">
        <v>332</v>
      </c>
      <c r="Y50" s="44">
        <f t="shared" ref="Y50:Y61" si="65">IF(X50="","",ROUND(X50/$AJ50*100,2))</f>
        <v>2.0699999999999998</v>
      </c>
      <c r="Z50" s="49">
        <f t="shared" ref="Z50:AA61" si="66">B50+H50+N50+T50</f>
        <v>3100</v>
      </c>
      <c r="AA50" s="22">
        <f t="shared" si="66"/>
        <v>3361</v>
      </c>
      <c r="AB50" s="26">
        <f t="shared" ref="AB50:AB61" si="67">Z50+AA50</f>
        <v>6461</v>
      </c>
      <c r="AC50" s="30">
        <f t="shared" ref="AC50:AE61" si="68">E50+K50+Q50+W50</f>
        <v>12.95</v>
      </c>
      <c r="AD50" s="35">
        <f t="shared" si="68"/>
        <v>2001</v>
      </c>
      <c r="AE50" s="44">
        <f t="shared" si="68"/>
        <v>12.49</v>
      </c>
      <c r="AF50" s="49">
        <f t="shared" ref="AF50:AG61" si="69">B5+H5+N5+T5+Z5+AF5+B20+H20+N20+T20+Z20+AF20+B35+H35+N35+T35+Z35+B50+H50+N50+T50</f>
        <v>24175</v>
      </c>
      <c r="AG50" s="22">
        <f t="shared" si="69"/>
        <v>25668</v>
      </c>
      <c r="AH50" s="27">
        <f t="shared" ref="AH50:AH61" si="70">IF(AD50="","",AF50+AG50)</f>
        <v>49843</v>
      </c>
      <c r="AI50" s="30">
        <f t="shared" ref="AI50:AI61" si="71">E5+K5+Q5+W5+AC5+AI5+E20+K20+Q20+W20+AC20+AI20+E35+K35+Q35+W35+AC35+E50+K50+Q50+W50</f>
        <v>100</v>
      </c>
      <c r="AJ50" s="35">
        <f t="shared" ref="AJ50:AJ61" si="72">IF(AH50="","",F5+L5+R5+X5+AD5+AJ5+F20+L20+R20+X20+AD20+AJ20+F35+L35+R35+X35+AD35+F50+L50+R50+X50)</f>
        <v>16024</v>
      </c>
      <c r="AK50" s="44">
        <f t="shared" ref="AK50:AK61" si="73">G5+M5+S5+Y5+AE5+AK5+G20+M20+S20+Y20+AE20+AK20+G35+M35+S35+Y35+AE35+G50+M50+S50+Y50</f>
        <v>100.01000000000002</v>
      </c>
      <c r="CP50" s="1"/>
      <c r="CR50" s="1"/>
    </row>
    <row r="51" spans="1:96">
      <c r="A51" s="10" t="s">
        <v>64</v>
      </c>
      <c r="B51" s="15">
        <v>1055</v>
      </c>
      <c r="C51" s="23">
        <v>1170</v>
      </c>
      <c r="D51" s="27">
        <f t="shared" si="54"/>
        <v>2225</v>
      </c>
      <c r="E51" s="31">
        <f t="shared" si="55"/>
        <v>4.47</v>
      </c>
      <c r="F51" s="35">
        <v>733</v>
      </c>
      <c r="G51" s="45">
        <f t="shared" si="56"/>
        <v>4.58</v>
      </c>
      <c r="H51" s="15">
        <v>1023</v>
      </c>
      <c r="I51" s="23">
        <v>1093</v>
      </c>
      <c r="J51" s="27">
        <f t="shared" si="57"/>
        <v>2116</v>
      </c>
      <c r="K51" s="31">
        <f t="shared" si="58"/>
        <v>4.25</v>
      </c>
      <c r="L51" s="35">
        <v>667</v>
      </c>
      <c r="M51" s="40">
        <f t="shared" si="59"/>
        <v>4.16</v>
      </c>
      <c r="N51" s="15">
        <v>429</v>
      </c>
      <c r="O51" s="23">
        <v>484</v>
      </c>
      <c r="P51" s="27">
        <f t="shared" si="60"/>
        <v>913</v>
      </c>
      <c r="Q51" s="31">
        <f t="shared" si="61"/>
        <v>1.83</v>
      </c>
      <c r="R51" s="35">
        <v>267</v>
      </c>
      <c r="S51" s="45">
        <f t="shared" si="62"/>
        <v>1.67</v>
      </c>
      <c r="T51" s="15">
        <v>584</v>
      </c>
      <c r="U51" s="23">
        <v>610</v>
      </c>
      <c r="V51" s="27">
        <f t="shared" si="63"/>
        <v>1194</v>
      </c>
      <c r="W51" s="31">
        <f t="shared" si="64"/>
        <v>2.4</v>
      </c>
      <c r="X51" s="35">
        <v>333</v>
      </c>
      <c r="Y51" s="45">
        <f t="shared" si="65"/>
        <v>2.08</v>
      </c>
      <c r="Z51" s="50">
        <f t="shared" si="66"/>
        <v>3091</v>
      </c>
      <c r="AA51" s="23">
        <f t="shared" si="66"/>
        <v>3357</v>
      </c>
      <c r="AB51" s="27">
        <f t="shared" si="67"/>
        <v>6448</v>
      </c>
      <c r="AC51" s="31">
        <f t="shared" si="68"/>
        <v>12.95</v>
      </c>
      <c r="AD51" s="35">
        <f t="shared" si="68"/>
        <v>2000</v>
      </c>
      <c r="AE51" s="45">
        <f t="shared" si="68"/>
        <v>12.49</v>
      </c>
      <c r="AF51" s="50">
        <f t="shared" si="69"/>
        <v>24144</v>
      </c>
      <c r="AG51" s="23">
        <f t="shared" si="69"/>
        <v>25647</v>
      </c>
      <c r="AH51" s="27">
        <f t="shared" si="70"/>
        <v>49791</v>
      </c>
      <c r="AI51" s="31">
        <f t="shared" si="71"/>
        <v>100.02000000000002</v>
      </c>
      <c r="AJ51" s="35">
        <f t="shared" si="72"/>
        <v>16020</v>
      </c>
      <c r="AK51" s="45">
        <f t="shared" si="73"/>
        <v>99.999999999999986</v>
      </c>
      <c r="CP51" s="1"/>
      <c r="CR51" s="1"/>
    </row>
    <row r="52" spans="1:96">
      <c r="A52" s="10" t="s">
        <v>29</v>
      </c>
      <c r="B52" s="15">
        <v>1051</v>
      </c>
      <c r="C52" s="23">
        <v>1169</v>
      </c>
      <c r="D52" s="27">
        <f t="shared" si="54"/>
        <v>2220</v>
      </c>
      <c r="E52" s="31">
        <f t="shared" si="55"/>
        <v>4.46</v>
      </c>
      <c r="F52" s="35">
        <v>731</v>
      </c>
      <c r="G52" s="45">
        <f t="shared" si="56"/>
        <v>4.57</v>
      </c>
      <c r="H52" s="15">
        <v>1026</v>
      </c>
      <c r="I52" s="23">
        <v>1096</v>
      </c>
      <c r="J52" s="27">
        <f t="shared" si="57"/>
        <v>2122</v>
      </c>
      <c r="K52" s="31">
        <f t="shared" si="58"/>
        <v>4.2699999999999996</v>
      </c>
      <c r="L52" s="35">
        <v>672</v>
      </c>
      <c r="M52" s="40">
        <f t="shared" si="59"/>
        <v>4.2</v>
      </c>
      <c r="N52" s="15">
        <v>430</v>
      </c>
      <c r="O52" s="23">
        <v>484</v>
      </c>
      <c r="P52" s="27">
        <f t="shared" si="60"/>
        <v>914</v>
      </c>
      <c r="Q52" s="31">
        <f t="shared" si="61"/>
        <v>1.84</v>
      </c>
      <c r="R52" s="35">
        <v>268</v>
      </c>
      <c r="S52" s="45">
        <f t="shared" si="62"/>
        <v>1.67</v>
      </c>
      <c r="T52" s="15">
        <v>584</v>
      </c>
      <c r="U52" s="23">
        <v>608</v>
      </c>
      <c r="V52" s="27">
        <f t="shared" si="63"/>
        <v>1192</v>
      </c>
      <c r="W52" s="31">
        <f t="shared" si="64"/>
        <v>2.4</v>
      </c>
      <c r="X52" s="35">
        <v>333</v>
      </c>
      <c r="Y52" s="45">
        <f t="shared" si="65"/>
        <v>2.08</v>
      </c>
      <c r="Z52" s="50">
        <f t="shared" si="66"/>
        <v>3091</v>
      </c>
      <c r="AA52" s="23">
        <f t="shared" si="66"/>
        <v>3357</v>
      </c>
      <c r="AB52" s="27">
        <f t="shared" si="67"/>
        <v>6448</v>
      </c>
      <c r="AC52" s="31">
        <f t="shared" si="68"/>
        <v>12.97</v>
      </c>
      <c r="AD52" s="35">
        <f t="shared" si="68"/>
        <v>2004</v>
      </c>
      <c r="AE52" s="45">
        <f t="shared" si="68"/>
        <v>12.52</v>
      </c>
      <c r="AF52" s="50">
        <f t="shared" si="69"/>
        <v>24137</v>
      </c>
      <c r="AG52" s="23">
        <f t="shared" si="69"/>
        <v>25609</v>
      </c>
      <c r="AH52" s="27">
        <f t="shared" si="70"/>
        <v>49746</v>
      </c>
      <c r="AI52" s="31">
        <f t="shared" si="71"/>
        <v>100.02000000000001</v>
      </c>
      <c r="AJ52" s="35">
        <f t="shared" si="72"/>
        <v>16003</v>
      </c>
      <c r="AK52" s="45">
        <f t="shared" si="73"/>
        <v>99.99</v>
      </c>
      <c r="CP52" s="1"/>
      <c r="CR52" s="1"/>
    </row>
    <row r="53" spans="1:96">
      <c r="A53" s="10" t="s">
        <v>69</v>
      </c>
      <c r="B53" s="15">
        <v>1050</v>
      </c>
      <c r="C53" s="23">
        <v>1165</v>
      </c>
      <c r="D53" s="27">
        <f t="shared" si="54"/>
        <v>2215</v>
      </c>
      <c r="E53" s="31">
        <f t="shared" si="55"/>
        <v>4.45</v>
      </c>
      <c r="F53" s="35">
        <v>731</v>
      </c>
      <c r="G53" s="45">
        <f t="shared" si="56"/>
        <v>4.55</v>
      </c>
      <c r="H53" s="15">
        <v>1020</v>
      </c>
      <c r="I53" s="23">
        <v>1095</v>
      </c>
      <c r="J53" s="27">
        <f t="shared" si="57"/>
        <v>2115</v>
      </c>
      <c r="K53" s="31">
        <f t="shared" si="58"/>
        <v>4.25</v>
      </c>
      <c r="L53" s="35">
        <v>670</v>
      </c>
      <c r="M53" s="40">
        <f t="shared" si="59"/>
        <v>4.17</v>
      </c>
      <c r="N53" s="15">
        <v>430</v>
      </c>
      <c r="O53" s="23">
        <v>484</v>
      </c>
      <c r="P53" s="27">
        <f t="shared" si="60"/>
        <v>914</v>
      </c>
      <c r="Q53" s="31">
        <f t="shared" si="61"/>
        <v>1.84</v>
      </c>
      <c r="R53" s="35">
        <v>268</v>
      </c>
      <c r="S53" s="45">
        <f t="shared" si="62"/>
        <v>1.67</v>
      </c>
      <c r="T53" s="15">
        <v>587</v>
      </c>
      <c r="U53" s="23">
        <v>608</v>
      </c>
      <c r="V53" s="27">
        <f t="shared" si="63"/>
        <v>1195</v>
      </c>
      <c r="W53" s="31">
        <f t="shared" si="64"/>
        <v>2.4</v>
      </c>
      <c r="X53" s="35">
        <v>335</v>
      </c>
      <c r="Y53" s="45">
        <f t="shared" si="65"/>
        <v>2.09</v>
      </c>
      <c r="Z53" s="50">
        <f t="shared" si="66"/>
        <v>3087</v>
      </c>
      <c r="AA53" s="23">
        <f t="shared" si="66"/>
        <v>3352</v>
      </c>
      <c r="AB53" s="27">
        <f t="shared" si="67"/>
        <v>6439</v>
      </c>
      <c r="AC53" s="31">
        <f t="shared" si="68"/>
        <v>12.94</v>
      </c>
      <c r="AD53" s="35">
        <f t="shared" si="68"/>
        <v>2004</v>
      </c>
      <c r="AE53" s="45">
        <f t="shared" si="68"/>
        <v>12.479999999999999</v>
      </c>
      <c r="AF53" s="50">
        <f t="shared" si="69"/>
        <v>24130</v>
      </c>
      <c r="AG53" s="23">
        <f t="shared" si="69"/>
        <v>25624</v>
      </c>
      <c r="AH53" s="27">
        <f t="shared" si="70"/>
        <v>49754</v>
      </c>
      <c r="AI53" s="31">
        <f t="shared" si="71"/>
        <v>100.00000000000003</v>
      </c>
      <c r="AJ53" s="35">
        <f t="shared" si="72"/>
        <v>16051</v>
      </c>
      <c r="AK53" s="45">
        <f t="shared" si="73"/>
        <v>100.01</v>
      </c>
      <c r="CP53" s="1"/>
      <c r="CR53" s="1"/>
    </row>
    <row r="54" spans="1:96">
      <c r="A54" s="10" t="s">
        <v>70</v>
      </c>
      <c r="B54" s="15">
        <v>1048</v>
      </c>
      <c r="C54" s="23">
        <v>1161</v>
      </c>
      <c r="D54" s="27">
        <f t="shared" si="54"/>
        <v>2209</v>
      </c>
      <c r="E54" s="31">
        <f t="shared" si="55"/>
        <v>4.4400000000000004</v>
      </c>
      <c r="F54" s="35">
        <v>730</v>
      </c>
      <c r="G54" s="45">
        <f t="shared" si="56"/>
        <v>4.54</v>
      </c>
      <c r="H54" s="15">
        <v>1024</v>
      </c>
      <c r="I54" s="23">
        <v>1096</v>
      </c>
      <c r="J54" s="27">
        <f t="shared" si="57"/>
        <v>2120</v>
      </c>
      <c r="K54" s="31">
        <f t="shared" si="58"/>
        <v>4.26</v>
      </c>
      <c r="L54" s="35">
        <v>672</v>
      </c>
      <c r="M54" s="40">
        <f t="shared" si="59"/>
        <v>4.18</v>
      </c>
      <c r="N54" s="15">
        <v>430</v>
      </c>
      <c r="O54" s="23">
        <v>483</v>
      </c>
      <c r="P54" s="27">
        <f t="shared" si="60"/>
        <v>913</v>
      </c>
      <c r="Q54" s="31">
        <f t="shared" si="61"/>
        <v>1.83</v>
      </c>
      <c r="R54" s="35">
        <v>269</v>
      </c>
      <c r="S54" s="45">
        <f t="shared" si="62"/>
        <v>1.67</v>
      </c>
      <c r="T54" s="15">
        <v>585</v>
      </c>
      <c r="U54" s="23">
        <v>608</v>
      </c>
      <c r="V54" s="27">
        <f t="shared" si="63"/>
        <v>1193</v>
      </c>
      <c r="W54" s="31">
        <f t="shared" si="64"/>
        <v>2.4</v>
      </c>
      <c r="X54" s="35">
        <v>335</v>
      </c>
      <c r="Y54" s="45">
        <f t="shared" si="65"/>
        <v>2.09</v>
      </c>
      <c r="Z54" s="50">
        <f t="shared" si="66"/>
        <v>3087</v>
      </c>
      <c r="AA54" s="23">
        <f t="shared" si="66"/>
        <v>3348</v>
      </c>
      <c r="AB54" s="27">
        <f t="shared" si="67"/>
        <v>6435</v>
      </c>
      <c r="AC54" s="31">
        <f t="shared" si="68"/>
        <v>12.93</v>
      </c>
      <c r="AD54" s="35">
        <f t="shared" si="68"/>
        <v>2006</v>
      </c>
      <c r="AE54" s="45">
        <f t="shared" si="68"/>
        <v>12.479999999999999</v>
      </c>
      <c r="AF54" s="50">
        <f t="shared" si="69"/>
        <v>24141</v>
      </c>
      <c r="AG54" s="23">
        <f t="shared" si="69"/>
        <v>25618</v>
      </c>
      <c r="AH54" s="27">
        <f t="shared" si="70"/>
        <v>49759</v>
      </c>
      <c r="AI54" s="31">
        <f t="shared" si="71"/>
        <v>100.00000000000003</v>
      </c>
      <c r="AJ54" s="35">
        <f t="shared" si="72"/>
        <v>16062</v>
      </c>
      <c r="AK54" s="45">
        <f t="shared" si="73"/>
        <v>99.980000000000032</v>
      </c>
      <c r="CP54" s="1"/>
      <c r="CR54" s="1"/>
    </row>
    <row r="55" spans="1:96">
      <c r="A55" s="10" t="s">
        <v>35</v>
      </c>
      <c r="B55" s="15">
        <v>1053</v>
      </c>
      <c r="C55" s="23">
        <v>1162</v>
      </c>
      <c r="D55" s="27">
        <f t="shared" si="54"/>
        <v>2215</v>
      </c>
      <c r="E55" s="31">
        <f t="shared" si="55"/>
        <v>4.45</v>
      </c>
      <c r="F55" s="35">
        <v>732</v>
      </c>
      <c r="G55" s="45">
        <f t="shared" si="56"/>
        <v>4.5599999999999996</v>
      </c>
      <c r="H55" s="15">
        <v>1027</v>
      </c>
      <c r="I55" s="23">
        <v>1098</v>
      </c>
      <c r="J55" s="27">
        <f t="shared" si="57"/>
        <v>2125</v>
      </c>
      <c r="K55" s="31">
        <f t="shared" si="58"/>
        <v>4.2699999999999996</v>
      </c>
      <c r="L55" s="35">
        <v>673</v>
      </c>
      <c r="M55" s="40">
        <f t="shared" si="59"/>
        <v>4.1900000000000004</v>
      </c>
      <c r="N55" s="15">
        <v>427</v>
      </c>
      <c r="O55" s="23">
        <v>483</v>
      </c>
      <c r="P55" s="27">
        <f t="shared" si="60"/>
        <v>910</v>
      </c>
      <c r="Q55" s="31">
        <f t="shared" si="61"/>
        <v>1.83</v>
      </c>
      <c r="R55" s="35">
        <v>268</v>
      </c>
      <c r="S55" s="45">
        <f t="shared" si="62"/>
        <v>1.67</v>
      </c>
      <c r="T55" s="15">
        <v>584</v>
      </c>
      <c r="U55" s="23">
        <v>606</v>
      </c>
      <c r="V55" s="27">
        <f t="shared" si="63"/>
        <v>1190</v>
      </c>
      <c r="W55" s="31">
        <f t="shared" si="64"/>
        <v>2.39</v>
      </c>
      <c r="X55" s="35">
        <v>335</v>
      </c>
      <c r="Y55" s="45">
        <f t="shared" si="65"/>
        <v>2.09</v>
      </c>
      <c r="Z55" s="50">
        <f t="shared" si="66"/>
        <v>3091</v>
      </c>
      <c r="AA55" s="23">
        <f t="shared" si="66"/>
        <v>3349</v>
      </c>
      <c r="AB55" s="27">
        <f t="shared" si="67"/>
        <v>6440</v>
      </c>
      <c r="AC55" s="31">
        <f t="shared" si="68"/>
        <v>12.94</v>
      </c>
      <c r="AD55" s="35">
        <f t="shared" si="68"/>
        <v>2008</v>
      </c>
      <c r="AE55" s="45">
        <f t="shared" si="68"/>
        <v>12.51</v>
      </c>
      <c r="AF55" s="50">
        <f t="shared" si="69"/>
        <v>24145</v>
      </c>
      <c r="AG55" s="23">
        <f t="shared" si="69"/>
        <v>25596</v>
      </c>
      <c r="AH55" s="27">
        <f t="shared" si="70"/>
        <v>49741</v>
      </c>
      <c r="AI55" s="31">
        <f t="shared" si="71"/>
        <v>100.00000000000003</v>
      </c>
      <c r="AJ55" s="35">
        <f t="shared" si="72"/>
        <v>16063</v>
      </c>
      <c r="AK55" s="45">
        <f t="shared" si="73"/>
        <v>100.02000000000001</v>
      </c>
      <c r="CP55" s="1"/>
      <c r="CR55" s="1"/>
    </row>
    <row r="56" spans="1:96">
      <c r="A56" s="10" t="s">
        <v>74</v>
      </c>
      <c r="B56" s="15">
        <v>1052</v>
      </c>
      <c r="C56" s="23">
        <v>1157</v>
      </c>
      <c r="D56" s="27">
        <f t="shared" si="54"/>
        <v>2209</v>
      </c>
      <c r="E56" s="31">
        <f t="shared" si="55"/>
        <v>4.4400000000000004</v>
      </c>
      <c r="F56" s="35">
        <v>733</v>
      </c>
      <c r="G56" s="45">
        <f t="shared" si="56"/>
        <v>4.5599999999999996</v>
      </c>
      <c r="H56" s="15">
        <v>1023</v>
      </c>
      <c r="I56" s="23">
        <v>1097</v>
      </c>
      <c r="J56" s="27">
        <f t="shared" si="57"/>
        <v>2120</v>
      </c>
      <c r="K56" s="31">
        <f t="shared" si="58"/>
        <v>4.26</v>
      </c>
      <c r="L56" s="35">
        <v>673</v>
      </c>
      <c r="M56" s="40">
        <f t="shared" si="59"/>
        <v>4.18</v>
      </c>
      <c r="N56" s="15">
        <v>427</v>
      </c>
      <c r="O56" s="23">
        <v>482</v>
      </c>
      <c r="P56" s="27">
        <f t="shared" si="60"/>
        <v>909</v>
      </c>
      <c r="Q56" s="31">
        <f t="shared" si="61"/>
        <v>1.83</v>
      </c>
      <c r="R56" s="35">
        <v>268</v>
      </c>
      <c r="S56" s="45">
        <f t="shared" si="62"/>
        <v>1.67</v>
      </c>
      <c r="T56" s="15">
        <v>581</v>
      </c>
      <c r="U56" s="23">
        <v>605</v>
      </c>
      <c r="V56" s="27">
        <f t="shared" si="63"/>
        <v>1186</v>
      </c>
      <c r="W56" s="31">
        <f t="shared" si="64"/>
        <v>2.38</v>
      </c>
      <c r="X56" s="35">
        <v>335</v>
      </c>
      <c r="Y56" s="45">
        <f t="shared" si="65"/>
        <v>2.08</v>
      </c>
      <c r="Z56" s="50">
        <f t="shared" si="66"/>
        <v>3083</v>
      </c>
      <c r="AA56" s="23">
        <f t="shared" si="66"/>
        <v>3341</v>
      </c>
      <c r="AB56" s="27">
        <f t="shared" si="67"/>
        <v>6424</v>
      </c>
      <c r="AC56" s="31">
        <f t="shared" si="68"/>
        <v>12.91</v>
      </c>
      <c r="AD56" s="35">
        <f t="shared" si="68"/>
        <v>2009</v>
      </c>
      <c r="AE56" s="45">
        <f t="shared" si="68"/>
        <v>12.489999999999998</v>
      </c>
      <c r="AF56" s="50">
        <f t="shared" si="69"/>
        <v>24126</v>
      </c>
      <c r="AG56" s="23">
        <f t="shared" si="69"/>
        <v>25603</v>
      </c>
      <c r="AH56" s="27">
        <f t="shared" si="70"/>
        <v>49729</v>
      </c>
      <c r="AI56" s="31">
        <f t="shared" si="71"/>
        <v>99.99</v>
      </c>
      <c r="AJ56" s="35">
        <f t="shared" si="72"/>
        <v>16085</v>
      </c>
      <c r="AK56" s="45">
        <f t="shared" si="73"/>
        <v>100.02000000000001</v>
      </c>
      <c r="CP56" s="1"/>
      <c r="CR56" s="1"/>
    </row>
    <row r="57" spans="1:96">
      <c r="A57" s="10" t="s">
        <v>67</v>
      </c>
      <c r="B57" s="15">
        <v>1053</v>
      </c>
      <c r="C57" s="23">
        <v>1160</v>
      </c>
      <c r="D57" s="27">
        <f t="shared" si="54"/>
        <v>2213</v>
      </c>
      <c r="E57" s="31">
        <f t="shared" si="55"/>
        <v>4.45</v>
      </c>
      <c r="F57" s="35">
        <v>735</v>
      </c>
      <c r="G57" s="45">
        <f t="shared" si="56"/>
        <v>4.57</v>
      </c>
      <c r="H57" s="15">
        <v>1024</v>
      </c>
      <c r="I57" s="23">
        <v>1101</v>
      </c>
      <c r="J57" s="27">
        <f t="shared" si="57"/>
        <v>2125</v>
      </c>
      <c r="K57" s="31">
        <f t="shared" si="58"/>
        <v>4.28</v>
      </c>
      <c r="L57" s="35">
        <v>673</v>
      </c>
      <c r="M57" s="40">
        <f t="shared" si="59"/>
        <v>4.1900000000000004</v>
      </c>
      <c r="N57" s="15">
        <v>420</v>
      </c>
      <c r="O57" s="23">
        <v>473</v>
      </c>
      <c r="P57" s="27">
        <f t="shared" si="60"/>
        <v>893</v>
      </c>
      <c r="Q57" s="31">
        <f t="shared" si="61"/>
        <v>1.8</v>
      </c>
      <c r="R57" s="35">
        <v>265</v>
      </c>
      <c r="S57" s="45">
        <f t="shared" si="62"/>
        <v>1.65</v>
      </c>
      <c r="T57" s="15">
        <v>579</v>
      </c>
      <c r="U57" s="23">
        <v>604</v>
      </c>
      <c r="V57" s="27">
        <f t="shared" si="63"/>
        <v>1183</v>
      </c>
      <c r="W57" s="31">
        <f t="shared" si="64"/>
        <v>2.38</v>
      </c>
      <c r="X57" s="35">
        <v>335</v>
      </c>
      <c r="Y57" s="45">
        <f t="shared" si="65"/>
        <v>2.08</v>
      </c>
      <c r="Z57" s="50">
        <f t="shared" si="66"/>
        <v>3076</v>
      </c>
      <c r="AA57" s="23">
        <f t="shared" si="66"/>
        <v>3338</v>
      </c>
      <c r="AB57" s="27">
        <f t="shared" si="67"/>
        <v>6414</v>
      </c>
      <c r="AC57" s="31">
        <f t="shared" si="68"/>
        <v>12.91</v>
      </c>
      <c r="AD57" s="35">
        <f t="shared" si="68"/>
        <v>2008</v>
      </c>
      <c r="AE57" s="45">
        <f t="shared" si="68"/>
        <v>12.490000000000002</v>
      </c>
      <c r="AF57" s="50">
        <f t="shared" si="69"/>
        <v>24113</v>
      </c>
      <c r="AG57" s="23">
        <f t="shared" si="69"/>
        <v>25592</v>
      </c>
      <c r="AH57" s="27">
        <f t="shared" si="70"/>
        <v>49705</v>
      </c>
      <c r="AI57" s="31">
        <f t="shared" si="71"/>
        <v>100.01</v>
      </c>
      <c r="AJ57" s="35">
        <f t="shared" si="72"/>
        <v>16079</v>
      </c>
      <c r="AK57" s="45">
        <f t="shared" si="73"/>
        <v>100.00999999999998</v>
      </c>
      <c r="CP57" s="1"/>
      <c r="CR57" s="1"/>
    </row>
    <row r="58" spans="1:96">
      <c r="A58" s="10" t="s">
        <v>77</v>
      </c>
      <c r="B58" s="15">
        <v>1056</v>
      </c>
      <c r="C58" s="23">
        <v>1166</v>
      </c>
      <c r="D58" s="27">
        <f t="shared" si="54"/>
        <v>2222</v>
      </c>
      <c r="E58" s="31">
        <f t="shared" si="55"/>
        <v>4.47</v>
      </c>
      <c r="F58" s="35">
        <v>741</v>
      </c>
      <c r="G58" s="45">
        <f t="shared" si="56"/>
        <v>4.5999999999999996</v>
      </c>
      <c r="H58" s="15">
        <v>1025</v>
      </c>
      <c r="I58" s="23">
        <v>1096</v>
      </c>
      <c r="J58" s="27">
        <f t="shared" si="57"/>
        <v>2121</v>
      </c>
      <c r="K58" s="31">
        <f t="shared" si="58"/>
        <v>4.2699999999999996</v>
      </c>
      <c r="L58" s="35">
        <v>671</v>
      </c>
      <c r="M58" s="40">
        <f t="shared" si="59"/>
        <v>4.17</v>
      </c>
      <c r="N58" s="15">
        <v>421</v>
      </c>
      <c r="O58" s="23">
        <v>471</v>
      </c>
      <c r="P58" s="27">
        <f t="shared" si="60"/>
        <v>892</v>
      </c>
      <c r="Q58" s="31">
        <f t="shared" si="61"/>
        <v>1.79</v>
      </c>
      <c r="R58" s="35">
        <v>266</v>
      </c>
      <c r="S58" s="45">
        <f t="shared" si="62"/>
        <v>1.65</v>
      </c>
      <c r="T58" s="15">
        <v>578</v>
      </c>
      <c r="U58" s="23">
        <v>603</v>
      </c>
      <c r="V58" s="27">
        <f t="shared" si="63"/>
        <v>1181</v>
      </c>
      <c r="W58" s="31">
        <f t="shared" si="64"/>
        <v>2.38</v>
      </c>
      <c r="X58" s="35">
        <v>335</v>
      </c>
      <c r="Y58" s="45">
        <f t="shared" si="65"/>
        <v>2.08</v>
      </c>
      <c r="Z58" s="50">
        <f t="shared" si="66"/>
        <v>3080</v>
      </c>
      <c r="AA58" s="23">
        <f t="shared" si="66"/>
        <v>3336</v>
      </c>
      <c r="AB58" s="27">
        <f t="shared" si="67"/>
        <v>6416</v>
      </c>
      <c r="AC58" s="31">
        <f t="shared" si="68"/>
        <v>12.909999999999997</v>
      </c>
      <c r="AD58" s="35">
        <f t="shared" si="68"/>
        <v>2013</v>
      </c>
      <c r="AE58" s="45">
        <f t="shared" si="68"/>
        <v>12.5</v>
      </c>
      <c r="AF58" s="50">
        <f t="shared" si="69"/>
        <v>24102</v>
      </c>
      <c r="AG58" s="23">
        <f t="shared" si="69"/>
        <v>25598</v>
      </c>
      <c r="AH58" s="27">
        <f t="shared" si="70"/>
        <v>49700</v>
      </c>
      <c r="AI58" s="31">
        <f t="shared" si="71"/>
        <v>99.999999999999986</v>
      </c>
      <c r="AJ58" s="35">
        <f t="shared" si="72"/>
        <v>16104</v>
      </c>
      <c r="AK58" s="45">
        <f t="shared" si="73"/>
        <v>99.99</v>
      </c>
      <c r="CP58" s="1"/>
      <c r="CR58" s="1"/>
    </row>
    <row r="59" spans="1:96">
      <c r="A59" s="10" t="s">
        <v>111</v>
      </c>
      <c r="B59" s="15">
        <v>1055</v>
      </c>
      <c r="C59" s="23">
        <v>1164</v>
      </c>
      <c r="D59" s="27">
        <f t="shared" si="54"/>
        <v>2219</v>
      </c>
      <c r="E59" s="31">
        <f t="shared" si="55"/>
        <v>4.47</v>
      </c>
      <c r="F59" s="35">
        <v>740</v>
      </c>
      <c r="G59" s="45">
        <f t="shared" si="56"/>
        <v>4.59</v>
      </c>
      <c r="H59" s="15">
        <v>1018</v>
      </c>
      <c r="I59" s="23">
        <v>1090</v>
      </c>
      <c r="J59" s="27">
        <f t="shared" si="57"/>
        <v>2108</v>
      </c>
      <c r="K59" s="31">
        <f t="shared" si="58"/>
        <v>4.24</v>
      </c>
      <c r="L59" s="35">
        <v>666</v>
      </c>
      <c r="M59" s="40">
        <f t="shared" si="59"/>
        <v>4.13</v>
      </c>
      <c r="N59" s="15">
        <v>419</v>
      </c>
      <c r="O59" s="23">
        <v>468</v>
      </c>
      <c r="P59" s="27">
        <f t="shared" si="60"/>
        <v>887</v>
      </c>
      <c r="Q59" s="31">
        <f t="shared" si="61"/>
        <v>1.79</v>
      </c>
      <c r="R59" s="35">
        <v>265</v>
      </c>
      <c r="S59" s="45">
        <f t="shared" si="62"/>
        <v>1.64</v>
      </c>
      <c r="T59" s="15">
        <v>577</v>
      </c>
      <c r="U59" s="23">
        <v>601</v>
      </c>
      <c r="V59" s="27">
        <f t="shared" si="63"/>
        <v>1178</v>
      </c>
      <c r="W59" s="31">
        <f t="shared" si="64"/>
        <v>2.37</v>
      </c>
      <c r="X59" s="35">
        <v>335</v>
      </c>
      <c r="Y59" s="45">
        <f t="shared" si="65"/>
        <v>2.08</v>
      </c>
      <c r="Z59" s="50">
        <f t="shared" si="66"/>
        <v>3069</v>
      </c>
      <c r="AA59" s="23">
        <f t="shared" si="66"/>
        <v>3323</v>
      </c>
      <c r="AB59" s="27">
        <f t="shared" si="67"/>
        <v>6392</v>
      </c>
      <c r="AC59" s="31">
        <f t="shared" si="68"/>
        <v>12.87</v>
      </c>
      <c r="AD59" s="35">
        <f t="shared" si="68"/>
        <v>2006</v>
      </c>
      <c r="AE59" s="45">
        <f t="shared" si="68"/>
        <v>12.44</v>
      </c>
      <c r="AF59" s="50">
        <f t="shared" si="69"/>
        <v>24092</v>
      </c>
      <c r="AG59" s="23">
        <f t="shared" si="69"/>
        <v>25597</v>
      </c>
      <c r="AH59" s="27">
        <f t="shared" si="70"/>
        <v>49689</v>
      </c>
      <c r="AI59" s="31">
        <f t="shared" si="71"/>
        <v>100.02000000000001</v>
      </c>
      <c r="AJ59" s="35">
        <f t="shared" si="72"/>
        <v>16118</v>
      </c>
      <c r="AK59" s="45">
        <f t="shared" si="73"/>
        <v>100</v>
      </c>
      <c r="CP59" s="1"/>
      <c r="CR59" s="1"/>
    </row>
    <row r="60" spans="1:96">
      <c r="A60" s="10" t="s">
        <v>80</v>
      </c>
      <c r="B60" s="15">
        <v>1053</v>
      </c>
      <c r="C60" s="23">
        <v>1164</v>
      </c>
      <c r="D60" s="27">
        <f t="shared" si="54"/>
        <v>2217</v>
      </c>
      <c r="E60" s="31">
        <f t="shared" si="55"/>
        <v>4.46</v>
      </c>
      <c r="F60" s="35">
        <v>740</v>
      </c>
      <c r="G60" s="45">
        <f t="shared" si="56"/>
        <v>4.59</v>
      </c>
      <c r="H60" s="15">
        <v>1014</v>
      </c>
      <c r="I60" s="23">
        <v>1087</v>
      </c>
      <c r="J60" s="27">
        <f t="shared" si="57"/>
        <v>2101</v>
      </c>
      <c r="K60" s="31">
        <f t="shared" si="58"/>
        <v>4.2300000000000004</v>
      </c>
      <c r="L60" s="35">
        <v>663</v>
      </c>
      <c r="M60" s="40">
        <f t="shared" si="59"/>
        <v>4.1100000000000003</v>
      </c>
      <c r="N60" s="15">
        <v>419</v>
      </c>
      <c r="O60" s="23">
        <v>469</v>
      </c>
      <c r="P60" s="27">
        <f t="shared" si="60"/>
        <v>888</v>
      </c>
      <c r="Q60" s="31">
        <f t="shared" si="61"/>
        <v>1.79</v>
      </c>
      <c r="R60" s="35">
        <v>264</v>
      </c>
      <c r="S60" s="45">
        <f t="shared" si="62"/>
        <v>1.64</v>
      </c>
      <c r="T60" s="15">
        <v>580</v>
      </c>
      <c r="U60" s="23">
        <v>601</v>
      </c>
      <c r="V60" s="27">
        <f t="shared" si="63"/>
        <v>1181</v>
      </c>
      <c r="W60" s="31">
        <f t="shared" si="64"/>
        <v>2.38</v>
      </c>
      <c r="X60" s="35">
        <v>336</v>
      </c>
      <c r="Y60" s="45">
        <f t="shared" si="65"/>
        <v>2.09</v>
      </c>
      <c r="Z60" s="50">
        <f t="shared" si="66"/>
        <v>3066</v>
      </c>
      <c r="AA60" s="23">
        <f t="shared" si="66"/>
        <v>3321</v>
      </c>
      <c r="AB60" s="27">
        <f t="shared" si="67"/>
        <v>6387</v>
      </c>
      <c r="AC60" s="31">
        <f t="shared" si="68"/>
        <v>12.86</v>
      </c>
      <c r="AD60" s="35">
        <f t="shared" si="68"/>
        <v>2003</v>
      </c>
      <c r="AE60" s="45">
        <f t="shared" si="68"/>
        <v>12.43</v>
      </c>
      <c r="AF60" s="50">
        <f t="shared" si="69"/>
        <v>24088</v>
      </c>
      <c r="AG60" s="23">
        <f t="shared" si="69"/>
        <v>25582</v>
      </c>
      <c r="AH60" s="27">
        <f t="shared" si="70"/>
        <v>49670</v>
      </c>
      <c r="AI60" s="31">
        <f t="shared" si="71"/>
        <v>100.01</v>
      </c>
      <c r="AJ60" s="35">
        <f t="shared" si="72"/>
        <v>16114</v>
      </c>
      <c r="AK60" s="45">
        <f t="shared" si="73"/>
        <v>100.00000000000001</v>
      </c>
      <c r="CP60" s="1"/>
      <c r="CR60" s="1"/>
    </row>
    <row r="61" spans="1:96">
      <c r="A61" s="11" t="s">
        <v>73</v>
      </c>
      <c r="B61" s="16">
        <v>1054</v>
      </c>
      <c r="C61" s="24">
        <v>1164</v>
      </c>
      <c r="D61" s="28">
        <f t="shared" si="54"/>
        <v>2218</v>
      </c>
      <c r="E61" s="32">
        <f t="shared" si="55"/>
        <v>4.47</v>
      </c>
      <c r="F61" s="36">
        <v>740</v>
      </c>
      <c r="G61" s="46">
        <f t="shared" si="56"/>
        <v>4.59</v>
      </c>
      <c r="H61" s="16">
        <v>1011</v>
      </c>
      <c r="I61" s="24">
        <v>1078</v>
      </c>
      <c r="J61" s="28">
        <f t="shared" si="57"/>
        <v>2089</v>
      </c>
      <c r="K61" s="32">
        <f t="shared" si="58"/>
        <v>4.21</v>
      </c>
      <c r="L61" s="36">
        <v>661</v>
      </c>
      <c r="M61" s="41">
        <f t="shared" si="59"/>
        <v>4.0999999999999996</v>
      </c>
      <c r="N61" s="16">
        <v>418</v>
      </c>
      <c r="O61" s="24">
        <v>469</v>
      </c>
      <c r="P61" s="28">
        <f t="shared" si="60"/>
        <v>887</v>
      </c>
      <c r="Q61" s="32">
        <f t="shared" si="61"/>
        <v>1.79</v>
      </c>
      <c r="R61" s="36">
        <v>264</v>
      </c>
      <c r="S61" s="46">
        <f t="shared" si="62"/>
        <v>1.64</v>
      </c>
      <c r="T61" s="16">
        <v>581</v>
      </c>
      <c r="U61" s="24">
        <v>602</v>
      </c>
      <c r="V61" s="28">
        <f t="shared" si="63"/>
        <v>1183</v>
      </c>
      <c r="W61" s="32">
        <f t="shared" si="64"/>
        <v>2.39</v>
      </c>
      <c r="X61" s="36">
        <v>337</v>
      </c>
      <c r="Y61" s="46">
        <f t="shared" si="65"/>
        <v>2.09</v>
      </c>
      <c r="Z61" s="51">
        <f t="shared" si="66"/>
        <v>3064</v>
      </c>
      <c r="AA61" s="24">
        <f t="shared" si="66"/>
        <v>3313</v>
      </c>
      <c r="AB61" s="28">
        <f t="shared" si="67"/>
        <v>6377</v>
      </c>
      <c r="AC61" s="32">
        <f t="shared" si="68"/>
        <v>12.86</v>
      </c>
      <c r="AD61" s="36">
        <f t="shared" si="68"/>
        <v>2002</v>
      </c>
      <c r="AE61" s="46">
        <f t="shared" si="68"/>
        <v>12.42</v>
      </c>
      <c r="AF61" s="51">
        <f t="shared" si="69"/>
        <v>24054</v>
      </c>
      <c r="AG61" s="24">
        <f t="shared" si="69"/>
        <v>25534</v>
      </c>
      <c r="AH61" s="27">
        <f t="shared" si="70"/>
        <v>49588</v>
      </c>
      <c r="AI61" s="32">
        <f t="shared" si="71"/>
        <v>100</v>
      </c>
      <c r="AJ61" s="35">
        <f t="shared" si="72"/>
        <v>16121</v>
      </c>
      <c r="AK61" s="46">
        <f t="shared" si="73"/>
        <v>100.01</v>
      </c>
      <c r="CP61" s="1"/>
      <c r="CR61" s="1"/>
    </row>
    <row r="62" spans="1:96" ht="20.100000000000001" customHeight="1">
      <c r="B62" s="1" t="s">
        <v>116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landscape" usePrinterDefaults="1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28" zoomScale="90" zoomScaleSheetLayoutView="90" workbookViewId="0">
      <selection activeCell="N66" sqref="N66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20</v>
      </c>
      <c r="C3" s="20"/>
      <c r="D3" s="20"/>
      <c r="E3" s="20"/>
      <c r="F3" s="20"/>
      <c r="G3" s="37"/>
      <c r="H3" s="18" t="s">
        <v>23</v>
      </c>
      <c r="I3" s="20"/>
      <c r="J3" s="20"/>
      <c r="K3" s="20"/>
      <c r="L3" s="20"/>
      <c r="M3" s="42"/>
      <c r="N3" s="12" t="s">
        <v>4</v>
      </c>
      <c r="O3" s="20"/>
      <c r="P3" s="20"/>
      <c r="Q3" s="20"/>
      <c r="R3" s="20"/>
      <c r="S3" s="37"/>
      <c r="T3" s="18" t="s">
        <v>9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25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135</v>
      </c>
      <c r="B5" s="14">
        <v>3851</v>
      </c>
      <c r="C5" s="22">
        <v>4217</v>
      </c>
      <c r="D5" s="26">
        <f t="shared" ref="D5:D16" si="0">B5+C5</f>
        <v>8068</v>
      </c>
      <c r="E5" s="30">
        <f t="shared" ref="E5:E16" si="1">IF(D5=0,"",ROUND(D5/$AH50*100,2))</f>
        <v>16.34</v>
      </c>
      <c r="F5" s="34">
        <v>2920</v>
      </c>
      <c r="G5" s="39">
        <f t="shared" ref="G5:G16" si="2">IF(F5="","",ROUND(F5/$AJ50*100,2))</f>
        <v>19.14</v>
      </c>
      <c r="H5" s="14">
        <v>1206</v>
      </c>
      <c r="I5" s="22">
        <v>1243</v>
      </c>
      <c r="J5" s="26">
        <f t="shared" ref="J5:J16" si="3">H5+I5</f>
        <v>2449</v>
      </c>
      <c r="K5" s="30">
        <f t="shared" ref="K5:K16" si="4">IF(J5=0,"",ROUND(J5/$AH50*100,2))</f>
        <v>4.96</v>
      </c>
      <c r="L5" s="34">
        <v>765</v>
      </c>
      <c r="M5" s="44">
        <f t="shared" ref="M5:M16" si="5">IF(L5="","",ROUND(L5/$AJ50*100,2))</f>
        <v>5.01</v>
      </c>
      <c r="N5" s="14">
        <v>831</v>
      </c>
      <c r="O5" s="22">
        <v>918</v>
      </c>
      <c r="P5" s="26">
        <f t="shared" ref="P5:P16" si="6">N5+O5</f>
        <v>1749</v>
      </c>
      <c r="Q5" s="30">
        <f t="shared" ref="Q5:Q16" si="7">IF(P5=0,"",ROUND(P5/$AH50*100,2))</f>
        <v>3.54</v>
      </c>
      <c r="R5" s="34">
        <v>472</v>
      </c>
      <c r="S5" s="39">
        <f t="shared" ref="S5:S16" si="8">IF(R5="","",ROUND(R5/$AJ50*100,2))</f>
        <v>3.09</v>
      </c>
      <c r="T5" s="14">
        <v>1060</v>
      </c>
      <c r="U5" s="22">
        <v>1119</v>
      </c>
      <c r="V5" s="26">
        <f t="shared" ref="V5:V16" si="9">T5+U5</f>
        <v>2179</v>
      </c>
      <c r="W5" s="30">
        <f t="shared" ref="W5:W16" si="10">IF(V5=0,"",ROUND(V5/$AH50*100,2))</f>
        <v>4.41</v>
      </c>
      <c r="X5" s="34">
        <v>618</v>
      </c>
      <c r="Y5" s="44">
        <f t="shared" ref="Y5:Y16" si="11">IF(X5="","",ROUND(X5/$AJ50*100,2))</f>
        <v>4.05</v>
      </c>
      <c r="Z5" s="14">
        <v>954</v>
      </c>
      <c r="AA5" s="22">
        <v>1015</v>
      </c>
      <c r="AB5" s="26">
        <f t="shared" ref="AB5:AB16" si="12">Z5+AA5</f>
        <v>1969</v>
      </c>
      <c r="AC5" s="30">
        <f t="shared" ref="AC5:AC16" si="13">IF(AB5=0,"",ROUND(AB5/$AH50*100,2))</f>
        <v>3.99</v>
      </c>
      <c r="AD5" s="34">
        <v>560</v>
      </c>
      <c r="AE5" s="39">
        <f t="shared" ref="AE5:AE16" si="14">IF(AD5="","",ROUND(AD5/$AJ50*100,2))</f>
        <v>3.67</v>
      </c>
      <c r="AF5" s="14">
        <v>1478</v>
      </c>
      <c r="AG5" s="22">
        <v>1598</v>
      </c>
      <c r="AH5" s="26">
        <f t="shared" ref="AH5:AH16" si="15">AF5+AG5</f>
        <v>3076</v>
      </c>
      <c r="AI5" s="30">
        <f t="shared" ref="AI5:AI16" si="16">IF(AH5=0,"",ROUND(AH5/$AH50*100,2))</f>
        <v>6.23</v>
      </c>
      <c r="AJ5" s="34">
        <v>873</v>
      </c>
      <c r="AK5" s="44">
        <f t="shared" ref="AK5:AK16" si="17">IF(AJ5="","",ROUND(AJ5/$AJ50*100,2))</f>
        <v>5.72</v>
      </c>
    </row>
    <row r="6" spans="1:90" s="4" customFormat="1">
      <c r="A6" s="10" t="s">
        <v>64</v>
      </c>
      <c r="B6" s="15">
        <v>3863</v>
      </c>
      <c r="C6" s="23">
        <v>4222</v>
      </c>
      <c r="D6" s="27">
        <f t="shared" si="0"/>
        <v>8085</v>
      </c>
      <c r="E6" s="31">
        <f t="shared" si="1"/>
        <v>16.37</v>
      </c>
      <c r="F6" s="35">
        <v>2938</v>
      </c>
      <c r="G6" s="40">
        <f t="shared" si="2"/>
        <v>19.22</v>
      </c>
      <c r="H6" s="15">
        <v>1204</v>
      </c>
      <c r="I6" s="23">
        <v>1241</v>
      </c>
      <c r="J6" s="27">
        <f t="shared" si="3"/>
        <v>2445</v>
      </c>
      <c r="K6" s="31">
        <f t="shared" si="4"/>
        <v>4.95</v>
      </c>
      <c r="L6" s="35">
        <v>763</v>
      </c>
      <c r="M6" s="45">
        <f t="shared" si="5"/>
        <v>4.99</v>
      </c>
      <c r="N6" s="15">
        <v>829</v>
      </c>
      <c r="O6" s="23">
        <v>920</v>
      </c>
      <c r="P6" s="27">
        <f t="shared" si="6"/>
        <v>1749</v>
      </c>
      <c r="Q6" s="31">
        <f t="shared" si="7"/>
        <v>3.54</v>
      </c>
      <c r="R6" s="35">
        <v>472</v>
      </c>
      <c r="S6" s="40">
        <f t="shared" si="8"/>
        <v>3.09</v>
      </c>
      <c r="T6" s="15">
        <v>1061</v>
      </c>
      <c r="U6" s="23">
        <v>1116</v>
      </c>
      <c r="V6" s="27">
        <f t="shared" si="9"/>
        <v>2177</v>
      </c>
      <c r="W6" s="31">
        <f t="shared" si="10"/>
        <v>4.41</v>
      </c>
      <c r="X6" s="35">
        <v>618</v>
      </c>
      <c r="Y6" s="45">
        <f t="shared" si="11"/>
        <v>4.04</v>
      </c>
      <c r="Z6" s="15">
        <v>960</v>
      </c>
      <c r="AA6" s="23">
        <v>1016</v>
      </c>
      <c r="AB6" s="27">
        <f t="shared" si="12"/>
        <v>1976</v>
      </c>
      <c r="AC6" s="31">
        <f t="shared" si="13"/>
        <v>4</v>
      </c>
      <c r="AD6" s="35">
        <v>564</v>
      </c>
      <c r="AE6" s="40">
        <f t="shared" si="14"/>
        <v>3.69</v>
      </c>
      <c r="AF6" s="15">
        <v>1478</v>
      </c>
      <c r="AG6" s="23">
        <v>1598</v>
      </c>
      <c r="AH6" s="27">
        <f t="shared" si="15"/>
        <v>3076</v>
      </c>
      <c r="AI6" s="31">
        <f t="shared" si="16"/>
        <v>6.23</v>
      </c>
      <c r="AJ6" s="35">
        <v>874</v>
      </c>
      <c r="AK6" s="45">
        <f t="shared" si="17"/>
        <v>5.72</v>
      </c>
    </row>
    <row r="7" spans="1:90" s="4" customFormat="1">
      <c r="A7" s="10" t="s">
        <v>29</v>
      </c>
      <c r="B7" s="15">
        <v>3861</v>
      </c>
      <c r="C7" s="23">
        <v>4215</v>
      </c>
      <c r="D7" s="27">
        <f t="shared" si="0"/>
        <v>8076</v>
      </c>
      <c r="E7" s="31">
        <f t="shared" si="1"/>
        <v>16.36</v>
      </c>
      <c r="F7" s="35">
        <v>2938</v>
      </c>
      <c r="G7" s="40">
        <f t="shared" si="2"/>
        <v>19.22</v>
      </c>
      <c r="H7" s="15">
        <v>1199</v>
      </c>
      <c r="I7" s="23">
        <v>1238</v>
      </c>
      <c r="J7" s="27">
        <f t="shared" si="3"/>
        <v>2437</v>
      </c>
      <c r="K7" s="31">
        <f t="shared" si="4"/>
        <v>4.9400000000000004</v>
      </c>
      <c r="L7" s="35">
        <v>762</v>
      </c>
      <c r="M7" s="45">
        <f t="shared" si="5"/>
        <v>4.9800000000000004</v>
      </c>
      <c r="N7" s="15">
        <v>829</v>
      </c>
      <c r="O7" s="23">
        <v>920</v>
      </c>
      <c r="P7" s="27">
        <f t="shared" si="6"/>
        <v>1749</v>
      </c>
      <c r="Q7" s="31">
        <f t="shared" si="7"/>
        <v>3.54</v>
      </c>
      <c r="R7" s="35">
        <v>472</v>
      </c>
      <c r="S7" s="40">
        <f t="shared" si="8"/>
        <v>3.09</v>
      </c>
      <c r="T7" s="15">
        <v>1059</v>
      </c>
      <c r="U7" s="23">
        <v>1120</v>
      </c>
      <c r="V7" s="27">
        <f t="shared" si="9"/>
        <v>2179</v>
      </c>
      <c r="W7" s="31">
        <f t="shared" si="10"/>
        <v>4.41</v>
      </c>
      <c r="X7" s="35">
        <v>618</v>
      </c>
      <c r="Y7" s="45">
        <f t="shared" si="11"/>
        <v>4.04</v>
      </c>
      <c r="Z7" s="15">
        <v>959</v>
      </c>
      <c r="AA7" s="23">
        <v>1017</v>
      </c>
      <c r="AB7" s="27">
        <f t="shared" si="12"/>
        <v>1976</v>
      </c>
      <c r="AC7" s="31">
        <f t="shared" si="13"/>
        <v>4</v>
      </c>
      <c r="AD7" s="35">
        <v>564</v>
      </c>
      <c r="AE7" s="40">
        <f t="shared" si="14"/>
        <v>3.69</v>
      </c>
      <c r="AF7" s="15">
        <v>1473</v>
      </c>
      <c r="AG7" s="23">
        <v>1594</v>
      </c>
      <c r="AH7" s="27">
        <f t="shared" si="15"/>
        <v>3067</v>
      </c>
      <c r="AI7" s="31">
        <f t="shared" si="16"/>
        <v>6.21</v>
      </c>
      <c r="AJ7" s="35">
        <v>872</v>
      </c>
      <c r="AK7" s="45">
        <f t="shared" si="17"/>
        <v>5.7</v>
      </c>
    </row>
    <row r="8" spans="1:90" s="4" customFormat="1">
      <c r="A8" s="10" t="s">
        <v>69</v>
      </c>
      <c r="B8" s="15">
        <v>3863</v>
      </c>
      <c r="C8" s="23">
        <v>4213</v>
      </c>
      <c r="D8" s="27">
        <f t="shared" si="0"/>
        <v>8076</v>
      </c>
      <c r="E8" s="31">
        <f t="shared" si="1"/>
        <v>16.350000000000001</v>
      </c>
      <c r="F8" s="35">
        <v>2941</v>
      </c>
      <c r="G8" s="40">
        <f t="shared" si="2"/>
        <v>19.21</v>
      </c>
      <c r="H8" s="15">
        <v>1204</v>
      </c>
      <c r="I8" s="23">
        <v>1238</v>
      </c>
      <c r="J8" s="27">
        <f t="shared" si="3"/>
        <v>2442</v>
      </c>
      <c r="K8" s="31">
        <f t="shared" si="4"/>
        <v>4.9400000000000004</v>
      </c>
      <c r="L8" s="35">
        <v>765</v>
      </c>
      <c r="M8" s="45">
        <f t="shared" si="5"/>
        <v>5</v>
      </c>
      <c r="N8" s="15">
        <v>832</v>
      </c>
      <c r="O8" s="23">
        <v>917</v>
      </c>
      <c r="P8" s="27">
        <f t="shared" si="6"/>
        <v>1749</v>
      </c>
      <c r="Q8" s="31">
        <f t="shared" si="7"/>
        <v>3.54</v>
      </c>
      <c r="R8" s="35">
        <v>473</v>
      </c>
      <c r="S8" s="40">
        <f t="shared" si="8"/>
        <v>3.09</v>
      </c>
      <c r="T8" s="15">
        <v>1058</v>
      </c>
      <c r="U8" s="23">
        <v>1123</v>
      </c>
      <c r="V8" s="27">
        <f t="shared" si="9"/>
        <v>2181</v>
      </c>
      <c r="W8" s="31">
        <f t="shared" si="10"/>
        <v>4.42</v>
      </c>
      <c r="X8" s="35">
        <v>617</v>
      </c>
      <c r="Y8" s="45">
        <f t="shared" si="11"/>
        <v>4.03</v>
      </c>
      <c r="Z8" s="15">
        <v>957</v>
      </c>
      <c r="AA8" s="23">
        <v>1014</v>
      </c>
      <c r="AB8" s="27">
        <f t="shared" si="12"/>
        <v>1971</v>
      </c>
      <c r="AC8" s="31">
        <f t="shared" si="13"/>
        <v>3.99</v>
      </c>
      <c r="AD8" s="35">
        <v>563</v>
      </c>
      <c r="AE8" s="40">
        <f t="shared" si="14"/>
        <v>3.68</v>
      </c>
      <c r="AF8" s="15">
        <v>1477</v>
      </c>
      <c r="AG8" s="23">
        <v>1598</v>
      </c>
      <c r="AH8" s="27">
        <f t="shared" si="15"/>
        <v>3075</v>
      </c>
      <c r="AI8" s="31">
        <f t="shared" si="16"/>
        <v>6.22</v>
      </c>
      <c r="AJ8" s="35">
        <v>874</v>
      </c>
      <c r="AK8" s="45">
        <f t="shared" si="17"/>
        <v>5.71</v>
      </c>
    </row>
    <row r="9" spans="1:90" s="4" customFormat="1">
      <c r="A9" s="10" t="s">
        <v>70</v>
      </c>
      <c r="B9" s="15">
        <v>3869</v>
      </c>
      <c r="C9" s="23">
        <v>4215</v>
      </c>
      <c r="D9" s="27">
        <f t="shared" si="0"/>
        <v>8084</v>
      </c>
      <c r="E9" s="31">
        <f t="shared" si="1"/>
        <v>16.36</v>
      </c>
      <c r="F9" s="35">
        <v>2951</v>
      </c>
      <c r="G9" s="40">
        <f t="shared" si="2"/>
        <v>19.25</v>
      </c>
      <c r="H9" s="15">
        <v>1208</v>
      </c>
      <c r="I9" s="23">
        <v>1242</v>
      </c>
      <c r="J9" s="27">
        <f t="shared" si="3"/>
        <v>2450</v>
      </c>
      <c r="K9" s="31">
        <f t="shared" si="4"/>
        <v>4.96</v>
      </c>
      <c r="L9" s="35">
        <v>769</v>
      </c>
      <c r="M9" s="45">
        <f t="shared" si="5"/>
        <v>5.0199999999999996</v>
      </c>
      <c r="N9" s="15">
        <v>832</v>
      </c>
      <c r="O9" s="23">
        <v>914</v>
      </c>
      <c r="P9" s="27">
        <f t="shared" si="6"/>
        <v>1746</v>
      </c>
      <c r="Q9" s="31">
        <f t="shared" si="7"/>
        <v>3.53</v>
      </c>
      <c r="R9" s="35">
        <v>473</v>
      </c>
      <c r="S9" s="40">
        <f t="shared" si="8"/>
        <v>3.08</v>
      </c>
      <c r="T9" s="15">
        <v>1059</v>
      </c>
      <c r="U9" s="23">
        <v>1119</v>
      </c>
      <c r="V9" s="27">
        <f t="shared" si="9"/>
        <v>2178</v>
      </c>
      <c r="W9" s="31">
        <f t="shared" si="10"/>
        <v>4.41</v>
      </c>
      <c r="X9" s="35">
        <v>617</v>
      </c>
      <c r="Y9" s="45">
        <f t="shared" si="11"/>
        <v>4.0199999999999996</v>
      </c>
      <c r="Z9" s="15">
        <v>960</v>
      </c>
      <c r="AA9" s="23">
        <v>1016</v>
      </c>
      <c r="AB9" s="27">
        <f t="shared" si="12"/>
        <v>1976</v>
      </c>
      <c r="AC9" s="31">
        <f t="shared" si="13"/>
        <v>4</v>
      </c>
      <c r="AD9" s="35">
        <v>565</v>
      </c>
      <c r="AE9" s="40">
        <f t="shared" si="14"/>
        <v>3.68</v>
      </c>
      <c r="AF9" s="15">
        <v>1476</v>
      </c>
      <c r="AG9" s="23">
        <v>1595</v>
      </c>
      <c r="AH9" s="27">
        <f t="shared" si="15"/>
        <v>3071</v>
      </c>
      <c r="AI9" s="31">
        <f t="shared" si="16"/>
        <v>6.21</v>
      </c>
      <c r="AJ9" s="35">
        <v>873</v>
      </c>
      <c r="AK9" s="45">
        <f t="shared" si="17"/>
        <v>5.69</v>
      </c>
    </row>
    <row r="10" spans="1:90" s="4" customFormat="1">
      <c r="A10" s="10" t="s">
        <v>35</v>
      </c>
      <c r="B10" s="15">
        <v>3860</v>
      </c>
      <c r="C10" s="23">
        <v>4209</v>
      </c>
      <c r="D10" s="27">
        <f t="shared" si="0"/>
        <v>8069</v>
      </c>
      <c r="E10" s="31">
        <f t="shared" si="1"/>
        <v>16.329999999999998</v>
      </c>
      <c r="F10" s="35">
        <v>2949</v>
      </c>
      <c r="G10" s="40">
        <f t="shared" si="2"/>
        <v>19.23</v>
      </c>
      <c r="H10" s="15">
        <v>1213</v>
      </c>
      <c r="I10" s="23">
        <v>1242</v>
      </c>
      <c r="J10" s="27">
        <f t="shared" si="3"/>
        <v>2455</v>
      </c>
      <c r="K10" s="31">
        <f t="shared" si="4"/>
        <v>4.97</v>
      </c>
      <c r="L10" s="35">
        <v>769</v>
      </c>
      <c r="M10" s="45">
        <f t="shared" si="5"/>
        <v>5.01</v>
      </c>
      <c r="N10" s="15">
        <v>835</v>
      </c>
      <c r="O10" s="23">
        <v>913</v>
      </c>
      <c r="P10" s="27">
        <f t="shared" si="6"/>
        <v>1748</v>
      </c>
      <c r="Q10" s="31">
        <f t="shared" si="7"/>
        <v>3.54</v>
      </c>
      <c r="R10" s="35">
        <v>472</v>
      </c>
      <c r="S10" s="40">
        <f t="shared" si="8"/>
        <v>3.08</v>
      </c>
      <c r="T10" s="15">
        <v>1059</v>
      </c>
      <c r="U10" s="23">
        <v>1120</v>
      </c>
      <c r="V10" s="27">
        <f t="shared" si="9"/>
        <v>2179</v>
      </c>
      <c r="W10" s="31">
        <f t="shared" si="10"/>
        <v>4.41</v>
      </c>
      <c r="X10" s="35">
        <v>616</v>
      </c>
      <c r="Y10" s="45">
        <f t="shared" si="11"/>
        <v>4.0199999999999996</v>
      </c>
      <c r="Z10" s="15">
        <v>962</v>
      </c>
      <c r="AA10" s="23">
        <v>1022</v>
      </c>
      <c r="AB10" s="27">
        <f t="shared" si="12"/>
        <v>1984</v>
      </c>
      <c r="AC10" s="31">
        <f t="shared" si="13"/>
        <v>4.01</v>
      </c>
      <c r="AD10" s="35">
        <v>568</v>
      </c>
      <c r="AE10" s="40">
        <f t="shared" si="14"/>
        <v>3.7</v>
      </c>
      <c r="AF10" s="15">
        <v>1472</v>
      </c>
      <c r="AG10" s="23">
        <v>1589</v>
      </c>
      <c r="AH10" s="27">
        <f t="shared" si="15"/>
        <v>3061</v>
      </c>
      <c r="AI10" s="31">
        <f t="shared" si="16"/>
        <v>6.19</v>
      </c>
      <c r="AJ10" s="35">
        <v>873</v>
      </c>
      <c r="AK10" s="45">
        <f t="shared" si="17"/>
        <v>5.69</v>
      </c>
    </row>
    <row r="11" spans="1:90" s="4" customFormat="1">
      <c r="A11" s="10" t="s">
        <v>74</v>
      </c>
      <c r="B11" s="15">
        <v>3890</v>
      </c>
      <c r="C11" s="23">
        <v>4235</v>
      </c>
      <c r="D11" s="27">
        <f t="shared" si="0"/>
        <v>8125</v>
      </c>
      <c r="E11" s="31">
        <f t="shared" si="1"/>
        <v>16.43</v>
      </c>
      <c r="F11" s="35">
        <v>2969</v>
      </c>
      <c r="G11" s="40">
        <f t="shared" si="2"/>
        <v>19.329999999999998</v>
      </c>
      <c r="H11" s="15">
        <v>1216</v>
      </c>
      <c r="I11" s="23">
        <v>1242</v>
      </c>
      <c r="J11" s="27">
        <f t="shared" si="3"/>
        <v>2458</v>
      </c>
      <c r="K11" s="31">
        <f t="shared" si="4"/>
        <v>4.97</v>
      </c>
      <c r="L11" s="35">
        <v>765</v>
      </c>
      <c r="M11" s="45">
        <f t="shared" si="5"/>
        <v>4.9800000000000004</v>
      </c>
      <c r="N11" s="15">
        <v>831</v>
      </c>
      <c r="O11" s="23">
        <v>912</v>
      </c>
      <c r="P11" s="27">
        <f t="shared" si="6"/>
        <v>1743</v>
      </c>
      <c r="Q11" s="31">
        <f t="shared" si="7"/>
        <v>3.52</v>
      </c>
      <c r="R11" s="35">
        <v>472</v>
      </c>
      <c r="S11" s="40">
        <f t="shared" si="8"/>
        <v>3.07</v>
      </c>
      <c r="T11" s="15">
        <v>1058</v>
      </c>
      <c r="U11" s="23">
        <v>1123</v>
      </c>
      <c r="V11" s="27">
        <f t="shared" si="9"/>
        <v>2181</v>
      </c>
      <c r="W11" s="31">
        <f t="shared" si="10"/>
        <v>4.41</v>
      </c>
      <c r="X11" s="35">
        <v>617</v>
      </c>
      <c r="Y11" s="45">
        <f t="shared" si="11"/>
        <v>4.0199999999999996</v>
      </c>
      <c r="Z11" s="15">
        <v>965</v>
      </c>
      <c r="AA11" s="23">
        <v>1022</v>
      </c>
      <c r="AB11" s="27">
        <f t="shared" si="12"/>
        <v>1987</v>
      </c>
      <c r="AC11" s="31">
        <f t="shared" si="13"/>
        <v>4.0199999999999996</v>
      </c>
      <c r="AD11" s="35">
        <v>570</v>
      </c>
      <c r="AE11" s="40">
        <f t="shared" si="14"/>
        <v>3.71</v>
      </c>
      <c r="AF11" s="15">
        <v>1475</v>
      </c>
      <c r="AG11" s="23">
        <v>1591</v>
      </c>
      <c r="AH11" s="27">
        <f t="shared" si="15"/>
        <v>3066</v>
      </c>
      <c r="AI11" s="31">
        <f t="shared" si="16"/>
        <v>6.2</v>
      </c>
      <c r="AJ11" s="35">
        <v>874</v>
      </c>
      <c r="AK11" s="45">
        <f t="shared" si="17"/>
        <v>5.69</v>
      </c>
    </row>
    <row r="12" spans="1:90" s="4" customFormat="1">
      <c r="A12" s="10" t="s">
        <v>67</v>
      </c>
      <c r="B12" s="15">
        <v>3891</v>
      </c>
      <c r="C12" s="23">
        <v>4224</v>
      </c>
      <c r="D12" s="27">
        <f t="shared" si="0"/>
        <v>8115</v>
      </c>
      <c r="E12" s="31">
        <f t="shared" si="1"/>
        <v>16.399999999999999</v>
      </c>
      <c r="F12" s="35">
        <v>2964</v>
      </c>
      <c r="G12" s="40">
        <f t="shared" si="2"/>
        <v>19.29</v>
      </c>
      <c r="H12" s="15">
        <v>1221</v>
      </c>
      <c r="I12" s="23">
        <v>1246</v>
      </c>
      <c r="J12" s="27">
        <f t="shared" si="3"/>
        <v>2467</v>
      </c>
      <c r="K12" s="31">
        <f t="shared" si="4"/>
        <v>4.99</v>
      </c>
      <c r="L12" s="35">
        <v>766</v>
      </c>
      <c r="M12" s="45">
        <f t="shared" si="5"/>
        <v>4.99</v>
      </c>
      <c r="N12" s="15">
        <v>829</v>
      </c>
      <c r="O12" s="23">
        <v>912</v>
      </c>
      <c r="P12" s="27">
        <f t="shared" si="6"/>
        <v>1741</v>
      </c>
      <c r="Q12" s="31">
        <f t="shared" si="7"/>
        <v>3.52</v>
      </c>
      <c r="R12" s="35">
        <v>472</v>
      </c>
      <c r="S12" s="40">
        <f t="shared" si="8"/>
        <v>3.07</v>
      </c>
      <c r="T12" s="15">
        <v>1057</v>
      </c>
      <c r="U12" s="23">
        <v>1122</v>
      </c>
      <c r="V12" s="27">
        <f t="shared" si="9"/>
        <v>2179</v>
      </c>
      <c r="W12" s="31">
        <f t="shared" si="10"/>
        <v>4.4000000000000004</v>
      </c>
      <c r="X12" s="35">
        <v>616</v>
      </c>
      <c r="Y12" s="45">
        <f t="shared" si="11"/>
        <v>4.01</v>
      </c>
      <c r="Z12" s="15">
        <v>965</v>
      </c>
      <c r="AA12" s="23">
        <v>1021</v>
      </c>
      <c r="AB12" s="27">
        <f t="shared" si="12"/>
        <v>1986</v>
      </c>
      <c r="AC12" s="31">
        <f t="shared" si="13"/>
        <v>4.01</v>
      </c>
      <c r="AD12" s="35">
        <v>570</v>
      </c>
      <c r="AE12" s="40">
        <f t="shared" si="14"/>
        <v>3.71</v>
      </c>
      <c r="AF12" s="15">
        <v>1485</v>
      </c>
      <c r="AG12" s="23">
        <v>1596</v>
      </c>
      <c r="AH12" s="27">
        <f t="shared" si="15"/>
        <v>3081</v>
      </c>
      <c r="AI12" s="31">
        <f t="shared" si="16"/>
        <v>6.23</v>
      </c>
      <c r="AJ12" s="35">
        <v>878</v>
      </c>
      <c r="AK12" s="45">
        <f t="shared" si="17"/>
        <v>5.71</v>
      </c>
    </row>
    <row r="13" spans="1:90" s="4" customFormat="1">
      <c r="A13" s="10" t="s">
        <v>77</v>
      </c>
      <c r="B13" s="15">
        <v>3904</v>
      </c>
      <c r="C13" s="23">
        <v>4231</v>
      </c>
      <c r="D13" s="27">
        <f t="shared" si="0"/>
        <v>8135</v>
      </c>
      <c r="E13" s="31">
        <f t="shared" si="1"/>
        <v>16.43</v>
      </c>
      <c r="F13" s="35">
        <v>2968</v>
      </c>
      <c r="G13" s="40">
        <f t="shared" si="2"/>
        <v>19.3</v>
      </c>
      <c r="H13" s="15">
        <v>1220</v>
      </c>
      <c r="I13" s="23">
        <v>1247</v>
      </c>
      <c r="J13" s="27">
        <f t="shared" si="3"/>
        <v>2467</v>
      </c>
      <c r="K13" s="31">
        <f t="shared" si="4"/>
        <v>4.9800000000000004</v>
      </c>
      <c r="L13" s="35">
        <v>767</v>
      </c>
      <c r="M13" s="45">
        <f t="shared" si="5"/>
        <v>4.99</v>
      </c>
      <c r="N13" s="15">
        <v>827</v>
      </c>
      <c r="O13" s="23">
        <v>913</v>
      </c>
      <c r="P13" s="27">
        <f t="shared" si="6"/>
        <v>1740</v>
      </c>
      <c r="Q13" s="31">
        <f t="shared" si="7"/>
        <v>3.52</v>
      </c>
      <c r="R13" s="35">
        <v>472</v>
      </c>
      <c r="S13" s="40">
        <f t="shared" si="8"/>
        <v>3.07</v>
      </c>
      <c r="T13" s="15">
        <v>1060</v>
      </c>
      <c r="U13" s="23">
        <v>1121</v>
      </c>
      <c r="V13" s="27">
        <f t="shared" si="9"/>
        <v>2181</v>
      </c>
      <c r="W13" s="31">
        <f t="shared" si="10"/>
        <v>4.41</v>
      </c>
      <c r="X13" s="35">
        <v>616</v>
      </c>
      <c r="Y13" s="45">
        <f t="shared" si="11"/>
        <v>4.01</v>
      </c>
      <c r="Z13" s="15">
        <v>966</v>
      </c>
      <c r="AA13" s="23">
        <v>1022</v>
      </c>
      <c r="AB13" s="27">
        <f t="shared" si="12"/>
        <v>1988</v>
      </c>
      <c r="AC13" s="31">
        <f t="shared" si="13"/>
        <v>4.0199999999999996</v>
      </c>
      <c r="AD13" s="35">
        <v>571</v>
      </c>
      <c r="AE13" s="40">
        <f t="shared" si="14"/>
        <v>3.71</v>
      </c>
      <c r="AF13" s="15">
        <v>1482</v>
      </c>
      <c r="AG13" s="23">
        <v>1593</v>
      </c>
      <c r="AH13" s="27">
        <f t="shared" si="15"/>
        <v>3075</v>
      </c>
      <c r="AI13" s="31">
        <f t="shared" si="16"/>
        <v>6.21</v>
      </c>
      <c r="AJ13" s="35">
        <v>878</v>
      </c>
      <c r="AK13" s="45">
        <f t="shared" si="17"/>
        <v>5.71</v>
      </c>
    </row>
    <row r="14" spans="1:90" s="4" customFormat="1">
      <c r="A14" s="10" t="s">
        <v>136</v>
      </c>
      <c r="B14" s="15">
        <v>3914</v>
      </c>
      <c r="C14" s="23">
        <v>4232</v>
      </c>
      <c r="D14" s="27">
        <f t="shared" si="0"/>
        <v>8146</v>
      </c>
      <c r="E14" s="31">
        <f t="shared" si="1"/>
        <v>16.46</v>
      </c>
      <c r="F14" s="35">
        <v>2972</v>
      </c>
      <c r="G14" s="40">
        <f t="shared" si="2"/>
        <v>19.32</v>
      </c>
      <c r="H14" s="15">
        <v>1218</v>
      </c>
      <c r="I14" s="23">
        <v>1245</v>
      </c>
      <c r="J14" s="27">
        <f t="shared" si="3"/>
        <v>2463</v>
      </c>
      <c r="K14" s="31">
        <f t="shared" si="4"/>
        <v>4.9800000000000004</v>
      </c>
      <c r="L14" s="35">
        <v>768</v>
      </c>
      <c r="M14" s="45">
        <f t="shared" si="5"/>
        <v>4.99</v>
      </c>
      <c r="N14" s="15">
        <v>826</v>
      </c>
      <c r="O14" s="23">
        <v>913</v>
      </c>
      <c r="P14" s="27">
        <f t="shared" si="6"/>
        <v>1739</v>
      </c>
      <c r="Q14" s="31">
        <f t="shared" si="7"/>
        <v>3.51</v>
      </c>
      <c r="R14" s="35">
        <v>472</v>
      </c>
      <c r="S14" s="40">
        <f t="shared" si="8"/>
        <v>3.07</v>
      </c>
      <c r="T14" s="15">
        <v>1057</v>
      </c>
      <c r="U14" s="23">
        <v>1122</v>
      </c>
      <c r="V14" s="27">
        <f t="shared" si="9"/>
        <v>2179</v>
      </c>
      <c r="W14" s="31">
        <f t="shared" si="10"/>
        <v>4.4000000000000004</v>
      </c>
      <c r="X14" s="35">
        <v>616</v>
      </c>
      <c r="Y14" s="45">
        <f t="shared" si="11"/>
        <v>4</v>
      </c>
      <c r="Z14" s="15">
        <v>966</v>
      </c>
      <c r="AA14" s="23">
        <v>1024</v>
      </c>
      <c r="AB14" s="27">
        <f t="shared" si="12"/>
        <v>1990</v>
      </c>
      <c r="AC14" s="31">
        <f t="shared" si="13"/>
        <v>4.0199999999999996</v>
      </c>
      <c r="AD14" s="35">
        <v>573</v>
      </c>
      <c r="AE14" s="40">
        <f t="shared" si="14"/>
        <v>3.72</v>
      </c>
      <c r="AF14" s="15">
        <v>1478</v>
      </c>
      <c r="AG14" s="23">
        <v>1588</v>
      </c>
      <c r="AH14" s="27">
        <f t="shared" si="15"/>
        <v>3066</v>
      </c>
      <c r="AI14" s="31">
        <f t="shared" si="16"/>
        <v>6.2</v>
      </c>
      <c r="AJ14" s="35">
        <v>878</v>
      </c>
      <c r="AK14" s="45">
        <f t="shared" si="17"/>
        <v>5.71</v>
      </c>
    </row>
    <row r="15" spans="1:90" s="4" customFormat="1">
      <c r="A15" s="10" t="s">
        <v>80</v>
      </c>
      <c r="B15" s="15">
        <v>3911</v>
      </c>
      <c r="C15" s="23">
        <v>4246</v>
      </c>
      <c r="D15" s="27">
        <f t="shared" si="0"/>
        <v>8157</v>
      </c>
      <c r="E15" s="31">
        <f t="shared" si="1"/>
        <v>16.489999999999998</v>
      </c>
      <c r="F15" s="35">
        <v>2977</v>
      </c>
      <c r="G15" s="40">
        <f t="shared" si="2"/>
        <v>19.34</v>
      </c>
      <c r="H15" s="15">
        <v>1215</v>
      </c>
      <c r="I15" s="23">
        <v>1241</v>
      </c>
      <c r="J15" s="27">
        <f t="shared" si="3"/>
        <v>2456</v>
      </c>
      <c r="K15" s="31">
        <f t="shared" si="4"/>
        <v>4.96</v>
      </c>
      <c r="L15" s="35">
        <v>767</v>
      </c>
      <c r="M15" s="45">
        <f t="shared" si="5"/>
        <v>4.9800000000000004</v>
      </c>
      <c r="N15" s="15">
        <v>824</v>
      </c>
      <c r="O15" s="23">
        <v>912</v>
      </c>
      <c r="P15" s="27">
        <f t="shared" si="6"/>
        <v>1736</v>
      </c>
      <c r="Q15" s="31">
        <f t="shared" si="7"/>
        <v>3.51</v>
      </c>
      <c r="R15" s="35">
        <v>474</v>
      </c>
      <c r="S15" s="40">
        <f t="shared" si="8"/>
        <v>3.08</v>
      </c>
      <c r="T15" s="15">
        <v>1059</v>
      </c>
      <c r="U15" s="23">
        <v>1121</v>
      </c>
      <c r="V15" s="27">
        <f t="shared" si="9"/>
        <v>2180</v>
      </c>
      <c r="W15" s="31">
        <f t="shared" si="10"/>
        <v>4.41</v>
      </c>
      <c r="X15" s="35">
        <v>616</v>
      </c>
      <c r="Y15" s="45">
        <f t="shared" si="11"/>
        <v>4</v>
      </c>
      <c r="Z15" s="15">
        <v>969</v>
      </c>
      <c r="AA15" s="23">
        <v>1023</v>
      </c>
      <c r="AB15" s="27">
        <f t="shared" si="12"/>
        <v>1992</v>
      </c>
      <c r="AC15" s="31">
        <f t="shared" si="13"/>
        <v>4.03</v>
      </c>
      <c r="AD15" s="35">
        <v>572</v>
      </c>
      <c r="AE15" s="40">
        <f t="shared" si="14"/>
        <v>3.72</v>
      </c>
      <c r="AF15" s="15">
        <v>1478</v>
      </c>
      <c r="AG15" s="23">
        <v>1587</v>
      </c>
      <c r="AH15" s="27">
        <f t="shared" si="15"/>
        <v>3065</v>
      </c>
      <c r="AI15" s="31">
        <f t="shared" si="16"/>
        <v>6.19</v>
      </c>
      <c r="AJ15" s="35">
        <v>879</v>
      </c>
      <c r="AK15" s="45">
        <f t="shared" si="17"/>
        <v>5.71</v>
      </c>
    </row>
    <row r="16" spans="1:90" s="4" customFormat="1">
      <c r="A16" s="11" t="s">
        <v>73</v>
      </c>
      <c r="B16" s="16">
        <v>3910</v>
      </c>
      <c r="C16" s="24">
        <v>4234</v>
      </c>
      <c r="D16" s="28">
        <f t="shared" si="0"/>
        <v>8144</v>
      </c>
      <c r="E16" s="32">
        <f t="shared" si="1"/>
        <v>16.47</v>
      </c>
      <c r="F16" s="36">
        <v>2986</v>
      </c>
      <c r="G16" s="41">
        <f t="shared" si="2"/>
        <v>19.36</v>
      </c>
      <c r="H16" s="16">
        <v>1219</v>
      </c>
      <c r="I16" s="24">
        <v>1241</v>
      </c>
      <c r="J16" s="28">
        <f t="shared" si="3"/>
        <v>2460</v>
      </c>
      <c r="K16" s="32">
        <f t="shared" si="4"/>
        <v>4.97</v>
      </c>
      <c r="L16" s="36">
        <v>775</v>
      </c>
      <c r="M16" s="46">
        <f t="shared" si="5"/>
        <v>5.0199999999999996</v>
      </c>
      <c r="N16" s="16">
        <v>821</v>
      </c>
      <c r="O16" s="24">
        <v>908</v>
      </c>
      <c r="P16" s="28">
        <f t="shared" si="6"/>
        <v>1729</v>
      </c>
      <c r="Q16" s="32">
        <f t="shared" si="7"/>
        <v>3.5</v>
      </c>
      <c r="R16" s="36">
        <v>473</v>
      </c>
      <c r="S16" s="41">
        <f t="shared" si="8"/>
        <v>3.07</v>
      </c>
      <c r="T16" s="16">
        <v>1058</v>
      </c>
      <c r="U16" s="24">
        <v>1124</v>
      </c>
      <c r="V16" s="28">
        <f t="shared" si="9"/>
        <v>2182</v>
      </c>
      <c r="W16" s="32">
        <f t="shared" si="10"/>
        <v>4.41</v>
      </c>
      <c r="X16" s="36">
        <v>614</v>
      </c>
      <c r="Y16" s="46">
        <f t="shared" si="11"/>
        <v>3.98</v>
      </c>
      <c r="Z16" s="16">
        <v>965</v>
      </c>
      <c r="AA16" s="24">
        <v>1024</v>
      </c>
      <c r="AB16" s="28">
        <f t="shared" si="12"/>
        <v>1989</v>
      </c>
      <c r="AC16" s="32">
        <f t="shared" si="13"/>
        <v>4.0199999999999996</v>
      </c>
      <c r="AD16" s="36">
        <v>574</v>
      </c>
      <c r="AE16" s="41">
        <f t="shared" si="14"/>
        <v>3.72</v>
      </c>
      <c r="AF16" s="16">
        <v>1483</v>
      </c>
      <c r="AG16" s="24">
        <v>1588</v>
      </c>
      <c r="AH16" s="28">
        <f t="shared" si="15"/>
        <v>3071</v>
      </c>
      <c r="AI16" s="32">
        <f t="shared" si="16"/>
        <v>6.21</v>
      </c>
      <c r="AJ16" s="36">
        <v>880</v>
      </c>
      <c r="AK16" s="46">
        <f t="shared" si="17"/>
        <v>5.71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37</v>
      </c>
      <c r="C18" s="20"/>
      <c r="D18" s="20"/>
      <c r="E18" s="20"/>
      <c r="F18" s="20"/>
      <c r="G18" s="37"/>
      <c r="H18" s="18" t="s">
        <v>18</v>
      </c>
      <c r="I18" s="20"/>
      <c r="J18" s="20"/>
      <c r="K18" s="20"/>
      <c r="L18" s="20"/>
      <c r="M18" s="42"/>
      <c r="N18" s="12" t="s">
        <v>82</v>
      </c>
      <c r="O18" s="20"/>
      <c r="P18" s="20"/>
      <c r="Q18" s="20"/>
      <c r="R18" s="20"/>
      <c r="S18" s="37"/>
      <c r="T18" s="18" t="s">
        <v>84</v>
      </c>
      <c r="U18" s="20"/>
      <c r="V18" s="20"/>
      <c r="W18" s="20"/>
      <c r="X18" s="20"/>
      <c r="Y18" s="42"/>
      <c r="Z18" s="12" t="s">
        <v>57</v>
      </c>
      <c r="AA18" s="20"/>
      <c r="AB18" s="20"/>
      <c r="AC18" s="20"/>
      <c r="AD18" s="20"/>
      <c r="AE18" s="37"/>
      <c r="AF18" s="18" t="s">
        <v>72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">
        <v>135</v>
      </c>
      <c r="B20" s="14">
        <v>416</v>
      </c>
      <c r="C20" s="22">
        <v>442</v>
      </c>
      <c r="D20" s="26">
        <f t="shared" ref="D20:D31" si="18">B20+C20</f>
        <v>858</v>
      </c>
      <c r="E20" s="30">
        <f t="shared" ref="E20:E31" si="19">IF(D20=0,"",ROUND(D20/$AH50*100,2))</f>
        <v>1.74</v>
      </c>
      <c r="F20" s="34">
        <v>216</v>
      </c>
      <c r="G20" s="39">
        <f t="shared" ref="G20:G31" si="20">IF(F20="","",ROUND(F20/$AJ50*100,2))</f>
        <v>1.42</v>
      </c>
      <c r="H20" s="14">
        <v>2001</v>
      </c>
      <c r="I20" s="22">
        <v>2077</v>
      </c>
      <c r="J20" s="26">
        <f t="shared" ref="J20:J31" si="21">H20+I20</f>
        <v>4078</v>
      </c>
      <c r="K20" s="30">
        <f t="shared" ref="K20:K31" si="22">IF(J20=0,"",ROUND(J20/$AH50*100,2))</f>
        <v>8.26</v>
      </c>
      <c r="L20" s="34">
        <v>1280</v>
      </c>
      <c r="M20" s="44">
        <f t="shared" ref="M20:M31" si="23">IF(L20="","",ROUND(L20/$AJ50*100,2))</f>
        <v>8.39</v>
      </c>
      <c r="N20" s="14">
        <v>762</v>
      </c>
      <c r="O20" s="22">
        <v>829</v>
      </c>
      <c r="P20" s="26">
        <f t="shared" ref="P20:P31" si="24">N20+O20</f>
        <v>1591</v>
      </c>
      <c r="Q20" s="30">
        <f t="shared" ref="Q20:Q31" si="25">IF(P20=0,"",ROUND(P20/$AH50*100,2))</f>
        <v>3.22</v>
      </c>
      <c r="R20" s="34">
        <v>422</v>
      </c>
      <c r="S20" s="39">
        <f t="shared" ref="S20:S31" si="26">IF(R20="","",ROUND(R20/$AJ50*100,2))</f>
        <v>2.77</v>
      </c>
      <c r="T20" s="14">
        <v>2293</v>
      </c>
      <c r="U20" s="22">
        <v>2317</v>
      </c>
      <c r="V20" s="26">
        <f t="shared" ref="V20:V31" si="27">T20+U20</f>
        <v>4610</v>
      </c>
      <c r="W20" s="30">
        <f t="shared" ref="W20:W31" si="28">IF(V20=0,"",ROUND(V20/$AH50*100,2))</f>
        <v>9.34</v>
      </c>
      <c r="X20" s="34">
        <v>1579</v>
      </c>
      <c r="Y20" s="44">
        <f t="shared" ref="Y20:Y31" si="29">IF(X20="","",ROUND(X20/$AJ50*100,2))</f>
        <v>10.35</v>
      </c>
      <c r="Z20" s="14">
        <v>1393</v>
      </c>
      <c r="AA20" s="22">
        <v>1438</v>
      </c>
      <c r="AB20" s="26">
        <f t="shared" ref="AB20:AB31" si="30">Z20+AA20</f>
        <v>2831</v>
      </c>
      <c r="AC20" s="30">
        <f t="shared" ref="AC20:AC31" si="31">IF(AB20=0,"",ROUND(AB20/$AH50*100,2))</f>
        <v>5.73</v>
      </c>
      <c r="AD20" s="34">
        <v>835</v>
      </c>
      <c r="AE20" s="39">
        <f t="shared" ref="AE20:AE31" si="32">IF(AD20="","",ROUND(AD20/$AJ50*100,2))</f>
        <v>5.47</v>
      </c>
      <c r="AF20" s="14">
        <v>1070</v>
      </c>
      <c r="AG20" s="22">
        <v>1118</v>
      </c>
      <c r="AH20" s="26">
        <f t="shared" ref="AH20:AH31" si="33">AF20+AG20</f>
        <v>2188</v>
      </c>
      <c r="AI20" s="30">
        <f t="shared" ref="AI20:AI31" si="34">IF(AH20=0,"",ROUND(AH20/$AH50*100,2))</f>
        <v>4.43</v>
      </c>
      <c r="AJ20" s="34">
        <v>686</v>
      </c>
      <c r="AK20" s="44">
        <f t="shared" ref="AK20:AK31" si="35">IF(AJ20="","",ROUND(AJ20/$AJ50*100,2))</f>
        <v>4.5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414</v>
      </c>
      <c r="C21" s="23">
        <v>438</v>
      </c>
      <c r="D21" s="27">
        <f t="shared" si="18"/>
        <v>852</v>
      </c>
      <c r="E21" s="31">
        <f t="shared" si="19"/>
        <v>1.73</v>
      </c>
      <c r="F21" s="35">
        <v>216</v>
      </c>
      <c r="G21" s="40">
        <f t="shared" si="20"/>
        <v>1.41</v>
      </c>
      <c r="H21" s="15">
        <v>2007</v>
      </c>
      <c r="I21" s="23">
        <v>2085</v>
      </c>
      <c r="J21" s="27">
        <f t="shared" si="21"/>
        <v>4092</v>
      </c>
      <c r="K21" s="31">
        <f t="shared" si="22"/>
        <v>8.2899999999999991</v>
      </c>
      <c r="L21" s="35">
        <v>1284</v>
      </c>
      <c r="M21" s="45">
        <f t="shared" si="23"/>
        <v>8.4</v>
      </c>
      <c r="N21" s="15">
        <v>762</v>
      </c>
      <c r="O21" s="23">
        <v>828</v>
      </c>
      <c r="P21" s="27">
        <f t="shared" si="24"/>
        <v>1590</v>
      </c>
      <c r="Q21" s="31">
        <f t="shared" si="25"/>
        <v>3.22</v>
      </c>
      <c r="R21" s="35">
        <v>422</v>
      </c>
      <c r="S21" s="40">
        <f t="shared" si="26"/>
        <v>2.76</v>
      </c>
      <c r="T21" s="15">
        <v>2295</v>
      </c>
      <c r="U21" s="23">
        <v>2313</v>
      </c>
      <c r="V21" s="27">
        <f t="shared" si="27"/>
        <v>4608</v>
      </c>
      <c r="W21" s="31">
        <f t="shared" si="28"/>
        <v>9.33</v>
      </c>
      <c r="X21" s="35">
        <v>1577</v>
      </c>
      <c r="Y21" s="45">
        <f t="shared" si="29"/>
        <v>10.32</v>
      </c>
      <c r="Z21" s="15">
        <v>1386</v>
      </c>
      <c r="AA21" s="23">
        <v>1435</v>
      </c>
      <c r="AB21" s="27">
        <f t="shared" si="30"/>
        <v>2821</v>
      </c>
      <c r="AC21" s="31">
        <f t="shared" si="31"/>
        <v>5.71</v>
      </c>
      <c r="AD21" s="35">
        <v>833</v>
      </c>
      <c r="AE21" s="40">
        <f t="shared" si="32"/>
        <v>5.45</v>
      </c>
      <c r="AF21" s="15">
        <v>1072</v>
      </c>
      <c r="AG21" s="23">
        <v>1122</v>
      </c>
      <c r="AH21" s="27">
        <f t="shared" si="33"/>
        <v>2194</v>
      </c>
      <c r="AI21" s="31">
        <f t="shared" si="34"/>
        <v>4.4400000000000004</v>
      </c>
      <c r="AJ21" s="35">
        <v>688</v>
      </c>
      <c r="AK21" s="45">
        <f t="shared" si="35"/>
        <v>4.5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416</v>
      </c>
      <c r="C22" s="23">
        <v>437</v>
      </c>
      <c r="D22" s="27">
        <f t="shared" si="18"/>
        <v>853</v>
      </c>
      <c r="E22" s="31">
        <f t="shared" si="19"/>
        <v>1.73</v>
      </c>
      <c r="F22" s="35">
        <v>216</v>
      </c>
      <c r="G22" s="40">
        <f t="shared" si="20"/>
        <v>1.41</v>
      </c>
      <c r="H22" s="15">
        <v>2005</v>
      </c>
      <c r="I22" s="23">
        <v>2083</v>
      </c>
      <c r="J22" s="27">
        <f t="shared" si="21"/>
        <v>4088</v>
      </c>
      <c r="K22" s="31">
        <f t="shared" si="22"/>
        <v>8.2799999999999994</v>
      </c>
      <c r="L22" s="35">
        <v>1287</v>
      </c>
      <c r="M22" s="45">
        <f t="shared" si="23"/>
        <v>8.42</v>
      </c>
      <c r="N22" s="15">
        <v>764</v>
      </c>
      <c r="O22" s="23">
        <v>832</v>
      </c>
      <c r="P22" s="27">
        <f t="shared" si="24"/>
        <v>1596</v>
      </c>
      <c r="Q22" s="31">
        <f t="shared" si="25"/>
        <v>3.23</v>
      </c>
      <c r="R22" s="35">
        <v>422</v>
      </c>
      <c r="S22" s="40">
        <f t="shared" si="26"/>
        <v>2.76</v>
      </c>
      <c r="T22" s="15">
        <v>2293</v>
      </c>
      <c r="U22" s="23">
        <v>2315</v>
      </c>
      <c r="V22" s="27">
        <f t="shared" si="27"/>
        <v>4608</v>
      </c>
      <c r="W22" s="31">
        <f t="shared" si="28"/>
        <v>9.33</v>
      </c>
      <c r="X22" s="35">
        <v>1575</v>
      </c>
      <c r="Y22" s="45">
        <f t="shared" si="29"/>
        <v>10.3</v>
      </c>
      <c r="Z22" s="15">
        <v>1390</v>
      </c>
      <c r="AA22" s="23">
        <v>1435</v>
      </c>
      <c r="AB22" s="27">
        <f t="shared" si="30"/>
        <v>2825</v>
      </c>
      <c r="AC22" s="31">
        <f t="shared" si="31"/>
        <v>5.72</v>
      </c>
      <c r="AD22" s="35">
        <v>836</v>
      </c>
      <c r="AE22" s="40">
        <f t="shared" si="32"/>
        <v>5.47</v>
      </c>
      <c r="AF22" s="15">
        <v>1073</v>
      </c>
      <c r="AG22" s="23">
        <v>1122</v>
      </c>
      <c r="AH22" s="27">
        <f t="shared" si="33"/>
        <v>2195</v>
      </c>
      <c r="AI22" s="31">
        <f t="shared" si="34"/>
        <v>4.45</v>
      </c>
      <c r="AJ22" s="35">
        <v>688</v>
      </c>
      <c r="AK22" s="45">
        <f t="shared" si="35"/>
        <v>4.5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414</v>
      </c>
      <c r="C23" s="23">
        <v>437</v>
      </c>
      <c r="D23" s="27">
        <f t="shared" si="18"/>
        <v>851</v>
      </c>
      <c r="E23" s="31">
        <f t="shared" si="19"/>
        <v>1.72</v>
      </c>
      <c r="F23" s="35">
        <v>215</v>
      </c>
      <c r="G23" s="40">
        <f t="shared" si="20"/>
        <v>1.4</v>
      </c>
      <c r="H23" s="15">
        <v>2017</v>
      </c>
      <c r="I23" s="23">
        <v>2094</v>
      </c>
      <c r="J23" s="27">
        <f t="shared" si="21"/>
        <v>4111</v>
      </c>
      <c r="K23" s="31">
        <f t="shared" si="22"/>
        <v>8.32</v>
      </c>
      <c r="L23" s="35">
        <v>1293</v>
      </c>
      <c r="M23" s="45">
        <f t="shared" si="23"/>
        <v>8.4499999999999993</v>
      </c>
      <c r="N23" s="15">
        <v>762</v>
      </c>
      <c r="O23" s="23">
        <v>831</v>
      </c>
      <c r="P23" s="27">
        <f t="shared" si="24"/>
        <v>1593</v>
      </c>
      <c r="Q23" s="31">
        <f t="shared" si="25"/>
        <v>3.22</v>
      </c>
      <c r="R23" s="35">
        <v>423</v>
      </c>
      <c r="S23" s="40">
        <f t="shared" si="26"/>
        <v>2.76</v>
      </c>
      <c r="T23" s="15">
        <v>2290</v>
      </c>
      <c r="U23" s="23">
        <v>2314</v>
      </c>
      <c r="V23" s="27">
        <f t="shared" si="27"/>
        <v>4604</v>
      </c>
      <c r="W23" s="31">
        <f t="shared" si="28"/>
        <v>9.32</v>
      </c>
      <c r="X23" s="35">
        <v>1573</v>
      </c>
      <c r="Y23" s="45">
        <f t="shared" si="29"/>
        <v>10.28</v>
      </c>
      <c r="Z23" s="15">
        <v>1393</v>
      </c>
      <c r="AA23" s="23">
        <v>1441</v>
      </c>
      <c r="AB23" s="27">
        <f t="shared" si="30"/>
        <v>2834</v>
      </c>
      <c r="AC23" s="31">
        <f t="shared" si="31"/>
        <v>5.74</v>
      </c>
      <c r="AD23" s="35">
        <v>838</v>
      </c>
      <c r="AE23" s="40">
        <f t="shared" si="32"/>
        <v>5.47</v>
      </c>
      <c r="AF23" s="15">
        <v>1073</v>
      </c>
      <c r="AG23" s="23">
        <v>1119</v>
      </c>
      <c r="AH23" s="27">
        <f t="shared" si="33"/>
        <v>2192</v>
      </c>
      <c r="AI23" s="31">
        <f t="shared" si="34"/>
        <v>4.4400000000000004</v>
      </c>
      <c r="AJ23" s="35">
        <v>690</v>
      </c>
      <c r="AK23" s="45">
        <f t="shared" si="35"/>
        <v>4.51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413</v>
      </c>
      <c r="C24" s="23">
        <v>436</v>
      </c>
      <c r="D24" s="27">
        <f t="shared" si="18"/>
        <v>849</v>
      </c>
      <c r="E24" s="31">
        <f t="shared" si="19"/>
        <v>1.72</v>
      </c>
      <c r="F24" s="35">
        <v>214</v>
      </c>
      <c r="G24" s="40">
        <f t="shared" si="20"/>
        <v>1.4</v>
      </c>
      <c r="H24" s="15">
        <v>2023</v>
      </c>
      <c r="I24" s="23">
        <v>2098</v>
      </c>
      <c r="J24" s="27">
        <f t="shared" si="21"/>
        <v>4121</v>
      </c>
      <c r="K24" s="31">
        <f t="shared" si="22"/>
        <v>8.34</v>
      </c>
      <c r="L24" s="35">
        <v>1294</v>
      </c>
      <c r="M24" s="45">
        <f t="shared" si="23"/>
        <v>8.44</v>
      </c>
      <c r="N24" s="15">
        <v>761</v>
      </c>
      <c r="O24" s="23">
        <v>831</v>
      </c>
      <c r="P24" s="27">
        <f t="shared" si="24"/>
        <v>1592</v>
      </c>
      <c r="Q24" s="31">
        <f t="shared" si="25"/>
        <v>3.22</v>
      </c>
      <c r="R24" s="35">
        <v>425</v>
      </c>
      <c r="S24" s="40">
        <f t="shared" si="26"/>
        <v>2.77</v>
      </c>
      <c r="T24" s="15">
        <v>2289</v>
      </c>
      <c r="U24" s="23">
        <v>2311</v>
      </c>
      <c r="V24" s="27">
        <f t="shared" si="27"/>
        <v>4600</v>
      </c>
      <c r="W24" s="31">
        <f t="shared" si="28"/>
        <v>9.31</v>
      </c>
      <c r="X24" s="35">
        <v>1578</v>
      </c>
      <c r="Y24" s="45">
        <f t="shared" si="29"/>
        <v>10.29</v>
      </c>
      <c r="Z24" s="15">
        <v>1396</v>
      </c>
      <c r="AA24" s="23">
        <v>1449</v>
      </c>
      <c r="AB24" s="27">
        <f t="shared" si="30"/>
        <v>2845</v>
      </c>
      <c r="AC24" s="31">
        <f t="shared" si="31"/>
        <v>5.76</v>
      </c>
      <c r="AD24" s="35">
        <v>842</v>
      </c>
      <c r="AE24" s="40">
        <f t="shared" si="32"/>
        <v>5.49</v>
      </c>
      <c r="AF24" s="15">
        <v>1074</v>
      </c>
      <c r="AG24" s="23">
        <v>1118</v>
      </c>
      <c r="AH24" s="27">
        <f t="shared" si="33"/>
        <v>2192</v>
      </c>
      <c r="AI24" s="31">
        <f t="shared" si="34"/>
        <v>4.4400000000000004</v>
      </c>
      <c r="AJ24" s="35">
        <v>690</v>
      </c>
      <c r="AK24" s="45">
        <f t="shared" si="35"/>
        <v>4.5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414</v>
      </c>
      <c r="C25" s="23">
        <v>440</v>
      </c>
      <c r="D25" s="27">
        <f t="shared" si="18"/>
        <v>854</v>
      </c>
      <c r="E25" s="31">
        <f t="shared" si="19"/>
        <v>1.73</v>
      </c>
      <c r="F25" s="35">
        <v>216</v>
      </c>
      <c r="G25" s="40">
        <f t="shared" si="20"/>
        <v>1.41</v>
      </c>
      <c r="H25" s="15">
        <v>2026</v>
      </c>
      <c r="I25" s="23">
        <v>2100</v>
      </c>
      <c r="J25" s="27">
        <f t="shared" si="21"/>
        <v>4126</v>
      </c>
      <c r="K25" s="31">
        <f t="shared" si="22"/>
        <v>8.35</v>
      </c>
      <c r="L25" s="35">
        <v>1292</v>
      </c>
      <c r="M25" s="45">
        <f t="shared" si="23"/>
        <v>8.42</v>
      </c>
      <c r="N25" s="15">
        <v>761</v>
      </c>
      <c r="O25" s="23">
        <v>832</v>
      </c>
      <c r="P25" s="27">
        <f t="shared" si="24"/>
        <v>1593</v>
      </c>
      <c r="Q25" s="31">
        <f t="shared" si="25"/>
        <v>3.22</v>
      </c>
      <c r="R25" s="35">
        <v>426</v>
      </c>
      <c r="S25" s="40">
        <f t="shared" si="26"/>
        <v>2.78</v>
      </c>
      <c r="T25" s="15">
        <v>2293</v>
      </c>
      <c r="U25" s="23">
        <v>2319</v>
      </c>
      <c r="V25" s="27">
        <f t="shared" si="27"/>
        <v>4612</v>
      </c>
      <c r="W25" s="31">
        <f t="shared" si="28"/>
        <v>9.33</v>
      </c>
      <c r="X25" s="35">
        <v>1581</v>
      </c>
      <c r="Y25" s="45">
        <f t="shared" si="29"/>
        <v>10.31</v>
      </c>
      <c r="Z25" s="15">
        <v>1398</v>
      </c>
      <c r="AA25" s="23">
        <v>1451</v>
      </c>
      <c r="AB25" s="27">
        <f t="shared" si="30"/>
        <v>2849</v>
      </c>
      <c r="AC25" s="31">
        <f t="shared" si="31"/>
        <v>5.77</v>
      </c>
      <c r="AD25" s="35">
        <v>845</v>
      </c>
      <c r="AE25" s="40">
        <f t="shared" si="32"/>
        <v>5.51</v>
      </c>
      <c r="AF25" s="15">
        <v>1074</v>
      </c>
      <c r="AG25" s="23">
        <v>1119</v>
      </c>
      <c r="AH25" s="27">
        <f t="shared" si="33"/>
        <v>2193</v>
      </c>
      <c r="AI25" s="31">
        <f t="shared" si="34"/>
        <v>4.4400000000000004</v>
      </c>
      <c r="AJ25" s="35">
        <v>688</v>
      </c>
      <c r="AK25" s="45">
        <f t="shared" si="35"/>
        <v>4.49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415</v>
      </c>
      <c r="C26" s="23">
        <v>439</v>
      </c>
      <c r="D26" s="27">
        <f t="shared" si="18"/>
        <v>854</v>
      </c>
      <c r="E26" s="31">
        <f t="shared" si="19"/>
        <v>1.73</v>
      </c>
      <c r="F26" s="35">
        <v>217</v>
      </c>
      <c r="G26" s="40">
        <f t="shared" si="20"/>
        <v>1.41</v>
      </c>
      <c r="H26" s="15">
        <v>2026</v>
      </c>
      <c r="I26" s="23">
        <v>2104</v>
      </c>
      <c r="J26" s="27">
        <f t="shared" si="21"/>
        <v>4130</v>
      </c>
      <c r="K26" s="31">
        <f t="shared" si="22"/>
        <v>8.35</v>
      </c>
      <c r="L26" s="35">
        <v>1295</v>
      </c>
      <c r="M26" s="45">
        <f t="shared" si="23"/>
        <v>8.43</v>
      </c>
      <c r="N26" s="15">
        <v>761</v>
      </c>
      <c r="O26" s="23">
        <v>831</v>
      </c>
      <c r="P26" s="27">
        <f t="shared" si="24"/>
        <v>1592</v>
      </c>
      <c r="Q26" s="31">
        <f t="shared" si="25"/>
        <v>3.22</v>
      </c>
      <c r="R26" s="35">
        <v>426</v>
      </c>
      <c r="S26" s="40">
        <f t="shared" si="26"/>
        <v>2.77</v>
      </c>
      <c r="T26" s="15">
        <v>2294</v>
      </c>
      <c r="U26" s="23">
        <v>2320</v>
      </c>
      <c r="V26" s="27">
        <f t="shared" si="27"/>
        <v>4614</v>
      </c>
      <c r="W26" s="31">
        <f t="shared" si="28"/>
        <v>9.33</v>
      </c>
      <c r="X26" s="35">
        <v>1581</v>
      </c>
      <c r="Y26" s="45">
        <f t="shared" si="29"/>
        <v>10.3</v>
      </c>
      <c r="Z26" s="15">
        <v>1401</v>
      </c>
      <c r="AA26" s="23">
        <v>1456</v>
      </c>
      <c r="AB26" s="27">
        <f t="shared" si="30"/>
        <v>2857</v>
      </c>
      <c r="AC26" s="31">
        <f t="shared" si="31"/>
        <v>5.78</v>
      </c>
      <c r="AD26" s="35">
        <v>845</v>
      </c>
      <c r="AE26" s="40">
        <f t="shared" si="32"/>
        <v>5.5</v>
      </c>
      <c r="AF26" s="15">
        <v>1075</v>
      </c>
      <c r="AG26" s="23">
        <v>1117</v>
      </c>
      <c r="AH26" s="27">
        <f t="shared" si="33"/>
        <v>2192</v>
      </c>
      <c r="AI26" s="31">
        <f t="shared" si="34"/>
        <v>4.43</v>
      </c>
      <c r="AJ26" s="35">
        <v>688</v>
      </c>
      <c r="AK26" s="45">
        <f t="shared" si="35"/>
        <v>4.4800000000000004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413</v>
      </c>
      <c r="C27" s="23">
        <v>439</v>
      </c>
      <c r="D27" s="27">
        <f t="shared" si="18"/>
        <v>852</v>
      </c>
      <c r="E27" s="31">
        <f t="shared" si="19"/>
        <v>1.72</v>
      </c>
      <c r="F27" s="35">
        <v>217</v>
      </c>
      <c r="G27" s="40">
        <f t="shared" si="20"/>
        <v>1.41</v>
      </c>
      <c r="H27" s="15">
        <v>2026</v>
      </c>
      <c r="I27" s="23">
        <v>2106</v>
      </c>
      <c r="J27" s="27">
        <f t="shared" si="21"/>
        <v>4132</v>
      </c>
      <c r="K27" s="31">
        <f t="shared" si="22"/>
        <v>8.35</v>
      </c>
      <c r="L27" s="35">
        <v>1297</v>
      </c>
      <c r="M27" s="45">
        <f t="shared" si="23"/>
        <v>8.44</v>
      </c>
      <c r="N27" s="15">
        <v>764</v>
      </c>
      <c r="O27" s="23">
        <v>830</v>
      </c>
      <c r="P27" s="27">
        <f t="shared" si="24"/>
        <v>1594</v>
      </c>
      <c r="Q27" s="31">
        <f t="shared" si="25"/>
        <v>3.22</v>
      </c>
      <c r="R27" s="35">
        <v>427</v>
      </c>
      <c r="S27" s="40">
        <f t="shared" si="26"/>
        <v>2.78</v>
      </c>
      <c r="T27" s="15">
        <v>2295</v>
      </c>
      <c r="U27" s="23">
        <v>2316</v>
      </c>
      <c r="V27" s="27">
        <f t="shared" si="27"/>
        <v>4611</v>
      </c>
      <c r="W27" s="31">
        <f t="shared" si="28"/>
        <v>9.32</v>
      </c>
      <c r="X27" s="35">
        <v>1580</v>
      </c>
      <c r="Y27" s="45">
        <f t="shared" si="29"/>
        <v>10.28</v>
      </c>
      <c r="Z27" s="15">
        <v>1406</v>
      </c>
      <c r="AA27" s="23">
        <v>1461</v>
      </c>
      <c r="AB27" s="27">
        <f t="shared" si="30"/>
        <v>2867</v>
      </c>
      <c r="AC27" s="31">
        <f t="shared" si="31"/>
        <v>5.79</v>
      </c>
      <c r="AD27" s="35">
        <v>848</v>
      </c>
      <c r="AE27" s="40">
        <f t="shared" si="32"/>
        <v>5.52</v>
      </c>
      <c r="AF27" s="15">
        <v>1077</v>
      </c>
      <c r="AG27" s="23">
        <v>1119</v>
      </c>
      <c r="AH27" s="27">
        <f t="shared" si="33"/>
        <v>2196</v>
      </c>
      <c r="AI27" s="31">
        <f t="shared" si="34"/>
        <v>4.4400000000000004</v>
      </c>
      <c r="AJ27" s="35">
        <v>689</v>
      </c>
      <c r="AK27" s="45">
        <f t="shared" si="35"/>
        <v>4.4800000000000004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413</v>
      </c>
      <c r="C28" s="23">
        <v>439</v>
      </c>
      <c r="D28" s="27">
        <f t="shared" si="18"/>
        <v>852</v>
      </c>
      <c r="E28" s="31">
        <f t="shared" si="19"/>
        <v>1.72</v>
      </c>
      <c r="F28" s="35">
        <v>217</v>
      </c>
      <c r="G28" s="40">
        <f t="shared" si="20"/>
        <v>1.41</v>
      </c>
      <c r="H28" s="15">
        <v>2027</v>
      </c>
      <c r="I28" s="23">
        <v>2108</v>
      </c>
      <c r="J28" s="27">
        <f t="shared" si="21"/>
        <v>4135</v>
      </c>
      <c r="K28" s="31">
        <f t="shared" si="22"/>
        <v>8.35</v>
      </c>
      <c r="L28" s="35">
        <v>1301</v>
      </c>
      <c r="M28" s="45">
        <f t="shared" si="23"/>
        <v>8.4600000000000009</v>
      </c>
      <c r="N28" s="15">
        <v>765</v>
      </c>
      <c r="O28" s="23">
        <v>832</v>
      </c>
      <c r="P28" s="27">
        <f t="shared" si="24"/>
        <v>1597</v>
      </c>
      <c r="Q28" s="31">
        <f t="shared" si="25"/>
        <v>3.23</v>
      </c>
      <c r="R28" s="35">
        <v>428</v>
      </c>
      <c r="S28" s="40">
        <f t="shared" si="26"/>
        <v>2.78</v>
      </c>
      <c r="T28" s="15">
        <v>2291</v>
      </c>
      <c r="U28" s="23">
        <v>2313</v>
      </c>
      <c r="V28" s="27">
        <f t="shared" si="27"/>
        <v>4604</v>
      </c>
      <c r="W28" s="31">
        <f t="shared" si="28"/>
        <v>9.3000000000000007</v>
      </c>
      <c r="X28" s="35">
        <v>1576</v>
      </c>
      <c r="Y28" s="45">
        <f t="shared" si="29"/>
        <v>10.25</v>
      </c>
      <c r="Z28" s="15">
        <v>1408</v>
      </c>
      <c r="AA28" s="23">
        <v>1461</v>
      </c>
      <c r="AB28" s="27">
        <f t="shared" si="30"/>
        <v>2869</v>
      </c>
      <c r="AC28" s="31">
        <f t="shared" si="31"/>
        <v>5.8</v>
      </c>
      <c r="AD28" s="35">
        <v>849</v>
      </c>
      <c r="AE28" s="40">
        <f t="shared" si="32"/>
        <v>5.52</v>
      </c>
      <c r="AF28" s="15">
        <v>1082</v>
      </c>
      <c r="AG28" s="23">
        <v>1127</v>
      </c>
      <c r="AH28" s="27">
        <f t="shared" si="33"/>
        <v>2209</v>
      </c>
      <c r="AI28" s="31">
        <f t="shared" si="34"/>
        <v>4.46</v>
      </c>
      <c r="AJ28" s="35">
        <v>692</v>
      </c>
      <c r="AK28" s="45">
        <f t="shared" si="35"/>
        <v>4.5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">
        <v>136</v>
      </c>
      <c r="B29" s="15">
        <v>414</v>
      </c>
      <c r="C29" s="23">
        <v>438</v>
      </c>
      <c r="D29" s="27">
        <f t="shared" si="18"/>
        <v>852</v>
      </c>
      <c r="E29" s="31">
        <f t="shared" si="19"/>
        <v>1.72</v>
      </c>
      <c r="F29" s="35">
        <v>217</v>
      </c>
      <c r="G29" s="40">
        <f t="shared" si="20"/>
        <v>1.41</v>
      </c>
      <c r="H29" s="15">
        <v>2025</v>
      </c>
      <c r="I29" s="23">
        <v>2101</v>
      </c>
      <c r="J29" s="27">
        <f t="shared" si="21"/>
        <v>4126</v>
      </c>
      <c r="K29" s="31">
        <f t="shared" si="22"/>
        <v>8.34</v>
      </c>
      <c r="L29" s="35">
        <v>1302</v>
      </c>
      <c r="M29" s="45">
        <f t="shared" si="23"/>
        <v>8.4600000000000009</v>
      </c>
      <c r="N29" s="15">
        <v>764</v>
      </c>
      <c r="O29" s="23">
        <v>832</v>
      </c>
      <c r="P29" s="27">
        <f t="shared" si="24"/>
        <v>1596</v>
      </c>
      <c r="Q29" s="31">
        <f t="shared" si="25"/>
        <v>3.22</v>
      </c>
      <c r="R29" s="35">
        <v>428</v>
      </c>
      <c r="S29" s="40">
        <f t="shared" si="26"/>
        <v>2.78</v>
      </c>
      <c r="T29" s="15">
        <v>2296</v>
      </c>
      <c r="U29" s="23">
        <v>2317</v>
      </c>
      <c r="V29" s="27">
        <f t="shared" si="27"/>
        <v>4613</v>
      </c>
      <c r="W29" s="31">
        <f t="shared" si="28"/>
        <v>9.32</v>
      </c>
      <c r="X29" s="35">
        <v>1581</v>
      </c>
      <c r="Y29" s="45">
        <f t="shared" si="29"/>
        <v>10.27</v>
      </c>
      <c r="Z29" s="15">
        <v>1414</v>
      </c>
      <c r="AA29" s="23">
        <v>1462</v>
      </c>
      <c r="AB29" s="27">
        <f t="shared" si="30"/>
        <v>2876</v>
      </c>
      <c r="AC29" s="31">
        <f t="shared" si="31"/>
        <v>5.81</v>
      </c>
      <c r="AD29" s="35">
        <v>850</v>
      </c>
      <c r="AE29" s="40">
        <f t="shared" si="32"/>
        <v>5.52</v>
      </c>
      <c r="AF29" s="15">
        <v>1079</v>
      </c>
      <c r="AG29" s="23">
        <v>1126</v>
      </c>
      <c r="AH29" s="27">
        <f t="shared" si="33"/>
        <v>2205</v>
      </c>
      <c r="AI29" s="31">
        <f t="shared" si="34"/>
        <v>4.46</v>
      </c>
      <c r="AJ29" s="35">
        <v>691</v>
      </c>
      <c r="AK29" s="45">
        <f t="shared" si="35"/>
        <v>4.49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412</v>
      </c>
      <c r="C30" s="23">
        <v>437</v>
      </c>
      <c r="D30" s="27">
        <f t="shared" si="18"/>
        <v>849</v>
      </c>
      <c r="E30" s="31">
        <f t="shared" si="19"/>
        <v>1.72</v>
      </c>
      <c r="F30" s="35">
        <v>217</v>
      </c>
      <c r="G30" s="40">
        <f t="shared" si="20"/>
        <v>1.41</v>
      </c>
      <c r="H30" s="15">
        <v>2026</v>
      </c>
      <c r="I30" s="23">
        <v>2104</v>
      </c>
      <c r="J30" s="27">
        <f t="shared" si="21"/>
        <v>4130</v>
      </c>
      <c r="K30" s="31">
        <f t="shared" si="22"/>
        <v>8.35</v>
      </c>
      <c r="L30" s="35">
        <v>1303</v>
      </c>
      <c r="M30" s="45">
        <f t="shared" si="23"/>
        <v>8.4600000000000009</v>
      </c>
      <c r="N30" s="15">
        <v>764</v>
      </c>
      <c r="O30" s="23">
        <v>831</v>
      </c>
      <c r="P30" s="27">
        <f t="shared" si="24"/>
        <v>1595</v>
      </c>
      <c r="Q30" s="31">
        <f t="shared" si="25"/>
        <v>3.22</v>
      </c>
      <c r="R30" s="35">
        <v>429</v>
      </c>
      <c r="S30" s="40">
        <f t="shared" si="26"/>
        <v>2.79</v>
      </c>
      <c r="T30" s="15">
        <v>2295</v>
      </c>
      <c r="U30" s="23">
        <v>2316</v>
      </c>
      <c r="V30" s="27">
        <f t="shared" si="27"/>
        <v>4611</v>
      </c>
      <c r="W30" s="31">
        <f t="shared" si="28"/>
        <v>9.32</v>
      </c>
      <c r="X30" s="35">
        <v>1580</v>
      </c>
      <c r="Y30" s="45">
        <f t="shared" si="29"/>
        <v>10.26</v>
      </c>
      <c r="Z30" s="15">
        <v>1417</v>
      </c>
      <c r="AA30" s="23">
        <v>1463</v>
      </c>
      <c r="AB30" s="27">
        <f t="shared" si="30"/>
        <v>2880</v>
      </c>
      <c r="AC30" s="31">
        <f t="shared" si="31"/>
        <v>5.82</v>
      </c>
      <c r="AD30" s="35">
        <v>852</v>
      </c>
      <c r="AE30" s="40">
        <f t="shared" si="32"/>
        <v>5.53</v>
      </c>
      <c r="AF30" s="15">
        <v>1080</v>
      </c>
      <c r="AG30" s="23">
        <v>1125</v>
      </c>
      <c r="AH30" s="27">
        <f t="shared" si="33"/>
        <v>2205</v>
      </c>
      <c r="AI30" s="31">
        <f t="shared" si="34"/>
        <v>4.46</v>
      </c>
      <c r="AJ30" s="35">
        <v>691</v>
      </c>
      <c r="AK30" s="45">
        <f t="shared" si="35"/>
        <v>4.49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410</v>
      </c>
      <c r="C31" s="24">
        <v>428</v>
      </c>
      <c r="D31" s="28">
        <f t="shared" si="18"/>
        <v>838</v>
      </c>
      <c r="E31" s="32">
        <f t="shared" si="19"/>
        <v>1.69</v>
      </c>
      <c r="F31" s="36">
        <v>215</v>
      </c>
      <c r="G31" s="41">
        <f t="shared" si="20"/>
        <v>1.39</v>
      </c>
      <c r="H31" s="16">
        <v>2026</v>
      </c>
      <c r="I31" s="24">
        <v>2105</v>
      </c>
      <c r="J31" s="28">
        <f t="shared" si="21"/>
        <v>4131</v>
      </c>
      <c r="K31" s="32">
        <f t="shared" si="22"/>
        <v>8.35</v>
      </c>
      <c r="L31" s="36">
        <v>1305</v>
      </c>
      <c r="M31" s="46">
        <f t="shared" si="23"/>
        <v>8.4600000000000009</v>
      </c>
      <c r="N31" s="16">
        <v>759</v>
      </c>
      <c r="O31" s="24">
        <v>828</v>
      </c>
      <c r="P31" s="28">
        <f t="shared" si="24"/>
        <v>1587</v>
      </c>
      <c r="Q31" s="32">
        <f t="shared" si="25"/>
        <v>3.21</v>
      </c>
      <c r="R31" s="36">
        <v>429</v>
      </c>
      <c r="S31" s="41">
        <f t="shared" si="26"/>
        <v>2.78</v>
      </c>
      <c r="T31" s="16">
        <v>2296</v>
      </c>
      <c r="U31" s="24">
        <v>2317</v>
      </c>
      <c r="V31" s="28">
        <f t="shared" si="27"/>
        <v>4613</v>
      </c>
      <c r="W31" s="32">
        <f t="shared" si="28"/>
        <v>9.33</v>
      </c>
      <c r="X31" s="36">
        <v>1586</v>
      </c>
      <c r="Y31" s="46">
        <f t="shared" si="29"/>
        <v>10.28</v>
      </c>
      <c r="Z31" s="16">
        <v>1422</v>
      </c>
      <c r="AA31" s="24">
        <v>1461</v>
      </c>
      <c r="AB31" s="28">
        <f t="shared" si="30"/>
        <v>2883</v>
      </c>
      <c r="AC31" s="32">
        <f t="shared" si="31"/>
        <v>5.83</v>
      </c>
      <c r="AD31" s="36">
        <v>854</v>
      </c>
      <c r="AE31" s="41">
        <f t="shared" si="32"/>
        <v>5.54</v>
      </c>
      <c r="AF31" s="16">
        <v>1086</v>
      </c>
      <c r="AG31" s="24">
        <v>1128</v>
      </c>
      <c r="AH31" s="28">
        <f t="shared" si="33"/>
        <v>2214</v>
      </c>
      <c r="AI31" s="32">
        <f t="shared" si="34"/>
        <v>4.4800000000000004</v>
      </c>
      <c r="AJ31" s="36">
        <v>692</v>
      </c>
      <c r="AK31" s="46">
        <f t="shared" si="35"/>
        <v>4.49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31</v>
      </c>
      <c r="C33" s="20"/>
      <c r="D33" s="20"/>
      <c r="E33" s="20"/>
      <c r="F33" s="20"/>
      <c r="G33" s="42"/>
      <c r="H33" s="18" t="s">
        <v>87</v>
      </c>
      <c r="I33" s="20"/>
      <c r="J33" s="20"/>
      <c r="K33" s="20"/>
      <c r="L33" s="20"/>
      <c r="M33" s="42"/>
      <c r="N33" s="12" t="s">
        <v>54</v>
      </c>
      <c r="O33" s="20"/>
      <c r="P33" s="20"/>
      <c r="Q33" s="20"/>
      <c r="R33" s="20"/>
      <c r="S33" s="37"/>
      <c r="T33" s="18" t="s">
        <v>89</v>
      </c>
      <c r="U33" s="20"/>
      <c r="V33" s="20"/>
      <c r="W33" s="20"/>
      <c r="X33" s="20"/>
      <c r="Y33" s="42"/>
      <c r="Z33" s="18" t="s">
        <v>92</v>
      </c>
      <c r="AA33" s="20"/>
      <c r="AB33" s="20"/>
      <c r="AC33" s="20"/>
      <c r="AD33" s="20"/>
      <c r="AE33" s="42"/>
      <c r="AF33" s="68" t="s">
        <v>7</v>
      </c>
      <c r="AG33" s="69"/>
      <c r="AH33" s="69"/>
      <c r="AI33" s="69"/>
      <c r="AJ33" s="69"/>
      <c r="AK33" s="70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">
        <v>135</v>
      </c>
      <c r="B35" s="14">
        <v>825</v>
      </c>
      <c r="C35" s="22">
        <v>853</v>
      </c>
      <c r="D35" s="26">
        <f t="shared" ref="D35:D46" si="36">B35+C35</f>
        <v>1678</v>
      </c>
      <c r="E35" s="30">
        <f t="shared" ref="E35:E46" si="37">IF(D35=0,"",ROUND(D35/$AH50*100,2))</f>
        <v>3.4</v>
      </c>
      <c r="F35" s="34">
        <v>476</v>
      </c>
      <c r="G35" s="39">
        <f t="shared" ref="G35:G46" si="38">IF(F35="","",ROUND(F35/$AJ50*100,2))</f>
        <v>3.12</v>
      </c>
      <c r="H35" s="14">
        <v>1000</v>
      </c>
      <c r="I35" s="22">
        <v>1047</v>
      </c>
      <c r="J35" s="26">
        <f t="shared" ref="J35:J46" si="39">H35+I35</f>
        <v>2047</v>
      </c>
      <c r="K35" s="30">
        <f t="shared" ref="K35:K46" si="40">IF(J35=0,"",ROUND(J35/$AH50*100,2))</f>
        <v>4.1500000000000004</v>
      </c>
      <c r="L35" s="34">
        <v>573</v>
      </c>
      <c r="M35" s="44">
        <f t="shared" ref="M35:M46" si="41">IF(L35="","",ROUND(L35/$AJ50*100,2))</f>
        <v>3.76</v>
      </c>
      <c r="N35" s="14">
        <v>669</v>
      </c>
      <c r="O35" s="22">
        <v>779</v>
      </c>
      <c r="P35" s="26">
        <f t="shared" ref="P35:P46" si="42">N35+O35</f>
        <v>1448</v>
      </c>
      <c r="Q35" s="30">
        <f t="shared" ref="Q35:Q46" si="43">IF(P35=0,"",ROUND(P35/$AH50*100,2))</f>
        <v>2.93</v>
      </c>
      <c r="R35" s="34">
        <v>396</v>
      </c>
      <c r="S35" s="39">
        <f t="shared" ref="S35:S46" si="44">IF(R35="","",ROUND(R35/$AJ50*100,2))</f>
        <v>2.6</v>
      </c>
      <c r="T35" s="14">
        <v>652</v>
      </c>
      <c r="U35" s="22">
        <v>714</v>
      </c>
      <c r="V35" s="26">
        <f t="shared" ref="V35:V46" si="45">T35+U35</f>
        <v>1366</v>
      </c>
      <c r="W35" s="30">
        <f t="shared" ref="W35:W46" si="46">IF(V35=0,"",ROUND(V35/$AH50*100,2))</f>
        <v>2.77</v>
      </c>
      <c r="X35" s="34">
        <v>378</v>
      </c>
      <c r="Y35" s="44">
        <f t="shared" ref="Y35:Y46" si="47">IF(X35="","",ROUND(X35/$AJ50*100,2))</f>
        <v>2.48</v>
      </c>
      <c r="Z35" s="14">
        <v>244</v>
      </c>
      <c r="AA35" s="22">
        <v>272</v>
      </c>
      <c r="AB35" s="26">
        <f t="shared" ref="AB35:AB46" si="48">Z35+AA35</f>
        <v>516</v>
      </c>
      <c r="AC35" s="30">
        <f t="shared" ref="AC35:AC46" si="49">IF(AB35=0,"",ROUND(AB35/$AH50*100,2))</f>
        <v>1.05</v>
      </c>
      <c r="AD35" s="34">
        <v>187</v>
      </c>
      <c r="AE35" s="44">
        <f t="shared" ref="AE35:AE46" si="50">IF(AD35="","",ROUND(AD35/$AJ50*100,2))</f>
        <v>1.23</v>
      </c>
      <c r="AF35" s="49">
        <f t="shared" ref="AF35:AG46" si="51">B5+H5+N5+T5+Z5+AF5+B20+H20+N20+T20+Z20+AF20+B35+H35+N35+T35+Z35</f>
        <v>20705</v>
      </c>
      <c r="AG35" s="22">
        <f t="shared" si="51"/>
        <v>21996</v>
      </c>
      <c r="AH35" s="27">
        <f t="shared" ref="AH35:AH46" si="52">IF(Z35="","",AF35+AG35)</f>
        <v>42701</v>
      </c>
      <c r="AI35" s="30">
        <f t="shared" ref="AI35:AK46" si="53">E5+K5+Q5+W5+AC5+AI5+E20+K20+Q20+W20+AC20+AI20+E35+K35+Q35+W35+AC35</f>
        <v>86.49</v>
      </c>
      <c r="AJ35" s="34">
        <f t="shared" si="53"/>
        <v>13236</v>
      </c>
      <c r="AK35" s="44">
        <f t="shared" si="53"/>
        <v>86.770000000000024</v>
      </c>
    </row>
    <row r="36" spans="1:96">
      <c r="A36" s="10" t="s">
        <v>64</v>
      </c>
      <c r="B36" s="15">
        <v>827</v>
      </c>
      <c r="C36" s="23">
        <v>854</v>
      </c>
      <c r="D36" s="27">
        <f t="shared" si="36"/>
        <v>1681</v>
      </c>
      <c r="E36" s="31">
        <f t="shared" si="37"/>
        <v>3.4</v>
      </c>
      <c r="F36" s="35">
        <v>479</v>
      </c>
      <c r="G36" s="40">
        <f t="shared" si="38"/>
        <v>3.13</v>
      </c>
      <c r="H36" s="15">
        <v>1002</v>
      </c>
      <c r="I36" s="23">
        <v>1047</v>
      </c>
      <c r="J36" s="27">
        <f t="shared" si="39"/>
        <v>2049</v>
      </c>
      <c r="K36" s="31">
        <f t="shared" si="40"/>
        <v>4.1500000000000004</v>
      </c>
      <c r="L36" s="35">
        <v>575</v>
      </c>
      <c r="M36" s="45">
        <f t="shared" si="41"/>
        <v>3.76</v>
      </c>
      <c r="N36" s="15">
        <v>668</v>
      </c>
      <c r="O36" s="23">
        <v>778</v>
      </c>
      <c r="P36" s="27">
        <f t="shared" si="42"/>
        <v>1446</v>
      </c>
      <c r="Q36" s="31">
        <f t="shared" si="43"/>
        <v>2.93</v>
      </c>
      <c r="R36" s="35">
        <v>396</v>
      </c>
      <c r="S36" s="40">
        <f t="shared" si="44"/>
        <v>2.59</v>
      </c>
      <c r="T36" s="15">
        <v>657</v>
      </c>
      <c r="U36" s="23">
        <v>711</v>
      </c>
      <c r="V36" s="27">
        <f t="shared" si="45"/>
        <v>1368</v>
      </c>
      <c r="W36" s="31">
        <f t="shared" si="46"/>
        <v>2.77</v>
      </c>
      <c r="X36" s="35">
        <v>378</v>
      </c>
      <c r="Y36" s="45">
        <f t="shared" si="47"/>
        <v>2.4700000000000002</v>
      </c>
      <c r="Z36" s="15">
        <v>241</v>
      </c>
      <c r="AA36" s="23">
        <v>269</v>
      </c>
      <c r="AB36" s="27">
        <f t="shared" si="48"/>
        <v>510</v>
      </c>
      <c r="AC36" s="31">
        <f t="shared" si="49"/>
        <v>1.03</v>
      </c>
      <c r="AD36" s="35">
        <v>186</v>
      </c>
      <c r="AE36" s="45">
        <f t="shared" si="50"/>
        <v>1.22</v>
      </c>
      <c r="AF36" s="50">
        <f t="shared" si="51"/>
        <v>20726</v>
      </c>
      <c r="AG36" s="23">
        <f t="shared" si="51"/>
        <v>21993</v>
      </c>
      <c r="AH36" s="27">
        <f t="shared" si="52"/>
        <v>42719</v>
      </c>
      <c r="AI36" s="31">
        <f t="shared" si="53"/>
        <v>86.5</v>
      </c>
      <c r="AJ36" s="35">
        <f t="shared" si="53"/>
        <v>13263</v>
      </c>
      <c r="AK36" s="45">
        <f t="shared" si="53"/>
        <v>86.76</v>
      </c>
    </row>
    <row r="37" spans="1:96">
      <c r="A37" s="10" t="s">
        <v>29</v>
      </c>
      <c r="B37" s="15">
        <v>827</v>
      </c>
      <c r="C37" s="23">
        <v>854</v>
      </c>
      <c r="D37" s="27">
        <f t="shared" si="36"/>
        <v>1681</v>
      </c>
      <c r="E37" s="31">
        <f t="shared" si="37"/>
        <v>3.41</v>
      </c>
      <c r="F37" s="35">
        <v>478</v>
      </c>
      <c r="G37" s="40">
        <f t="shared" si="38"/>
        <v>3.13</v>
      </c>
      <c r="H37" s="15">
        <v>1001</v>
      </c>
      <c r="I37" s="23">
        <v>1045</v>
      </c>
      <c r="J37" s="27">
        <f t="shared" si="39"/>
        <v>2046</v>
      </c>
      <c r="K37" s="31">
        <f t="shared" si="40"/>
        <v>4.1399999999999997</v>
      </c>
      <c r="L37" s="35">
        <v>576</v>
      </c>
      <c r="M37" s="45">
        <f t="shared" si="41"/>
        <v>3.77</v>
      </c>
      <c r="N37" s="15">
        <v>672</v>
      </c>
      <c r="O37" s="23">
        <v>779</v>
      </c>
      <c r="P37" s="27">
        <f t="shared" si="42"/>
        <v>1451</v>
      </c>
      <c r="Q37" s="31">
        <f t="shared" si="43"/>
        <v>2.94</v>
      </c>
      <c r="R37" s="35">
        <v>396</v>
      </c>
      <c r="S37" s="40">
        <f t="shared" si="44"/>
        <v>2.59</v>
      </c>
      <c r="T37" s="15">
        <v>659</v>
      </c>
      <c r="U37" s="23">
        <v>711</v>
      </c>
      <c r="V37" s="27">
        <f t="shared" si="45"/>
        <v>1370</v>
      </c>
      <c r="W37" s="31">
        <f t="shared" si="46"/>
        <v>2.78</v>
      </c>
      <c r="X37" s="35">
        <v>378</v>
      </c>
      <c r="Y37" s="45">
        <f t="shared" si="47"/>
        <v>2.4700000000000002</v>
      </c>
      <c r="Z37" s="15">
        <v>240</v>
      </c>
      <c r="AA37" s="23">
        <v>269</v>
      </c>
      <c r="AB37" s="27">
        <f t="shared" si="48"/>
        <v>509</v>
      </c>
      <c r="AC37" s="31">
        <f t="shared" si="49"/>
        <v>1.03</v>
      </c>
      <c r="AD37" s="35">
        <v>187</v>
      </c>
      <c r="AE37" s="45">
        <f t="shared" si="50"/>
        <v>1.22</v>
      </c>
      <c r="AF37" s="50">
        <f t="shared" si="51"/>
        <v>20720</v>
      </c>
      <c r="AG37" s="23">
        <f t="shared" si="51"/>
        <v>21986</v>
      </c>
      <c r="AH37" s="27">
        <f t="shared" si="52"/>
        <v>42706</v>
      </c>
      <c r="AI37" s="31">
        <f t="shared" si="53"/>
        <v>86.5</v>
      </c>
      <c r="AJ37" s="35">
        <f t="shared" si="53"/>
        <v>13265</v>
      </c>
      <c r="AK37" s="45">
        <f t="shared" si="53"/>
        <v>86.76</v>
      </c>
    </row>
    <row r="38" spans="1:96">
      <c r="A38" s="10" t="s">
        <v>69</v>
      </c>
      <c r="B38" s="15">
        <v>824</v>
      </c>
      <c r="C38" s="23">
        <v>853</v>
      </c>
      <c r="D38" s="27">
        <f t="shared" si="36"/>
        <v>1677</v>
      </c>
      <c r="E38" s="31">
        <f t="shared" si="37"/>
        <v>3.39</v>
      </c>
      <c r="F38" s="35">
        <v>477</v>
      </c>
      <c r="G38" s="40">
        <f t="shared" si="38"/>
        <v>3.12</v>
      </c>
      <c r="H38" s="15">
        <v>999</v>
      </c>
      <c r="I38" s="23">
        <v>1043</v>
      </c>
      <c r="J38" s="27">
        <f t="shared" si="39"/>
        <v>2042</v>
      </c>
      <c r="K38" s="31">
        <f t="shared" si="40"/>
        <v>4.13</v>
      </c>
      <c r="L38" s="35">
        <v>576</v>
      </c>
      <c r="M38" s="45">
        <f t="shared" si="41"/>
        <v>3.76</v>
      </c>
      <c r="N38" s="15">
        <v>676</v>
      </c>
      <c r="O38" s="23">
        <v>781</v>
      </c>
      <c r="P38" s="27">
        <f t="shared" si="42"/>
        <v>1457</v>
      </c>
      <c r="Q38" s="31">
        <f t="shared" si="43"/>
        <v>2.95</v>
      </c>
      <c r="R38" s="35">
        <v>401</v>
      </c>
      <c r="S38" s="40">
        <f t="shared" si="44"/>
        <v>2.62</v>
      </c>
      <c r="T38" s="15">
        <v>659</v>
      </c>
      <c r="U38" s="23">
        <v>712</v>
      </c>
      <c r="V38" s="27">
        <f t="shared" si="45"/>
        <v>1371</v>
      </c>
      <c r="W38" s="31">
        <f t="shared" si="46"/>
        <v>2.78</v>
      </c>
      <c r="X38" s="35">
        <v>377</v>
      </c>
      <c r="Y38" s="45">
        <f t="shared" si="47"/>
        <v>2.46</v>
      </c>
      <c r="Z38" s="15">
        <v>240</v>
      </c>
      <c r="AA38" s="23">
        <v>269</v>
      </c>
      <c r="AB38" s="27">
        <f t="shared" si="48"/>
        <v>509</v>
      </c>
      <c r="AC38" s="31">
        <f t="shared" si="49"/>
        <v>1.03</v>
      </c>
      <c r="AD38" s="35">
        <v>187</v>
      </c>
      <c r="AE38" s="45">
        <f t="shared" si="50"/>
        <v>1.22</v>
      </c>
      <c r="AF38" s="50">
        <f t="shared" si="51"/>
        <v>20738</v>
      </c>
      <c r="AG38" s="23">
        <f t="shared" si="51"/>
        <v>21997</v>
      </c>
      <c r="AH38" s="27">
        <f t="shared" si="52"/>
        <v>42735</v>
      </c>
      <c r="AI38" s="31">
        <f t="shared" si="53"/>
        <v>86.5</v>
      </c>
      <c r="AJ38" s="35">
        <f t="shared" si="53"/>
        <v>13283</v>
      </c>
      <c r="AK38" s="45">
        <f t="shared" si="53"/>
        <v>86.770000000000024</v>
      </c>
    </row>
    <row r="39" spans="1:96">
      <c r="A39" s="10" t="s">
        <v>70</v>
      </c>
      <c r="B39" s="15">
        <v>826</v>
      </c>
      <c r="C39" s="23">
        <v>849</v>
      </c>
      <c r="D39" s="27">
        <f t="shared" si="36"/>
        <v>1675</v>
      </c>
      <c r="E39" s="31">
        <f t="shared" si="37"/>
        <v>3.39</v>
      </c>
      <c r="F39" s="35">
        <v>478</v>
      </c>
      <c r="G39" s="40">
        <f t="shared" si="38"/>
        <v>3.12</v>
      </c>
      <c r="H39" s="15">
        <v>995</v>
      </c>
      <c r="I39" s="23">
        <v>1044</v>
      </c>
      <c r="J39" s="27">
        <f t="shared" si="39"/>
        <v>2039</v>
      </c>
      <c r="K39" s="31">
        <f t="shared" si="40"/>
        <v>4.13</v>
      </c>
      <c r="L39" s="35">
        <v>577</v>
      </c>
      <c r="M39" s="45">
        <f t="shared" si="41"/>
        <v>3.76</v>
      </c>
      <c r="N39" s="15">
        <v>675</v>
      </c>
      <c r="O39" s="23">
        <v>783</v>
      </c>
      <c r="P39" s="27">
        <f t="shared" si="42"/>
        <v>1458</v>
      </c>
      <c r="Q39" s="31">
        <f t="shared" si="43"/>
        <v>2.95</v>
      </c>
      <c r="R39" s="35">
        <v>401</v>
      </c>
      <c r="S39" s="40">
        <f t="shared" si="44"/>
        <v>2.62</v>
      </c>
      <c r="T39" s="15">
        <v>658</v>
      </c>
      <c r="U39" s="23">
        <v>713</v>
      </c>
      <c r="V39" s="27">
        <f t="shared" si="45"/>
        <v>1371</v>
      </c>
      <c r="W39" s="31">
        <f t="shared" si="46"/>
        <v>2.77</v>
      </c>
      <c r="X39" s="35">
        <v>378</v>
      </c>
      <c r="Y39" s="45">
        <f t="shared" si="47"/>
        <v>2.4700000000000002</v>
      </c>
      <c r="Z39" s="15">
        <v>239</v>
      </c>
      <c r="AA39" s="23">
        <v>270</v>
      </c>
      <c r="AB39" s="27">
        <f t="shared" si="48"/>
        <v>509</v>
      </c>
      <c r="AC39" s="31">
        <f t="shared" si="49"/>
        <v>1.03</v>
      </c>
      <c r="AD39" s="35">
        <v>187</v>
      </c>
      <c r="AE39" s="45">
        <f t="shared" si="50"/>
        <v>1.22</v>
      </c>
      <c r="AF39" s="50">
        <f t="shared" si="51"/>
        <v>20753</v>
      </c>
      <c r="AG39" s="23">
        <f t="shared" si="51"/>
        <v>22003</v>
      </c>
      <c r="AH39" s="27">
        <f t="shared" si="52"/>
        <v>42756</v>
      </c>
      <c r="AI39" s="31">
        <f t="shared" si="53"/>
        <v>86.53</v>
      </c>
      <c r="AJ39" s="35">
        <f t="shared" si="53"/>
        <v>13312</v>
      </c>
      <c r="AK39" s="45">
        <f t="shared" si="53"/>
        <v>86.82</v>
      </c>
    </row>
    <row r="40" spans="1:96">
      <c r="A40" s="10" t="s">
        <v>35</v>
      </c>
      <c r="B40" s="15">
        <v>820</v>
      </c>
      <c r="C40" s="23">
        <v>843</v>
      </c>
      <c r="D40" s="27">
        <f t="shared" si="36"/>
        <v>1663</v>
      </c>
      <c r="E40" s="31">
        <f t="shared" si="37"/>
        <v>3.37</v>
      </c>
      <c r="F40" s="35">
        <v>476</v>
      </c>
      <c r="G40" s="40">
        <f t="shared" si="38"/>
        <v>3.1</v>
      </c>
      <c r="H40" s="15">
        <v>999</v>
      </c>
      <c r="I40" s="23">
        <v>1048</v>
      </c>
      <c r="J40" s="27">
        <f t="shared" si="39"/>
        <v>2047</v>
      </c>
      <c r="K40" s="31">
        <f t="shared" si="40"/>
        <v>4.1399999999999997</v>
      </c>
      <c r="L40" s="35">
        <v>578</v>
      </c>
      <c r="M40" s="45">
        <f t="shared" si="41"/>
        <v>3.77</v>
      </c>
      <c r="N40" s="15">
        <v>672</v>
      </c>
      <c r="O40" s="23">
        <v>783</v>
      </c>
      <c r="P40" s="27">
        <f t="shared" si="42"/>
        <v>1455</v>
      </c>
      <c r="Q40" s="31">
        <f t="shared" si="43"/>
        <v>2.94</v>
      </c>
      <c r="R40" s="35">
        <v>400</v>
      </c>
      <c r="S40" s="40">
        <f t="shared" si="44"/>
        <v>2.61</v>
      </c>
      <c r="T40" s="15">
        <v>656</v>
      </c>
      <c r="U40" s="23">
        <v>710</v>
      </c>
      <c r="V40" s="27">
        <f t="shared" si="45"/>
        <v>1366</v>
      </c>
      <c r="W40" s="31">
        <f t="shared" si="46"/>
        <v>2.76</v>
      </c>
      <c r="X40" s="35">
        <v>379</v>
      </c>
      <c r="Y40" s="45">
        <f t="shared" si="47"/>
        <v>2.4700000000000002</v>
      </c>
      <c r="Z40" s="15">
        <v>240</v>
      </c>
      <c r="AA40" s="23">
        <v>269</v>
      </c>
      <c r="AB40" s="27">
        <f t="shared" si="48"/>
        <v>509</v>
      </c>
      <c r="AC40" s="31">
        <f t="shared" si="49"/>
        <v>1.03</v>
      </c>
      <c r="AD40" s="35">
        <v>187</v>
      </c>
      <c r="AE40" s="45">
        <f t="shared" si="50"/>
        <v>1.22</v>
      </c>
      <c r="AF40" s="50">
        <f t="shared" si="51"/>
        <v>20754</v>
      </c>
      <c r="AG40" s="23">
        <f t="shared" si="51"/>
        <v>22009</v>
      </c>
      <c r="AH40" s="27">
        <f t="shared" si="52"/>
        <v>42763</v>
      </c>
      <c r="AI40" s="31">
        <f t="shared" si="53"/>
        <v>86.53</v>
      </c>
      <c r="AJ40" s="35">
        <f t="shared" si="53"/>
        <v>13315</v>
      </c>
      <c r="AK40" s="45">
        <f t="shared" si="53"/>
        <v>86.819999999999979</v>
      </c>
    </row>
    <row r="41" spans="1:96">
      <c r="A41" s="10" t="s">
        <v>74</v>
      </c>
      <c r="B41" s="15">
        <v>819</v>
      </c>
      <c r="C41" s="23">
        <v>843</v>
      </c>
      <c r="D41" s="27">
        <f t="shared" si="36"/>
        <v>1662</v>
      </c>
      <c r="E41" s="31">
        <f t="shared" si="37"/>
        <v>3.36</v>
      </c>
      <c r="F41" s="35">
        <v>476</v>
      </c>
      <c r="G41" s="40">
        <f t="shared" si="38"/>
        <v>3.1</v>
      </c>
      <c r="H41" s="15">
        <v>999</v>
      </c>
      <c r="I41" s="23">
        <v>1050</v>
      </c>
      <c r="J41" s="27">
        <f t="shared" si="39"/>
        <v>2049</v>
      </c>
      <c r="K41" s="31">
        <f t="shared" si="40"/>
        <v>4.1399999999999997</v>
      </c>
      <c r="L41" s="35">
        <v>579</v>
      </c>
      <c r="M41" s="45">
        <f t="shared" si="41"/>
        <v>3.77</v>
      </c>
      <c r="N41" s="15">
        <v>673</v>
      </c>
      <c r="O41" s="23">
        <v>780</v>
      </c>
      <c r="P41" s="27">
        <f t="shared" si="42"/>
        <v>1453</v>
      </c>
      <c r="Q41" s="31">
        <f t="shared" si="43"/>
        <v>2.94</v>
      </c>
      <c r="R41" s="35">
        <v>399</v>
      </c>
      <c r="S41" s="40">
        <f t="shared" si="44"/>
        <v>2.6</v>
      </c>
      <c r="T41" s="15">
        <v>652</v>
      </c>
      <c r="U41" s="23">
        <v>708</v>
      </c>
      <c r="V41" s="27">
        <f t="shared" si="45"/>
        <v>1360</v>
      </c>
      <c r="W41" s="31">
        <f t="shared" si="46"/>
        <v>2.75</v>
      </c>
      <c r="X41" s="35">
        <v>379</v>
      </c>
      <c r="Y41" s="45">
        <f t="shared" si="47"/>
        <v>2.4700000000000002</v>
      </c>
      <c r="Z41" s="15">
        <v>239</v>
      </c>
      <c r="AA41" s="23">
        <v>270</v>
      </c>
      <c r="AB41" s="27">
        <f t="shared" si="48"/>
        <v>509</v>
      </c>
      <c r="AC41" s="31">
        <f t="shared" si="49"/>
        <v>1.03</v>
      </c>
      <c r="AD41" s="35">
        <v>187</v>
      </c>
      <c r="AE41" s="45">
        <f t="shared" si="50"/>
        <v>1.22</v>
      </c>
      <c r="AF41" s="50">
        <f t="shared" si="51"/>
        <v>20789</v>
      </c>
      <c r="AG41" s="23">
        <f t="shared" si="51"/>
        <v>22043</v>
      </c>
      <c r="AH41" s="27">
        <f t="shared" si="52"/>
        <v>42832</v>
      </c>
      <c r="AI41" s="31">
        <f t="shared" si="53"/>
        <v>86.609999999999985</v>
      </c>
      <c r="AJ41" s="35">
        <f t="shared" si="53"/>
        <v>13339</v>
      </c>
      <c r="AK41" s="45">
        <f t="shared" si="53"/>
        <v>86.84999999999998</v>
      </c>
    </row>
    <row r="42" spans="1:96">
      <c r="A42" s="10" t="s">
        <v>67</v>
      </c>
      <c r="B42" s="15">
        <v>825</v>
      </c>
      <c r="C42" s="23">
        <v>845</v>
      </c>
      <c r="D42" s="27">
        <f t="shared" si="36"/>
        <v>1670</v>
      </c>
      <c r="E42" s="31">
        <f t="shared" si="37"/>
        <v>3.38</v>
      </c>
      <c r="F42" s="35">
        <v>478</v>
      </c>
      <c r="G42" s="40">
        <f t="shared" si="38"/>
        <v>3.11</v>
      </c>
      <c r="H42" s="15">
        <v>997</v>
      </c>
      <c r="I42" s="23">
        <v>1047</v>
      </c>
      <c r="J42" s="27">
        <f t="shared" si="39"/>
        <v>2044</v>
      </c>
      <c r="K42" s="31">
        <f t="shared" si="40"/>
        <v>4.13</v>
      </c>
      <c r="L42" s="35">
        <v>578</v>
      </c>
      <c r="M42" s="45">
        <f t="shared" si="41"/>
        <v>3.76</v>
      </c>
      <c r="N42" s="15">
        <v>675</v>
      </c>
      <c r="O42" s="23">
        <v>784</v>
      </c>
      <c r="P42" s="27">
        <f t="shared" si="42"/>
        <v>1459</v>
      </c>
      <c r="Q42" s="31">
        <f t="shared" si="43"/>
        <v>2.95</v>
      </c>
      <c r="R42" s="35">
        <v>401</v>
      </c>
      <c r="S42" s="40">
        <f t="shared" si="44"/>
        <v>2.61</v>
      </c>
      <c r="T42" s="15">
        <v>650</v>
      </c>
      <c r="U42" s="23">
        <v>707</v>
      </c>
      <c r="V42" s="27">
        <f t="shared" si="45"/>
        <v>1357</v>
      </c>
      <c r="W42" s="31">
        <f t="shared" si="46"/>
        <v>2.74</v>
      </c>
      <c r="X42" s="35">
        <v>379</v>
      </c>
      <c r="Y42" s="45">
        <f t="shared" si="47"/>
        <v>2.4700000000000002</v>
      </c>
      <c r="Z42" s="15">
        <v>241</v>
      </c>
      <c r="AA42" s="23">
        <v>271</v>
      </c>
      <c r="AB42" s="27">
        <f t="shared" si="48"/>
        <v>512</v>
      </c>
      <c r="AC42" s="31">
        <f t="shared" si="49"/>
        <v>1.03</v>
      </c>
      <c r="AD42" s="35">
        <v>188</v>
      </c>
      <c r="AE42" s="45">
        <f t="shared" si="50"/>
        <v>1.22</v>
      </c>
      <c r="AF42" s="50">
        <f t="shared" si="51"/>
        <v>20817</v>
      </c>
      <c r="AG42" s="23">
        <f t="shared" si="51"/>
        <v>22046</v>
      </c>
      <c r="AH42" s="27">
        <f t="shared" si="52"/>
        <v>42863</v>
      </c>
      <c r="AI42" s="31">
        <f t="shared" si="53"/>
        <v>86.61999999999999</v>
      </c>
      <c r="AJ42" s="35">
        <f t="shared" si="53"/>
        <v>13348</v>
      </c>
      <c r="AK42" s="45">
        <f t="shared" si="53"/>
        <v>86.86</v>
      </c>
    </row>
    <row r="43" spans="1:96">
      <c r="A43" s="10" t="s">
        <v>77</v>
      </c>
      <c r="B43" s="15">
        <v>824</v>
      </c>
      <c r="C43" s="23">
        <v>846</v>
      </c>
      <c r="D43" s="27">
        <f t="shared" si="36"/>
        <v>1670</v>
      </c>
      <c r="E43" s="31">
        <f t="shared" si="37"/>
        <v>3.37</v>
      </c>
      <c r="F43" s="35">
        <v>478</v>
      </c>
      <c r="G43" s="40">
        <f t="shared" si="38"/>
        <v>3.11</v>
      </c>
      <c r="H43" s="15">
        <v>996</v>
      </c>
      <c r="I43" s="23">
        <v>1043</v>
      </c>
      <c r="J43" s="27">
        <f t="shared" si="39"/>
        <v>2039</v>
      </c>
      <c r="K43" s="31">
        <f t="shared" si="40"/>
        <v>4.12</v>
      </c>
      <c r="L43" s="35">
        <v>579</v>
      </c>
      <c r="M43" s="45">
        <f t="shared" si="41"/>
        <v>3.77</v>
      </c>
      <c r="N43" s="15">
        <v>680</v>
      </c>
      <c r="O43" s="23">
        <v>784</v>
      </c>
      <c r="P43" s="27">
        <f t="shared" si="42"/>
        <v>1464</v>
      </c>
      <c r="Q43" s="31">
        <f t="shared" si="43"/>
        <v>2.96</v>
      </c>
      <c r="R43" s="35">
        <v>402</v>
      </c>
      <c r="S43" s="40">
        <f t="shared" si="44"/>
        <v>2.61</v>
      </c>
      <c r="T43" s="15">
        <v>651</v>
      </c>
      <c r="U43" s="23">
        <v>707</v>
      </c>
      <c r="V43" s="27">
        <f t="shared" si="45"/>
        <v>1358</v>
      </c>
      <c r="W43" s="31">
        <f t="shared" si="46"/>
        <v>2.74</v>
      </c>
      <c r="X43" s="35">
        <v>380</v>
      </c>
      <c r="Y43" s="45">
        <f t="shared" si="47"/>
        <v>2.4700000000000002</v>
      </c>
      <c r="Z43" s="15">
        <v>242</v>
      </c>
      <c r="AA43" s="23">
        <v>271</v>
      </c>
      <c r="AB43" s="27">
        <f t="shared" si="48"/>
        <v>513</v>
      </c>
      <c r="AC43" s="31">
        <f t="shared" si="49"/>
        <v>1.04</v>
      </c>
      <c r="AD43" s="35">
        <v>186</v>
      </c>
      <c r="AE43" s="45">
        <f t="shared" si="50"/>
        <v>1.21</v>
      </c>
      <c r="AF43" s="50">
        <f t="shared" si="51"/>
        <v>20838</v>
      </c>
      <c r="AG43" s="23">
        <f t="shared" si="51"/>
        <v>22058</v>
      </c>
      <c r="AH43" s="27">
        <f t="shared" si="52"/>
        <v>42896</v>
      </c>
      <c r="AI43" s="31">
        <f t="shared" si="53"/>
        <v>86.66</v>
      </c>
      <c r="AJ43" s="35">
        <f t="shared" si="53"/>
        <v>13360</v>
      </c>
      <c r="AK43" s="45">
        <f t="shared" si="53"/>
        <v>86.879999999999981</v>
      </c>
    </row>
    <row r="44" spans="1:96">
      <c r="A44" s="10" t="s">
        <v>136</v>
      </c>
      <c r="B44" s="15">
        <v>821</v>
      </c>
      <c r="C44" s="23">
        <v>846</v>
      </c>
      <c r="D44" s="27">
        <f t="shared" si="36"/>
        <v>1667</v>
      </c>
      <c r="E44" s="31">
        <f t="shared" si="37"/>
        <v>3.37</v>
      </c>
      <c r="F44" s="35">
        <v>478</v>
      </c>
      <c r="G44" s="40">
        <f t="shared" si="38"/>
        <v>3.11</v>
      </c>
      <c r="H44" s="15">
        <v>994</v>
      </c>
      <c r="I44" s="23">
        <v>1040</v>
      </c>
      <c r="J44" s="27">
        <f t="shared" si="39"/>
        <v>2034</v>
      </c>
      <c r="K44" s="31">
        <f t="shared" si="40"/>
        <v>4.1100000000000003</v>
      </c>
      <c r="L44" s="35">
        <v>578</v>
      </c>
      <c r="M44" s="45">
        <f t="shared" si="41"/>
        <v>3.76</v>
      </c>
      <c r="N44" s="15">
        <v>678</v>
      </c>
      <c r="O44" s="23">
        <v>783</v>
      </c>
      <c r="P44" s="27">
        <f t="shared" si="42"/>
        <v>1461</v>
      </c>
      <c r="Q44" s="31">
        <f t="shared" si="43"/>
        <v>2.95</v>
      </c>
      <c r="R44" s="35">
        <v>400</v>
      </c>
      <c r="S44" s="40">
        <f t="shared" si="44"/>
        <v>2.6</v>
      </c>
      <c r="T44" s="15">
        <v>652</v>
      </c>
      <c r="U44" s="23">
        <v>710</v>
      </c>
      <c r="V44" s="27">
        <f t="shared" si="45"/>
        <v>1362</v>
      </c>
      <c r="W44" s="31">
        <f t="shared" si="46"/>
        <v>2.75</v>
      </c>
      <c r="X44" s="35">
        <v>379</v>
      </c>
      <c r="Y44" s="45">
        <f t="shared" si="47"/>
        <v>2.46</v>
      </c>
      <c r="Z44" s="15">
        <v>241</v>
      </c>
      <c r="AA44" s="23">
        <v>271</v>
      </c>
      <c r="AB44" s="27">
        <f t="shared" si="48"/>
        <v>512</v>
      </c>
      <c r="AC44" s="31">
        <f t="shared" si="49"/>
        <v>1.03</v>
      </c>
      <c r="AD44" s="35">
        <v>186</v>
      </c>
      <c r="AE44" s="45">
        <f t="shared" si="50"/>
        <v>1.21</v>
      </c>
      <c r="AF44" s="50">
        <f t="shared" si="51"/>
        <v>20837</v>
      </c>
      <c r="AG44" s="23">
        <f t="shared" si="51"/>
        <v>22050</v>
      </c>
      <c r="AH44" s="27">
        <f t="shared" si="52"/>
        <v>42887</v>
      </c>
      <c r="AI44" s="31">
        <f t="shared" si="53"/>
        <v>86.65</v>
      </c>
      <c r="AJ44" s="35">
        <f t="shared" si="53"/>
        <v>13369</v>
      </c>
      <c r="AK44" s="45">
        <f t="shared" si="53"/>
        <v>86.879999999999981</v>
      </c>
    </row>
    <row r="45" spans="1:96">
      <c r="A45" s="10" t="s">
        <v>80</v>
      </c>
      <c r="B45" s="15">
        <v>821</v>
      </c>
      <c r="C45" s="23">
        <v>844</v>
      </c>
      <c r="D45" s="27">
        <f t="shared" si="36"/>
        <v>1665</v>
      </c>
      <c r="E45" s="31">
        <f t="shared" si="37"/>
        <v>3.37</v>
      </c>
      <c r="F45" s="35">
        <v>477</v>
      </c>
      <c r="G45" s="40">
        <f t="shared" si="38"/>
        <v>3.1</v>
      </c>
      <c r="H45" s="15">
        <v>998</v>
      </c>
      <c r="I45" s="23">
        <v>1043</v>
      </c>
      <c r="J45" s="27">
        <f t="shared" si="39"/>
        <v>2041</v>
      </c>
      <c r="K45" s="31">
        <f t="shared" si="40"/>
        <v>4.13</v>
      </c>
      <c r="L45" s="35">
        <v>579</v>
      </c>
      <c r="M45" s="45">
        <f t="shared" si="41"/>
        <v>3.76</v>
      </c>
      <c r="N45" s="15">
        <v>677</v>
      </c>
      <c r="O45" s="23">
        <v>781</v>
      </c>
      <c r="P45" s="27">
        <f t="shared" si="42"/>
        <v>1458</v>
      </c>
      <c r="Q45" s="31">
        <f t="shared" si="43"/>
        <v>2.95</v>
      </c>
      <c r="R45" s="35">
        <v>399</v>
      </c>
      <c r="S45" s="40">
        <f t="shared" si="44"/>
        <v>2.59</v>
      </c>
      <c r="T45" s="15">
        <v>649</v>
      </c>
      <c r="U45" s="23">
        <v>707</v>
      </c>
      <c r="V45" s="27">
        <f t="shared" si="45"/>
        <v>1356</v>
      </c>
      <c r="W45" s="31">
        <f t="shared" si="46"/>
        <v>2.74</v>
      </c>
      <c r="X45" s="35">
        <v>378</v>
      </c>
      <c r="Y45" s="45">
        <f t="shared" si="47"/>
        <v>2.46</v>
      </c>
      <c r="Z45" s="15">
        <v>241</v>
      </c>
      <c r="AA45" s="23">
        <v>271</v>
      </c>
      <c r="AB45" s="27">
        <f t="shared" si="48"/>
        <v>512</v>
      </c>
      <c r="AC45" s="31">
        <f t="shared" si="49"/>
        <v>1.03</v>
      </c>
      <c r="AD45" s="35">
        <v>186</v>
      </c>
      <c r="AE45" s="45">
        <f t="shared" si="50"/>
        <v>1.21</v>
      </c>
      <c r="AF45" s="50">
        <f t="shared" si="51"/>
        <v>20836</v>
      </c>
      <c r="AG45" s="23">
        <f t="shared" si="51"/>
        <v>22052</v>
      </c>
      <c r="AH45" s="27">
        <f t="shared" si="52"/>
        <v>42888</v>
      </c>
      <c r="AI45" s="31">
        <f t="shared" si="53"/>
        <v>86.699999999999989</v>
      </c>
      <c r="AJ45" s="35">
        <f t="shared" si="53"/>
        <v>13376</v>
      </c>
      <c r="AK45" s="45">
        <f t="shared" si="53"/>
        <v>86.889999999999972</v>
      </c>
    </row>
    <row r="46" spans="1:96">
      <c r="A46" s="11" t="s">
        <v>73</v>
      </c>
      <c r="B46" s="16">
        <v>818</v>
      </c>
      <c r="C46" s="24">
        <v>841</v>
      </c>
      <c r="D46" s="28">
        <f t="shared" si="36"/>
        <v>1659</v>
      </c>
      <c r="E46" s="32">
        <f t="shared" si="37"/>
        <v>3.35</v>
      </c>
      <c r="F46" s="36">
        <v>476</v>
      </c>
      <c r="G46" s="41">
        <f t="shared" si="38"/>
        <v>3.09</v>
      </c>
      <c r="H46" s="16">
        <v>996</v>
      </c>
      <c r="I46" s="24">
        <v>1045</v>
      </c>
      <c r="J46" s="28">
        <f t="shared" si="39"/>
        <v>2041</v>
      </c>
      <c r="K46" s="32">
        <f t="shared" si="40"/>
        <v>4.13</v>
      </c>
      <c r="L46" s="36">
        <v>581</v>
      </c>
      <c r="M46" s="46">
        <f t="shared" si="41"/>
        <v>3.77</v>
      </c>
      <c r="N46" s="16">
        <v>680</v>
      </c>
      <c r="O46" s="24">
        <v>780</v>
      </c>
      <c r="P46" s="28">
        <f t="shared" si="42"/>
        <v>1460</v>
      </c>
      <c r="Q46" s="32">
        <f t="shared" si="43"/>
        <v>2.95</v>
      </c>
      <c r="R46" s="36">
        <v>402</v>
      </c>
      <c r="S46" s="41">
        <f t="shared" si="44"/>
        <v>2.61</v>
      </c>
      <c r="T46" s="16">
        <v>650</v>
      </c>
      <c r="U46" s="24">
        <v>708</v>
      </c>
      <c r="V46" s="28">
        <f t="shared" si="45"/>
        <v>1358</v>
      </c>
      <c r="W46" s="32">
        <f t="shared" si="46"/>
        <v>2.75</v>
      </c>
      <c r="X46" s="36">
        <v>379</v>
      </c>
      <c r="Y46" s="46">
        <f t="shared" si="47"/>
        <v>2.46</v>
      </c>
      <c r="Z46" s="16">
        <v>241</v>
      </c>
      <c r="AA46" s="24">
        <v>271</v>
      </c>
      <c r="AB46" s="28">
        <f t="shared" si="48"/>
        <v>512</v>
      </c>
      <c r="AC46" s="32">
        <f t="shared" si="49"/>
        <v>1.04</v>
      </c>
      <c r="AD46" s="36">
        <v>186</v>
      </c>
      <c r="AE46" s="46">
        <f t="shared" si="50"/>
        <v>1.21</v>
      </c>
      <c r="AF46" s="51">
        <f t="shared" si="51"/>
        <v>20840</v>
      </c>
      <c r="AG46" s="24">
        <f t="shared" si="51"/>
        <v>22031</v>
      </c>
      <c r="AH46" s="28">
        <f t="shared" si="52"/>
        <v>42871</v>
      </c>
      <c r="AI46" s="32">
        <f t="shared" si="53"/>
        <v>86.69</v>
      </c>
      <c r="AJ46" s="35">
        <f t="shared" si="53"/>
        <v>13407</v>
      </c>
      <c r="AK46" s="46">
        <f t="shared" si="53"/>
        <v>86.939999999999984</v>
      </c>
    </row>
    <row r="48" spans="1:96" s="5" customFormat="1" ht="15" customHeight="1">
      <c r="A48" s="7" t="s">
        <v>16</v>
      </c>
      <c r="B48" s="18" t="s">
        <v>39</v>
      </c>
      <c r="C48" s="20"/>
      <c r="D48" s="20"/>
      <c r="E48" s="20"/>
      <c r="F48" s="20"/>
      <c r="G48" s="42"/>
      <c r="H48" s="12" t="s">
        <v>49</v>
      </c>
      <c r="I48" s="20"/>
      <c r="J48" s="20"/>
      <c r="K48" s="20"/>
      <c r="L48" s="20"/>
      <c r="M48" s="37"/>
      <c r="N48" s="18" t="s">
        <v>94</v>
      </c>
      <c r="O48" s="20"/>
      <c r="P48" s="20"/>
      <c r="Q48" s="20"/>
      <c r="R48" s="20"/>
      <c r="S48" s="42"/>
      <c r="T48" s="18" t="s">
        <v>98</v>
      </c>
      <c r="U48" s="20"/>
      <c r="V48" s="20"/>
      <c r="W48" s="20"/>
      <c r="X48" s="20"/>
      <c r="Y48" s="42"/>
      <c r="Z48" s="68" t="s">
        <v>60</v>
      </c>
      <c r="AA48" s="69"/>
      <c r="AB48" s="69"/>
      <c r="AC48" s="69"/>
      <c r="AD48" s="69"/>
      <c r="AE48" s="70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">
        <v>135</v>
      </c>
      <c r="B50" s="14">
        <v>1140</v>
      </c>
      <c r="C50" s="22">
        <v>1222</v>
      </c>
      <c r="D50" s="26">
        <f t="shared" ref="D50:D61" si="54">B50+C50</f>
        <v>2362</v>
      </c>
      <c r="E50" s="30">
        <f t="shared" ref="E50:E61" si="55">IF(D50=0,"",ROUND(D50/$AH50*100,2))</f>
        <v>4.78</v>
      </c>
      <c r="F50" s="34">
        <v>746</v>
      </c>
      <c r="G50" s="44">
        <f t="shared" ref="G50:G61" si="56">IF(F50="","",ROUND(F50/$AJ50*100,2))</f>
        <v>4.8899999999999997</v>
      </c>
      <c r="H50" s="14">
        <v>1057</v>
      </c>
      <c r="I50" s="22">
        <v>1120</v>
      </c>
      <c r="J50" s="26">
        <f t="shared" ref="J50:J61" si="57">H50+I50</f>
        <v>2177</v>
      </c>
      <c r="K50" s="30">
        <f t="shared" ref="K50:K61" si="58">IF(J50=0,"",ROUND(J50/$AH50*100,2))</f>
        <v>4.41</v>
      </c>
      <c r="L50" s="34">
        <v>672</v>
      </c>
      <c r="M50" s="39">
        <f t="shared" ref="M50:M61" si="59">IF(L50="","",ROUND(L50/$AJ50*100,2))</f>
        <v>4.4000000000000004</v>
      </c>
      <c r="N50" s="14">
        <v>442</v>
      </c>
      <c r="O50" s="22">
        <v>486</v>
      </c>
      <c r="P50" s="26">
        <f t="shared" ref="P50:P61" si="60">N50+O50</f>
        <v>928</v>
      </c>
      <c r="Q50" s="30">
        <f t="shared" ref="Q50:Q61" si="61">IF(P50=0,"",ROUND(P50/$AH50*100,2))</f>
        <v>1.88</v>
      </c>
      <c r="R50" s="34">
        <v>273</v>
      </c>
      <c r="S50" s="44">
        <f t="shared" ref="S50:S61" si="62">IF(R50="","",ROUND(R50/$AJ50*100,2))</f>
        <v>1.79</v>
      </c>
      <c r="T50" s="14">
        <v>585</v>
      </c>
      <c r="U50" s="22">
        <v>616</v>
      </c>
      <c r="V50" s="26">
        <f t="shared" ref="V50:V61" si="63">T50+U50</f>
        <v>1201</v>
      </c>
      <c r="W50" s="30">
        <f t="shared" ref="W50:W61" si="64">IF(V50=0,"",ROUND(V50/$AH50*100,2))</f>
        <v>2.4300000000000002</v>
      </c>
      <c r="X50" s="34">
        <v>330</v>
      </c>
      <c r="Y50" s="44">
        <f t="shared" ref="Y50:Y61" si="65">IF(X50="","",ROUND(X50/$AJ50*100,2))</f>
        <v>2.16</v>
      </c>
      <c r="Z50" s="49">
        <f t="shared" ref="Z50:AA61" si="66">B50+H50+N50+T50</f>
        <v>3224</v>
      </c>
      <c r="AA50" s="22">
        <f t="shared" si="66"/>
        <v>3444</v>
      </c>
      <c r="AB50" s="26">
        <f t="shared" ref="AB50:AB61" si="67">Z50+AA50</f>
        <v>6668</v>
      </c>
      <c r="AC50" s="30">
        <f t="shared" ref="AC50:AE61" si="68">E50+K50+Q50+W50</f>
        <v>13.5</v>
      </c>
      <c r="AD50" s="35">
        <f t="shared" si="68"/>
        <v>2021</v>
      </c>
      <c r="AE50" s="44">
        <f t="shared" si="68"/>
        <v>13.239999999999998</v>
      </c>
      <c r="AF50" s="49">
        <f t="shared" ref="AF50:AG61" si="69">B5+H5+N5+T5+Z5+AF5+B20+H20+N20+T20+Z20+AF20+B35+H35+N35+T35+Z35+B50+H50+N50+T50</f>
        <v>23929</v>
      </c>
      <c r="AG50" s="22">
        <f t="shared" si="69"/>
        <v>25440</v>
      </c>
      <c r="AH50" s="27">
        <f t="shared" ref="AH50:AH61" si="70">IF(AD50="","",AF50+AG50)</f>
        <v>49369</v>
      </c>
      <c r="AI50" s="30">
        <f t="shared" ref="AI50:AI61" si="71">E5+K5+Q5+W5+AC5+AI5+E20+K20+Q20+W20+AC20+AI20+E35+K35+Q35+W35+AC35+E50+K50+Q50+W50</f>
        <v>99.99</v>
      </c>
      <c r="AJ50" s="35">
        <f t="shared" ref="AJ50:AJ61" si="72">IF(AH50="","",F5+L5+R5+X5+AD5+AJ5+F20+L20+R20+X20+AD20+AJ20+F35+L35+R35+X35+AD35+F50+L50+R50+X50)</f>
        <v>15257</v>
      </c>
      <c r="AK50" s="44">
        <f t="shared" ref="AK50:AK61" si="73">G5+M5+S5+Y5+AE5+AK5+G20+M20+S20+Y20+AE20+AK20+G35+M35+S35+Y35+AE35+G50+M50+S50+Y50</f>
        <v>100.01000000000003</v>
      </c>
      <c r="CP50" s="1"/>
      <c r="CR50" s="1"/>
    </row>
    <row r="51" spans="1:96">
      <c r="A51" s="10" t="s">
        <v>64</v>
      </c>
      <c r="B51" s="15">
        <v>1140</v>
      </c>
      <c r="C51" s="23">
        <v>1220</v>
      </c>
      <c r="D51" s="27">
        <f t="shared" si="54"/>
        <v>2360</v>
      </c>
      <c r="E51" s="31">
        <f t="shared" si="55"/>
        <v>4.78</v>
      </c>
      <c r="F51" s="35">
        <v>747</v>
      </c>
      <c r="G51" s="45">
        <f t="shared" si="56"/>
        <v>4.8899999999999997</v>
      </c>
      <c r="H51" s="15">
        <v>1054</v>
      </c>
      <c r="I51" s="23">
        <v>1121</v>
      </c>
      <c r="J51" s="27">
        <f t="shared" si="57"/>
        <v>2175</v>
      </c>
      <c r="K51" s="31">
        <f t="shared" si="58"/>
        <v>4.4000000000000004</v>
      </c>
      <c r="L51" s="35">
        <v>671</v>
      </c>
      <c r="M51" s="40">
        <f t="shared" si="59"/>
        <v>4.3899999999999997</v>
      </c>
      <c r="N51" s="15">
        <v>444</v>
      </c>
      <c r="O51" s="23">
        <v>486</v>
      </c>
      <c r="P51" s="27">
        <f t="shared" si="60"/>
        <v>930</v>
      </c>
      <c r="Q51" s="31">
        <f t="shared" si="61"/>
        <v>1.88</v>
      </c>
      <c r="R51" s="35">
        <v>274</v>
      </c>
      <c r="S51" s="45">
        <f t="shared" si="62"/>
        <v>1.79</v>
      </c>
      <c r="T51" s="15">
        <v>585</v>
      </c>
      <c r="U51" s="23">
        <v>615</v>
      </c>
      <c r="V51" s="27">
        <f t="shared" si="63"/>
        <v>1200</v>
      </c>
      <c r="W51" s="31">
        <f t="shared" si="64"/>
        <v>2.4300000000000002</v>
      </c>
      <c r="X51" s="35">
        <v>330</v>
      </c>
      <c r="Y51" s="45">
        <f t="shared" si="65"/>
        <v>2.16</v>
      </c>
      <c r="Z51" s="50">
        <f t="shared" si="66"/>
        <v>3223</v>
      </c>
      <c r="AA51" s="23">
        <f t="shared" si="66"/>
        <v>3442</v>
      </c>
      <c r="AB51" s="27">
        <f t="shared" si="67"/>
        <v>6665</v>
      </c>
      <c r="AC51" s="31">
        <f t="shared" si="68"/>
        <v>13.489999999999998</v>
      </c>
      <c r="AD51" s="35">
        <f t="shared" si="68"/>
        <v>2022</v>
      </c>
      <c r="AE51" s="45">
        <f t="shared" si="68"/>
        <v>13.23</v>
      </c>
      <c r="AF51" s="50">
        <f t="shared" si="69"/>
        <v>23949</v>
      </c>
      <c r="AG51" s="23">
        <f t="shared" si="69"/>
        <v>25435</v>
      </c>
      <c r="AH51" s="27">
        <f t="shared" si="70"/>
        <v>49384</v>
      </c>
      <c r="AI51" s="31">
        <f t="shared" si="71"/>
        <v>99.99</v>
      </c>
      <c r="AJ51" s="35">
        <f t="shared" si="72"/>
        <v>15285</v>
      </c>
      <c r="AK51" s="45">
        <f t="shared" si="73"/>
        <v>99.99</v>
      </c>
      <c r="CP51" s="1"/>
      <c r="CR51" s="1"/>
    </row>
    <row r="52" spans="1:96">
      <c r="A52" s="10" t="s">
        <v>29</v>
      </c>
      <c r="B52" s="15">
        <v>1141</v>
      </c>
      <c r="C52" s="23">
        <v>1218</v>
      </c>
      <c r="D52" s="27">
        <f t="shared" si="54"/>
        <v>2359</v>
      </c>
      <c r="E52" s="31">
        <f t="shared" si="55"/>
        <v>4.78</v>
      </c>
      <c r="F52" s="35">
        <v>747</v>
      </c>
      <c r="G52" s="45">
        <f t="shared" si="56"/>
        <v>4.8899999999999997</v>
      </c>
      <c r="H52" s="15">
        <v>1050</v>
      </c>
      <c r="I52" s="23">
        <v>1122</v>
      </c>
      <c r="J52" s="27">
        <f t="shared" si="57"/>
        <v>2172</v>
      </c>
      <c r="K52" s="31">
        <f t="shared" si="58"/>
        <v>4.4000000000000004</v>
      </c>
      <c r="L52" s="35">
        <v>670</v>
      </c>
      <c r="M52" s="40">
        <f t="shared" si="59"/>
        <v>4.38</v>
      </c>
      <c r="N52" s="15">
        <v>445</v>
      </c>
      <c r="O52" s="23">
        <v>485</v>
      </c>
      <c r="P52" s="27">
        <f t="shared" si="60"/>
        <v>930</v>
      </c>
      <c r="Q52" s="31">
        <f t="shared" si="61"/>
        <v>1.88</v>
      </c>
      <c r="R52" s="35">
        <v>274</v>
      </c>
      <c r="S52" s="45">
        <f t="shared" si="62"/>
        <v>1.79</v>
      </c>
      <c r="T52" s="15">
        <v>585</v>
      </c>
      <c r="U52" s="23">
        <v>613</v>
      </c>
      <c r="V52" s="27">
        <f t="shared" si="63"/>
        <v>1198</v>
      </c>
      <c r="W52" s="31">
        <f t="shared" si="64"/>
        <v>2.4300000000000002</v>
      </c>
      <c r="X52" s="35">
        <v>330</v>
      </c>
      <c r="Y52" s="45">
        <f t="shared" si="65"/>
        <v>2.16</v>
      </c>
      <c r="Z52" s="50">
        <f t="shared" si="66"/>
        <v>3221</v>
      </c>
      <c r="AA52" s="23">
        <f t="shared" si="66"/>
        <v>3438</v>
      </c>
      <c r="AB52" s="27">
        <f t="shared" si="67"/>
        <v>6659</v>
      </c>
      <c r="AC52" s="31">
        <f t="shared" si="68"/>
        <v>13.489999999999998</v>
      </c>
      <c r="AD52" s="35">
        <f t="shared" si="68"/>
        <v>2021</v>
      </c>
      <c r="AE52" s="45">
        <f t="shared" si="68"/>
        <v>13.22</v>
      </c>
      <c r="AF52" s="50">
        <f t="shared" si="69"/>
        <v>23941</v>
      </c>
      <c r="AG52" s="23">
        <f t="shared" si="69"/>
        <v>25424</v>
      </c>
      <c r="AH52" s="27">
        <f t="shared" si="70"/>
        <v>49365</v>
      </c>
      <c r="AI52" s="31">
        <f t="shared" si="71"/>
        <v>99.99</v>
      </c>
      <c r="AJ52" s="35">
        <f t="shared" si="72"/>
        <v>15286</v>
      </c>
      <c r="AK52" s="45">
        <f t="shared" si="73"/>
        <v>99.97999999999999</v>
      </c>
      <c r="CP52" s="1"/>
      <c r="CR52" s="1"/>
    </row>
    <row r="53" spans="1:96">
      <c r="A53" s="10" t="s">
        <v>69</v>
      </c>
      <c r="B53" s="15">
        <v>1143</v>
      </c>
      <c r="C53" s="23">
        <v>1219</v>
      </c>
      <c r="D53" s="27">
        <f t="shared" si="54"/>
        <v>2362</v>
      </c>
      <c r="E53" s="31">
        <f t="shared" si="55"/>
        <v>4.78</v>
      </c>
      <c r="F53" s="35">
        <v>749</v>
      </c>
      <c r="G53" s="45">
        <f t="shared" si="56"/>
        <v>4.8899999999999997</v>
      </c>
      <c r="H53" s="15">
        <v>1048</v>
      </c>
      <c r="I53" s="23">
        <v>1122</v>
      </c>
      <c r="J53" s="27">
        <f t="shared" si="57"/>
        <v>2170</v>
      </c>
      <c r="K53" s="31">
        <f t="shared" si="58"/>
        <v>4.3899999999999997</v>
      </c>
      <c r="L53" s="35">
        <v>669</v>
      </c>
      <c r="M53" s="40">
        <f t="shared" si="59"/>
        <v>4.37</v>
      </c>
      <c r="N53" s="15">
        <v>448</v>
      </c>
      <c r="O53" s="23">
        <v>488</v>
      </c>
      <c r="P53" s="27">
        <f t="shared" si="60"/>
        <v>936</v>
      </c>
      <c r="Q53" s="31">
        <f t="shared" si="61"/>
        <v>1.89</v>
      </c>
      <c r="R53" s="35">
        <v>275</v>
      </c>
      <c r="S53" s="45">
        <f t="shared" si="62"/>
        <v>1.8</v>
      </c>
      <c r="T53" s="15">
        <v>583</v>
      </c>
      <c r="U53" s="23">
        <v>612</v>
      </c>
      <c r="V53" s="27">
        <f t="shared" si="63"/>
        <v>1195</v>
      </c>
      <c r="W53" s="31">
        <f t="shared" si="64"/>
        <v>2.42</v>
      </c>
      <c r="X53" s="35">
        <v>330</v>
      </c>
      <c r="Y53" s="45">
        <f t="shared" si="65"/>
        <v>2.16</v>
      </c>
      <c r="Z53" s="50">
        <f t="shared" si="66"/>
        <v>3222</v>
      </c>
      <c r="AA53" s="23">
        <f t="shared" si="66"/>
        <v>3441</v>
      </c>
      <c r="AB53" s="27">
        <f t="shared" si="67"/>
        <v>6663</v>
      </c>
      <c r="AC53" s="31">
        <f t="shared" si="68"/>
        <v>13.48</v>
      </c>
      <c r="AD53" s="35">
        <f t="shared" si="68"/>
        <v>2023</v>
      </c>
      <c r="AE53" s="45">
        <f t="shared" si="68"/>
        <v>13.22</v>
      </c>
      <c r="AF53" s="50">
        <f t="shared" si="69"/>
        <v>23960</v>
      </c>
      <c r="AG53" s="23">
        <f t="shared" si="69"/>
        <v>25438</v>
      </c>
      <c r="AH53" s="27">
        <f t="shared" si="70"/>
        <v>49398</v>
      </c>
      <c r="AI53" s="31">
        <f t="shared" si="71"/>
        <v>99.98</v>
      </c>
      <c r="AJ53" s="35">
        <f t="shared" si="72"/>
        <v>15306</v>
      </c>
      <c r="AK53" s="45">
        <f t="shared" si="73"/>
        <v>99.990000000000023</v>
      </c>
      <c r="CP53" s="1"/>
      <c r="CR53" s="1"/>
    </row>
    <row r="54" spans="1:96">
      <c r="A54" s="10" t="s">
        <v>70</v>
      </c>
      <c r="B54" s="15">
        <v>1138</v>
      </c>
      <c r="C54" s="23">
        <v>1215</v>
      </c>
      <c r="D54" s="27">
        <f t="shared" si="54"/>
        <v>2353</v>
      </c>
      <c r="E54" s="31">
        <f t="shared" si="55"/>
        <v>4.76</v>
      </c>
      <c r="F54" s="35">
        <v>746</v>
      </c>
      <c r="G54" s="45">
        <f t="shared" si="56"/>
        <v>4.87</v>
      </c>
      <c r="H54" s="15">
        <v>1048</v>
      </c>
      <c r="I54" s="23">
        <v>1123</v>
      </c>
      <c r="J54" s="27">
        <f t="shared" si="57"/>
        <v>2171</v>
      </c>
      <c r="K54" s="31">
        <f t="shared" si="58"/>
        <v>4.3899999999999997</v>
      </c>
      <c r="L54" s="35">
        <v>670</v>
      </c>
      <c r="M54" s="40">
        <f t="shared" si="59"/>
        <v>4.37</v>
      </c>
      <c r="N54" s="15">
        <v>449</v>
      </c>
      <c r="O54" s="23">
        <v>491</v>
      </c>
      <c r="P54" s="27">
        <f t="shared" si="60"/>
        <v>940</v>
      </c>
      <c r="Q54" s="31">
        <f t="shared" si="61"/>
        <v>1.9</v>
      </c>
      <c r="R54" s="35">
        <v>275</v>
      </c>
      <c r="S54" s="45">
        <f t="shared" si="62"/>
        <v>1.79</v>
      </c>
      <c r="T54" s="15">
        <v>587</v>
      </c>
      <c r="U54" s="23">
        <v>613</v>
      </c>
      <c r="V54" s="27">
        <f t="shared" si="63"/>
        <v>1200</v>
      </c>
      <c r="W54" s="31">
        <f t="shared" si="64"/>
        <v>2.4300000000000002</v>
      </c>
      <c r="X54" s="35">
        <v>330</v>
      </c>
      <c r="Y54" s="45">
        <f t="shared" si="65"/>
        <v>2.15</v>
      </c>
      <c r="Z54" s="50">
        <f t="shared" si="66"/>
        <v>3222</v>
      </c>
      <c r="AA54" s="23">
        <f t="shared" si="66"/>
        <v>3442</v>
      </c>
      <c r="AB54" s="27">
        <f t="shared" si="67"/>
        <v>6664</v>
      </c>
      <c r="AC54" s="31">
        <f t="shared" si="68"/>
        <v>13.479999999999999</v>
      </c>
      <c r="AD54" s="35">
        <f t="shared" si="68"/>
        <v>2021</v>
      </c>
      <c r="AE54" s="45">
        <f t="shared" si="68"/>
        <v>13.180000000000001</v>
      </c>
      <c r="AF54" s="50">
        <f t="shared" si="69"/>
        <v>23975</v>
      </c>
      <c r="AG54" s="23">
        <f t="shared" si="69"/>
        <v>25445</v>
      </c>
      <c r="AH54" s="27">
        <f t="shared" si="70"/>
        <v>49420</v>
      </c>
      <c r="AI54" s="31">
        <f t="shared" si="71"/>
        <v>100.01000000000002</v>
      </c>
      <c r="AJ54" s="35">
        <f t="shared" si="72"/>
        <v>15333</v>
      </c>
      <c r="AK54" s="45">
        <f t="shared" si="73"/>
        <v>100.00000000000003</v>
      </c>
      <c r="CP54" s="1"/>
      <c r="CR54" s="1"/>
    </row>
    <row r="55" spans="1:96">
      <c r="A55" s="10" t="s">
        <v>35</v>
      </c>
      <c r="B55" s="15">
        <v>1134</v>
      </c>
      <c r="C55" s="23">
        <v>1215</v>
      </c>
      <c r="D55" s="27">
        <f t="shared" si="54"/>
        <v>2349</v>
      </c>
      <c r="E55" s="31">
        <f t="shared" si="55"/>
        <v>4.75</v>
      </c>
      <c r="F55" s="35">
        <v>746</v>
      </c>
      <c r="G55" s="45">
        <f t="shared" si="56"/>
        <v>4.8600000000000003</v>
      </c>
      <c r="H55" s="15">
        <v>1048</v>
      </c>
      <c r="I55" s="23">
        <v>1121</v>
      </c>
      <c r="J55" s="27">
        <f t="shared" si="57"/>
        <v>2169</v>
      </c>
      <c r="K55" s="31">
        <f t="shared" si="58"/>
        <v>4.3899999999999997</v>
      </c>
      <c r="L55" s="35">
        <v>672</v>
      </c>
      <c r="M55" s="40">
        <f t="shared" si="59"/>
        <v>4.38</v>
      </c>
      <c r="N55" s="15">
        <v>448</v>
      </c>
      <c r="O55" s="23">
        <v>490</v>
      </c>
      <c r="P55" s="27">
        <f t="shared" si="60"/>
        <v>938</v>
      </c>
      <c r="Q55" s="31">
        <f t="shared" si="61"/>
        <v>1.9</v>
      </c>
      <c r="R55" s="35">
        <v>276</v>
      </c>
      <c r="S55" s="45">
        <f t="shared" si="62"/>
        <v>1.8</v>
      </c>
      <c r="T55" s="15">
        <v>586</v>
      </c>
      <c r="U55" s="23">
        <v>612</v>
      </c>
      <c r="V55" s="27">
        <f t="shared" si="63"/>
        <v>1198</v>
      </c>
      <c r="W55" s="31">
        <f t="shared" si="64"/>
        <v>2.42</v>
      </c>
      <c r="X55" s="35">
        <v>330</v>
      </c>
      <c r="Y55" s="45">
        <f t="shared" si="65"/>
        <v>2.15</v>
      </c>
      <c r="Z55" s="50">
        <f t="shared" si="66"/>
        <v>3216</v>
      </c>
      <c r="AA55" s="23">
        <f t="shared" si="66"/>
        <v>3438</v>
      </c>
      <c r="AB55" s="27">
        <f t="shared" si="67"/>
        <v>6654</v>
      </c>
      <c r="AC55" s="31">
        <f t="shared" si="68"/>
        <v>13.46</v>
      </c>
      <c r="AD55" s="35">
        <f t="shared" si="68"/>
        <v>2024</v>
      </c>
      <c r="AE55" s="45">
        <f t="shared" si="68"/>
        <v>13.190000000000001</v>
      </c>
      <c r="AF55" s="50">
        <f t="shared" si="69"/>
        <v>23970</v>
      </c>
      <c r="AG55" s="23">
        <f t="shared" si="69"/>
        <v>25447</v>
      </c>
      <c r="AH55" s="27">
        <f t="shared" si="70"/>
        <v>49417</v>
      </c>
      <c r="AI55" s="31">
        <f t="shared" si="71"/>
        <v>99.99</v>
      </c>
      <c r="AJ55" s="35">
        <f t="shared" si="72"/>
        <v>15339</v>
      </c>
      <c r="AK55" s="45">
        <f t="shared" si="73"/>
        <v>100.00999999999998</v>
      </c>
      <c r="CP55" s="1"/>
      <c r="CR55" s="1"/>
    </row>
    <row r="56" spans="1:96">
      <c r="A56" s="10" t="s">
        <v>74</v>
      </c>
      <c r="B56" s="15">
        <v>1129</v>
      </c>
      <c r="C56" s="23">
        <v>1213</v>
      </c>
      <c r="D56" s="27">
        <f t="shared" si="54"/>
        <v>2342</v>
      </c>
      <c r="E56" s="31">
        <f t="shared" si="55"/>
        <v>4.7300000000000004</v>
      </c>
      <c r="F56" s="35">
        <v>745</v>
      </c>
      <c r="G56" s="45">
        <f t="shared" si="56"/>
        <v>4.8499999999999996</v>
      </c>
      <c r="H56" s="15">
        <v>1045</v>
      </c>
      <c r="I56" s="23">
        <v>1119</v>
      </c>
      <c r="J56" s="27">
        <f t="shared" si="57"/>
        <v>2164</v>
      </c>
      <c r="K56" s="31">
        <f t="shared" si="58"/>
        <v>4.37</v>
      </c>
      <c r="L56" s="35">
        <v>669</v>
      </c>
      <c r="M56" s="40">
        <f t="shared" si="59"/>
        <v>4.3600000000000003</v>
      </c>
      <c r="N56" s="15">
        <v>443</v>
      </c>
      <c r="O56" s="23">
        <v>488</v>
      </c>
      <c r="P56" s="27">
        <f t="shared" si="60"/>
        <v>931</v>
      </c>
      <c r="Q56" s="31">
        <f t="shared" si="61"/>
        <v>1.88</v>
      </c>
      <c r="R56" s="35">
        <v>273</v>
      </c>
      <c r="S56" s="45">
        <f t="shared" si="62"/>
        <v>1.78</v>
      </c>
      <c r="T56" s="15">
        <v>584</v>
      </c>
      <c r="U56" s="23">
        <v>613</v>
      </c>
      <c r="V56" s="27">
        <f t="shared" si="63"/>
        <v>1197</v>
      </c>
      <c r="W56" s="31">
        <f t="shared" si="64"/>
        <v>2.42</v>
      </c>
      <c r="X56" s="35">
        <v>330</v>
      </c>
      <c r="Y56" s="45">
        <f t="shared" si="65"/>
        <v>2.15</v>
      </c>
      <c r="Z56" s="50">
        <f t="shared" si="66"/>
        <v>3201</v>
      </c>
      <c r="AA56" s="23">
        <f t="shared" si="66"/>
        <v>3433</v>
      </c>
      <c r="AB56" s="27">
        <f t="shared" si="67"/>
        <v>6634</v>
      </c>
      <c r="AC56" s="31">
        <f t="shared" si="68"/>
        <v>13.4</v>
      </c>
      <c r="AD56" s="35">
        <f t="shared" si="68"/>
        <v>2017</v>
      </c>
      <c r="AE56" s="45">
        <f t="shared" si="68"/>
        <v>13.14</v>
      </c>
      <c r="AF56" s="50">
        <f t="shared" si="69"/>
        <v>23990</v>
      </c>
      <c r="AG56" s="23">
        <f t="shared" si="69"/>
        <v>25476</v>
      </c>
      <c r="AH56" s="27">
        <f t="shared" si="70"/>
        <v>49466</v>
      </c>
      <c r="AI56" s="31">
        <f t="shared" si="71"/>
        <v>100.01</v>
      </c>
      <c r="AJ56" s="35">
        <f t="shared" si="72"/>
        <v>15356</v>
      </c>
      <c r="AK56" s="45">
        <f t="shared" si="73"/>
        <v>99.989999999999981</v>
      </c>
      <c r="CP56" s="1"/>
      <c r="CR56" s="1"/>
    </row>
    <row r="57" spans="1:96">
      <c r="A57" s="10" t="s">
        <v>67</v>
      </c>
      <c r="B57" s="15">
        <v>1125</v>
      </c>
      <c r="C57" s="23">
        <v>1210</v>
      </c>
      <c r="D57" s="27">
        <f t="shared" si="54"/>
        <v>2335</v>
      </c>
      <c r="E57" s="31">
        <f t="shared" si="55"/>
        <v>4.72</v>
      </c>
      <c r="F57" s="35">
        <v>746</v>
      </c>
      <c r="G57" s="45">
        <f t="shared" si="56"/>
        <v>4.8600000000000003</v>
      </c>
      <c r="H57" s="15">
        <v>1042</v>
      </c>
      <c r="I57" s="23">
        <v>1115</v>
      </c>
      <c r="J57" s="27">
        <f t="shared" si="57"/>
        <v>2157</v>
      </c>
      <c r="K57" s="31">
        <f t="shared" si="58"/>
        <v>4.3600000000000003</v>
      </c>
      <c r="L57" s="35">
        <v>668</v>
      </c>
      <c r="M57" s="40">
        <f t="shared" si="59"/>
        <v>4.3499999999999996</v>
      </c>
      <c r="N57" s="15">
        <v>440</v>
      </c>
      <c r="O57" s="23">
        <v>486</v>
      </c>
      <c r="P57" s="27">
        <f t="shared" si="60"/>
        <v>926</v>
      </c>
      <c r="Q57" s="31">
        <f t="shared" si="61"/>
        <v>1.87</v>
      </c>
      <c r="R57" s="35">
        <v>272</v>
      </c>
      <c r="S57" s="45">
        <f t="shared" si="62"/>
        <v>1.77</v>
      </c>
      <c r="T57" s="15">
        <v>584</v>
      </c>
      <c r="U57" s="23">
        <v>611</v>
      </c>
      <c r="V57" s="27">
        <f t="shared" si="63"/>
        <v>1195</v>
      </c>
      <c r="W57" s="31">
        <f t="shared" si="64"/>
        <v>2.42</v>
      </c>
      <c r="X57" s="35">
        <v>330</v>
      </c>
      <c r="Y57" s="45">
        <f t="shared" si="65"/>
        <v>2.15</v>
      </c>
      <c r="Z57" s="50">
        <f t="shared" si="66"/>
        <v>3191</v>
      </c>
      <c r="AA57" s="23">
        <f t="shared" si="66"/>
        <v>3422</v>
      </c>
      <c r="AB57" s="27">
        <f t="shared" si="67"/>
        <v>6613</v>
      </c>
      <c r="AC57" s="31">
        <f t="shared" si="68"/>
        <v>13.37</v>
      </c>
      <c r="AD57" s="35">
        <f t="shared" si="68"/>
        <v>2016</v>
      </c>
      <c r="AE57" s="45">
        <f t="shared" si="68"/>
        <v>13.13</v>
      </c>
      <c r="AF57" s="50">
        <f t="shared" si="69"/>
        <v>24008</v>
      </c>
      <c r="AG57" s="23">
        <f t="shared" si="69"/>
        <v>25468</v>
      </c>
      <c r="AH57" s="27">
        <f t="shared" si="70"/>
        <v>49476</v>
      </c>
      <c r="AI57" s="31">
        <f t="shared" si="71"/>
        <v>99.99</v>
      </c>
      <c r="AJ57" s="35">
        <f t="shared" si="72"/>
        <v>15364</v>
      </c>
      <c r="AK57" s="45">
        <f t="shared" si="73"/>
        <v>99.99</v>
      </c>
      <c r="CP57" s="1"/>
      <c r="CR57" s="1"/>
    </row>
    <row r="58" spans="1:96">
      <c r="A58" s="10" t="s">
        <v>77</v>
      </c>
      <c r="B58" s="15">
        <v>1123</v>
      </c>
      <c r="C58" s="23">
        <v>1207</v>
      </c>
      <c r="D58" s="27">
        <f t="shared" si="54"/>
        <v>2330</v>
      </c>
      <c r="E58" s="31">
        <f t="shared" si="55"/>
        <v>4.71</v>
      </c>
      <c r="F58" s="35">
        <v>746</v>
      </c>
      <c r="G58" s="45">
        <f t="shared" si="56"/>
        <v>4.8499999999999996</v>
      </c>
      <c r="H58" s="15">
        <v>1042</v>
      </c>
      <c r="I58" s="23">
        <v>1114</v>
      </c>
      <c r="J58" s="27">
        <f t="shared" si="57"/>
        <v>2156</v>
      </c>
      <c r="K58" s="31">
        <f t="shared" si="58"/>
        <v>4.3600000000000003</v>
      </c>
      <c r="L58" s="35">
        <v>668</v>
      </c>
      <c r="M58" s="40">
        <f t="shared" si="59"/>
        <v>4.34</v>
      </c>
      <c r="N58" s="15">
        <v>437</v>
      </c>
      <c r="O58" s="23">
        <v>487</v>
      </c>
      <c r="P58" s="27">
        <f t="shared" si="60"/>
        <v>924</v>
      </c>
      <c r="Q58" s="31">
        <f t="shared" si="61"/>
        <v>1.87</v>
      </c>
      <c r="R58" s="35">
        <v>271</v>
      </c>
      <c r="S58" s="45">
        <f t="shared" si="62"/>
        <v>1.76</v>
      </c>
      <c r="T58" s="15">
        <v>582</v>
      </c>
      <c r="U58" s="23">
        <v>612</v>
      </c>
      <c r="V58" s="27">
        <f t="shared" si="63"/>
        <v>1194</v>
      </c>
      <c r="W58" s="31">
        <f t="shared" si="64"/>
        <v>2.41</v>
      </c>
      <c r="X58" s="35">
        <v>330</v>
      </c>
      <c r="Y58" s="45">
        <f t="shared" si="65"/>
        <v>2.15</v>
      </c>
      <c r="Z58" s="50">
        <f t="shared" si="66"/>
        <v>3184</v>
      </c>
      <c r="AA58" s="23">
        <f t="shared" si="66"/>
        <v>3420</v>
      </c>
      <c r="AB58" s="27">
        <f t="shared" si="67"/>
        <v>6604</v>
      </c>
      <c r="AC58" s="31">
        <f t="shared" si="68"/>
        <v>13.350000000000001</v>
      </c>
      <c r="AD58" s="35">
        <f t="shared" si="68"/>
        <v>2015</v>
      </c>
      <c r="AE58" s="45">
        <f t="shared" si="68"/>
        <v>13.1</v>
      </c>
      <c r="AF58" s="50">
        <f t="shared" si="69"/>
        <v>24022</v>
      </c>
      <c r="AG58" s="23">
        <f t="shared" si="69"/>
        <v>25478</v>
      </c>
      <c r="AH58" s="27">
        <f t="shared" si="70"/>
        <v>49500</v>
      </c>
      <c r="AI58" s="31">
        <f t="shared" si="71"/>
        <v>100.01</v>
      </c>
      <c r="AJ58" s="35">
        <f t="shared" si="72"/>
        <v>15375</v>
      </c>
      <c r="AK58" s="45">
        <f t="shared" si="73"/>
        <v>99.97999999999999</v>
      </c>
      <c r="CP58" s="1"/>
      <c r="CR58" s="1"/>
    </row>
    <row r="59" spans="1:96">
      <c r="A59" s="10" t="s">
        <v>136</v>
      </c>
      <c r="B59" s="15">
        <v>1124</v>
      </c>
      <c r="C59" s="23">
        <v>1205</v>
      </c>
      <c r="D59" s="27">
        <f t="shared" si="54"/>
        <v>2329</v>
      </c>
      <c r="E59" s="31">
        <f t="shared" si="55"/>
        <v>4.71</v>
      </c>
      <c r="F59" s="35">
        <v>747</v>
      </c>
      <c r="G59" s="45">
        <f t="shared" si="56"/>
        <v>4.8499999999999996</v>
      </c>
      <c r="H59" s="15">
        <v>1042</v>
      </c>
      <c r="I59" s="23">
        <v>1114</v>
      </c>
      <c r="J59" s="27">
        <f t="shared" si="57"/>
        <v>2156</v>
      </c>
      <c r="K59" s="31">
        <f t="shared" si="58"/>
        <v>4.3600000000000003</v>
      </c>
      <c r="L59" s="35">
        <v>670</v>
      </c>
      <c r="M59" s="40">
        <f t="shared" si="59"/>
        <v>4.3499999999999996</v>
      </c>
      <c r="N59" s="15">
        <v>437</v>
      </c>
      <c r="O59" s="23">
        <v>487</v>
      </c>
      <c r="P59" s="27">
        <f t="shared" si="60"/>
        <v>924</v>
      </c>
      <c r="Q59" s="31">
        <f t="shared" si="61"/>
        <v>1.87</v>
      </c>
      <c r="R59" s="35">
        <v>271</v>
      </c>
      <c r="S59" s="45">
        <f t="shared" si="62"/>
        <v>1.76</v>
      </c>
      <c r="T59" s="15">
        <v>582</v>
      </c>
      <c r="U59" s="23">
        <v>611</v>
      </c>
      <c r="V59" s="27">
        <f t="shared" si="63"/>
        <v>1193</v>
      </c>
      <c r="W59" s="31">
        <f t="shared" si="64"/>
        <v>2.41</v>
      </c>
      <c r="X59" s="35">
        <v>330</v>
      </c>
      <c r="Y59" s="45">
        <f t="shared" si="65"/>
        <v>2.14</v>
      </c>
      <c r="Z59" s="50">
        <f t="shared" si="66"/>
        <v>3185</v>
      </c>
      <c r="AA59" s="23">
        <f t="shared" si="66"/>
        <v>3417</v>
      </c>
      <c r="AB59" s="27">
        <f t="shared" si="67"/>
        <v>6602</v>
      </c>
      <c r="AC59" s="31">
        <f t="shared" si="68"/>
        <v>13.350000000000001</v>
      </c>
      <c r="AD59" s="35">
        <f t="shared" si="68"/>
        <v>2018</v>
      </c>
      <c r="AE59" s="45">
        <f t="shared" si="68"/>
        <v>13.1</v>
      </c>
      <c r="AF59" s="50">
        <f t="shared" si="69"/>
        <v>24022</v>
      </c>
      <c r="AG59" s="23">
        <f t="shared" si="69"/>
        <v>25467</v>
      </c>
      <c r="AH59" s="27">
        <f t="shared" si="70"/>
        <v>49489</v>
      </c>
      <c r="AI59" s="31">
        <f t="shared" si="71"/>
        <v>100</v>
      </c>
      <c r="AJ59" s="35">
        <f t="shared" si="72"/>
        <v>15387</v>
      </c>
      <c r="AK59" s="45">
        <f t="shared" si="73"/>
        <v>99.979999999999976</v>
      </c>
      <c r="CP59" s="1"/>
      <c r="CR59" s="1"/>
    </row>
    <row r="60" spans="1:96">
      <c r="A60" s="10" t="s">
        <v>80</v>
      </c>
      <c r="B60" s="15">
        <v>1118</v>
      </c>
      <c r="C60" s="23">
        <v>1200</v>
      </c>
      <c r="D60" s="27">
        <f t="shared" si="54"/>
        <v>2318</v>
      </c>
      <c r="E60" s="31">
        <f t="shared" si="55"/>
        <v>4.6900000000000004</v>
      </c>
      <c r="F60" s="35">
        <v>745</v>
      </c>
      <c r="G60" s="45">
        <f t="shared" si="56"/>
        <v>4.84</v>
      </c>
      <c r="H60" s="15">
        <v>1040</v>
      </c>
      <c r="I60" s="23">
        <v>1113</v>
      </c>
      <c r="J60" s="27">
        <f t="shared" si="57"/>
        <v>2153</v>
      </c>
      <c r="K60" s="31">
        <f t="shared" si="58"/>
        <v>4.3499999999999996</v>
      </c>
      <c r="L60" s="35">
        <v>671</v>
      </c>
      <c r="M60" s="40">
        <f t="shared" si="59"/>
        <v>4.3600000000000003</v>
      </c>
      <c r="N60" s="15">
        <v>437</v>
      </c>
      <c r="O60" s="23">
        <v>489</v>
      </c>
      <c r="P60" s="27">
        <f t="shared" si="60"/>
        <v>926</v>
      </c>
      <c r="Q60" s="31">
        <f t="shared" si="61"/>
        <v>1.87</v>
      </c>
      <c r="R60" s="35">
        <v>271</v>
      </c>
      <c r="S60" s="45">
        <f t="shared" si="62"/>
        <v>1.76</v>
      </c>
      <c r="T60" s="15">
        <v>582</v>
      </c>
      <c r="U60" s="23">
        <v>610</v>
      </c>
      <c r="V60" s="27">
        <f t="shared" si="63"/>
        <v>1192</v>
      </c>
      <c r="W60" s="31">
        <f t="shared" si="64"/>
        <v>2.41</v>
      </c>
      <c r="X60" s="35">
        <v>330</v>
      </c>
      <c r="Y60" s="45">
        <f t="shared" si="65"/>
        <v>2.14</v>
      </c>
      <c r="Z60" s="50">
        <f t="shared" si="66"/>
        <v>3177</v>
      </c>
      <c r="AA60" s="23">
        <f t="shared" si="66"/>
        <v>3412</v>
      </c>
      <c r="AB60" s="27">
        <f t="shared" si="67"/>
        <v>6589</v>
      </c>
      <c r="AC60" s="31">
        <f t="shared" si="68"/>
        <v>13.32</v>
      </c>
      <c r="AD60" s="35">
        <f t="shared" si="68"/>
        <v>2017</v>
      </c>
      <c r="AE60" s="45">
        <f t="shared" si="68"/>
        <v>13.1</v>
      </c>
      <c r="AF60" s="50">
        <f t="shared" si="69"/>
        <v>24013</v>
      </c>
      <c r="AG60" s="23">
        <f t="shared" si="69"/>
        <v>25464</v>
      </c>
      <c r="AH60" s="27">
        <f t="shared" si="70"/>
        <v>49477</v>
      </c>
      <c r="AI60" s="31">
        <f t="shared" si="71"/>
        <v>100.01999999999998</v>
      </c>
      <c r="AJ60" s="35">
        <f t="shared" si="72"/>
        <v>15393</v>
      </c>
      <c r="AK60" s="45">
        <f t="shared" si="73"/>
        <v>99.989999999999981</v>
      </c>
      <c r="CP60" s="1"/>
      <c r="CR60" s="1"/>
    </row>
    <row r="61" spans="1:96">
      <c r="A61" s="11" t="s">
        <v>73</v>
      </c>
      <c r="B61" s="16">
        <v>1111</v>
      </c>
      <c r="C61" s="24">
        <v>1201</v>
      </c>
      <c r="D61" s="28">
        <f t="shared" si="54"/>
        <v>2312</v>
      </c>
      <c r="E61" s="32">
        <f t="shared" si="55"/>
        <v>4.68</v>
      </c>
      <c r="F61" s="36">
        <v>745</v>
      </c>
      <c r="G61" s="46">
        <f t="shared" si="56"/>
        <v>4.83</v>
      </c>
      <c r="H61" s="16">
        <v>1038</v>
      </c>
      <c r="I61" s="24">
        <v>1115</v>
      </c>
      <c r="J61" s="28">
        <f t="shared" si="57"/>
        <v>2153</v>
      </c>
      <c r="K61" s="32">
        <f t="shared" si="58"/>
        <v>4.3499999999999996</v>
      </c>
      <c r="L61" s="36">
        <v>671</v>
      </c>
      <c r="M61" s="41">
        <f t="shared" si="59"/>
        <v>4.3499999999999996</v>
      </c>
      <c r="N61" s="16">
        <v>436</v>
      </c>
      <c r="O61" s="24">
        <v>486</v>
      </c>
      <c r="P61" s="28">
        <f t="shared" si="60"/>
        <v>922</v>
      </c>
      <c r="Q61" s="32">
        <f t="shared" si="61"/>
        <v>1.86</v>
      </c>
      <c r="R61" s="36">
        <v>270</v>
      </c>
      <c r="S61" s="46">
        <f t="shared" si="62"/>
        <v>1.75</v>
      </c>
      <c r="T61" s="16">
        <v>584</v>
      </c>
      <c r="U61" s="24">
        <v>610</v>
      </c>
      <c r="V61" s="28">
        <f t="shared" si="63"/>
        <v>1194</v>
      </c>
      <c r="W61" s="32">
        <f t="shared" si="64"/>
        <v>2.41</v>
      </c>
      <c r="X61" s="36">
        <v>330</v>
      </c>
      <c r="Y61" s="46">
        <f t="shared" si="65"/>
        <v>2.14</v>
      </c>
      <c r="Z61" s="51">
        <f t="shared" si="66"/>
        <v>3169</v>
      </c>
      <c r="AA61" s="24">
        <f t="shared" si="66"/>
        <v>3412</v>
      </c>
      <c r="AB61" s="28">
        <f t="shared" si="67"/>
        <v>6581</v>
      </c>
      <c r="AC61" s="32">
        <f t="shared" si="68"/>
        <v>13.3</v>
      </c>
      <c r="AD61" s="36">
        <f t="shared" si="68"/>
        <v>2016</v>
      </c>
      <c r="AE61" s="46">
        <f t="shared" si="68"/>
        <v>13.07</v>
      </c>
      <c r="AF61" s="51">
        <f t="shared" si="69"/>
        <v>24009</v>
      </c>
      <c r="AG61" s="24">
        <f t="shared" si="69"/>
        <v>25443</v>
      </c>
      <c r="AH61" s="27">
        <f t="shared" si="70"/>
        <v>49452</v>
      </c>
      <c r="AI61" s="32">
        <f t="shared" si="71"/>
        <v>99.99</v>
      </c>
      <c r="AJ61" s="35">
        <f t="shared" si="72"/>
        <v>15423</v>
      </c>
      <c r="AK61" s="46">
        <f t="shared" si="73"/>
        <v>100.00999999999998</v>
      </c>
      <c r="CP61" s="1"/>
      <c r="CR61" s="1"/>
    </row>
    <row r="62" spans="1:96" ht="20.100000000000001" customHeight="1"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landscape" usePrinterDefaults="1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="115" zoomScaleSheetLayoutView="115" workbookViewId="0">
      <selection activeCell="E31" sqref="E31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20</v>
      </c>
      <c r="C3" s="20"/>
      <c r="D3" s="20"/>
      <c r="E3" s="20"/>
      <c r="F3" s="20"/>
      <c r="G3" s="37"/>
      <c r="H3" s="18" t="s">
        <v>23</v>
      </c>
      <c r="I3" s="20"/>
      <c r="J3" s="20"/>
      <c r="K3" s="20"/>
      <c r="L3" s="20"/>
      <c r="M3" s="42"/>
      <c r="N3" s="12" t="s">
        <v>4</v>
      </c>
      <c r="O3" s="20"/>
      <c r="P3" s="20"/>
      <c r="Q3" s="20"/>
      <c r="R3" s="20"/>
      <c r="S3" s="37"/>
      <c r="T3" s="18" t="s">
        <v>9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25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137</v>
      </c>
      <c r="B5" s="14">
        <v>3912</v>
      </c>
      <c r="C5" s="22">
        <v>4246</v>
      </c>
      <c r="D5" s="26">
        <f t="shared" ref="D5:D16" si="0">B5+C5</f>
        <v>8158</v>
      </c>
      <c r="E5" s="30">
        <f t="shared" ref="E5:E16" si="1">IF(D5=0,"",ROUND(D5/$AH50*100,2))</f>
        <v>16.489999999999998</v>
      </c>
      <c r="F5" s="34">
        <v>2989</v>
      </c>
      <c r="G5" s="39">
        <f t="shared" ref="G5:G16" si="2">IF(F5="","",ROUND(F5/$AJ50*100,2))</f>
        <v>19.36</v>
      </c>
      <c r="H5" s="14">
        <v>1218</v>
      </c>
      <c r="I5" s="22">
        <v>1241</v>
      </c>
      <c r="J5" s="26">
        <f t="shared" ref="J5:J16" si="3">H5+I5</f>
        <v>2459</v>
      </c>
      <c r="K5" s="30">
        <f t="shared" ref="K5:K16" si="4">IF(J5=0,"",ROUND(J5/$AH50*100,2))</f>
        <v>4.97</v>
      </c>
      <c r="L5" s="34">
        <v>775</v>
      </c>
      <c r="M5" s="44">
        <f t="shared" ref="M5:M16" si="5">IF(L5="","",ROUND(L5/$AJ50*100,2))</f>
        <v>5.0199999999999996</v>
      </c>
      <c r="N5" s="14">
        <v>821</v>
      </c>
      <c r="O5" s="22">
        <v>908</v>
      </c>
      <c r="P5" s="26">
        <f t="shared" ref="P5:P16" si="6">N5+O5</f>
        <v>1729</v>
      </c>
      <c r="Q5" s="30">
        <f t="shared" ref="Q5:Q16" si="7">IF(P5=0,"",ROUND(P5/$AH50*100,2))</f>
        <v>3.5</v>
      </c>
      <c r="R5" s="34">
        <v>474</v>
      </c>
      <c r="S5" s="39">
        <f t="shared" ref="S5:S16" si="8">IF(R5="","",ROUND(R5/$AJ50*100,2))</f>
        <v>3.07</v>
      </c>
      <c r="T5" s="14">
        <v>1062</v>
      </c>
      <c r="U5" s="22">
        <v>1130</v>
      </c>
      <c r="V5" s="26">
        <f t="shared" ref="V5:V16" si="9">T5+U5</f>
        <v>2192</v>
      </c>
      <c r="W5" s="30">
        <f t="shared" ref="W5:W16" si="10">IF(V5=0,"",ROUND(V5/$AH50*100,2))</f>
        <v>4.43</v>
      </c>
      <c r="X5" s="34">
        <v>620</v>
      </c>
      <c r="Y5" s="44">
        <f t="shared" ref="Y5:Y16" si="11">IF(X5="","",ROUND(X5/$AJ50*100,2))</f>
        <v>4.0199999999999996</v>
      </c>
      <c r="Z5" s="14">
        <v>964</v>
      </c>
      <c r="AA5" s="22">
        <v>1024</v>
      </c>
      <c r="AB5" s="26">
        <f t="shared" ref="AB5:AB16" si="12">Z5+AA5</f>
        <v>1988</v>
      </c>
      <c r="AC5" s="30">
        <f t="shared" ref="AC5:AC16" si="13">IF(AB5=0,"",ROUND(AB5/$AH50*100,2))</f>
        <v>4.0199999999999996</v>
      </c>
      <c r="AD5" s="34">
        <v>574</v>
      </c>
      <c r="AE5" s="39">
        <f t="shared" ref="AE5:AE16" si="14">IF(AD5="","",ROUND(AD5/$AJ50*100,2))</f>
        <v>3.72</v>
      </c>
      <c r="AF5" s="14">
        <v>1485</v>
      </c>
      <c r="AG5" s="22">
        <v>1586</v>
      </c>
      <c r="AH5" s="26">
        <f t="shared" ref="AH5:AH16" si="15">AF5+AG5</f>
        <v>3071</v>
      </c>
      <c r="AI5" s="30">
        <f t="shared" ref="AI5:AI16" si="16">IF(AH5=0,"",ROUND(AH5/$AH50*100,2))</f>
        <v>6.21</v>
      </c>
      <c r="AJ5" s="34">
        <v>879</v>
      </c>
      <c r="AK5" s="44">
        <f t="shared" ref="AK5:AK16" si="17">IF(AJ5="","",ROUND(AJ5/$AJ50*100,2))</f>
        <v>5.69</v>
      </c>
    </row>
    <row r="6" spans="1:90" s="4" customFormat="1">
      <c r="A6" s="10" t="s">
        <v>64</v>
      </c>
      <c r="B6" s="15">
        <v>3916</v>
      </c>
      <c r="C6" s="23">
        <v>4254</v>
      </c>
      <c r="D6" s="27">
        <f t="shared" si="0"/>
        <v>8170</v>
      </c>
      <c r="E6" s="31">
        <f t="shared" si="1"/>
        <v>16.510000000000002</v>
      </c>
      <c r="F6" s="35">
        <v>2999</v>
      </c>
      <c r="G6" s="40">
        <f t="shared" si="2"/>
        <v>19.41</v>
      </c>
      <c r="H6" s="15">
        <v>1218</v>
      </c>
      <c r="I6" s="23">
        <v>1239</v>
      </c>
      <c r="J6" s="27">
        <f t="shared" si="3"/>
        <v>2457</v>
      </c>
      <c r="K6" s="31">
        <f t="shared" si="4"/>
        <v>4.97</v>
      </c>
      <c r="L6" s="35">
        <v>773</v>
      </c>
      <c r="M6" s="45">
        <f t="shared" si="5"/>
        <v>5</v>
      </c>
      <c r="N6" s="15">
        <v>823</v>
      </c>
      <c r="O6" s="23">
        <v>906</v>
      </c>
      <c r="P6" s="27">
        <f t="shared" si="6"/>
        <v>1729</v>
      </c>
      <c r="Q6" s="31">
        <f t="shared" si="7"/>
        <v>3.49</v>
      </c>
      <c r="R6" s="35">
        <v>475</v>
      </c>
      <c r="S6" s="40">
        <f t="shared" si="8"/>
        <v>3.07</v>
      </c>
      <c r="T6" s="15">
        <v>1064</v>
      </c>
      <c r="U6" s="23">
        <v>1130</v>
      </c>
      <c r="V6" s="27">
        <f t="shared" si="9"/>
        <v>2194</v>
      </c>
      <c r="W6" s="31">
        <f t="shared" si="10"/>
        <v>4.43</v>
      </c>
      <c r="X6" s="35">
        <v>621</v>
      </c>
      <c r="Y6" s="45">
        <f t="shared" si="11"/>
        <v>4.0199999999999996</v>
      </c>
      <c r="Z6" s="15">
        <v>967</v>
      </c>
      <c r="AA6" s="23">
        <v>1028</v>
      </c>
      <c r="AB6" s="27">
        <f t="shared" si="12"/>
        <v>1995</v>
      </c>
      <c r="AC6" s="31">
        <f t="shared" si="13"/>
        <v>4.03</v>
      </c>
      <c r="AD6" s="35">
        <v>576</v>
      </c>
      <c r="AE6" s="40">
        <f t="shared" si="14"/>
        <v>3.73</v>
      </c>
      <c r="AF6" s="15">
        <v>1480</v>
      </c>
      <c r="AG6" s="23">
        <v>1581</v>
      </c>
      <c r="AH6" s="27">
        <f t="shared" si="15"/>
        <v>3061</v>
      </c>
      <c r="AI6" s="31">
        <f t="shared" si="16"/>
        <v>6.19</v>
      </c>
      <c r="AJ6" s="35">
        <v>877</v>
      </c>
      <c r="AK6" s="45">
        <f t="shared" si="17"/>
        <v>5.68</v>
      </c>
    </row>
    <row r="7" spans="1:90" s="4" customFormat="1">
      <c r="A7" s="10" t="s">
        <v>29</v>
      </c>
      <c r="B7" s="15">
        <v>3921</v>
      </c>
      <c r="C7" s="23">
        <v>4252</v>
      </c>
      <c r="D7" s="27">
        <f t="shared" si="0"/>
        <v>8173</v>
      </c>
      <c r="E7" s="31">
        <f t="shared" si="1"/>
        <v>16.52</v>
      </c>
      <c r="F7" s="35">
        <v>3002</v>
      </c>
      <c r="G7" s="40">
        <f t="shared" si="2"/>
        <v>19.420000000000002</v>
      </c>
      <c r="H7" s="15">
        <v>1213</v>
      </c>
      <c r="I7" s="23">
        <v>1235</v>
      </c>
      <c r="J7" s="27">
        <f t="shared" si="3"/>
        <v>2448</v>
      </c>
      <c r="K7" s="31">
        <f t="shared" si="4"/>
        <v>4.95</v>
      </c>
      <c r="L7" s="35">
        <v>773</v>
      </c>
      <c r="M7" s="45">
        <f t="shared" si="5"/>
        <v>5</v>
      </c>
      <c r="N7" s="15">
        <v>824</v>
      </c>
      <c r="O7" s="23">
        <v>908</v>
      </c>
      <c r="P7" s="27">
        <f t="shared" si="6"/>
        <v>1732</v>
      </c>
      <c r="Q7" s="31">
        <f t="shared" si="7"/>
        <v>3.5</v>
      </c>
      <c r="R7" s="35">
        <v>474</v>
      </c>
      <c r="S7" s="40">
        <f t="shared" si="8"/>
        <v>3.07</v>
      </c>
      <c r="T7" s="15">
        <v>1067</v>
      </c>
      <c r="U7" s="23">
        <v>1130</v>
      </c>
      <c r="V7" s="27">
        <f t="shared" si="9"/>
        <v>2197</v>
      </c>
      <c r="W7" s="31">
        <f t="shared" si="10"/>
        <v>4.4400000000000004</v>
      </c>
      <c r="X7" s="35">
        <v>622</v>
      </c>
      <c r="Y7" s="45">
        <f t="shared" si="11"/>
        <v>4.0199999999999996</v>
      </c>
      <c r="Z7" s="15">
        <v>966</v>
      </c>
      <c r="AA7" s="23">
        <v>1028</v>
      </c>
      <c r="AB7" s="27">
        <f t="shared" si="12"/>
        <v>1994</v>
      </c>
      <c r="AC7" s="31">
        <f t="shared" si="13"/>
        <v>4.03</v>
      </c>
      <c r="AD7" s="35">
        <v>576</v>
      </c>
      <c r="AE7" s="40">
        <f t="shared" si="14"/>
        <v>3.73</v>
      </c>
      <c r="AF7" s="15">
        <v>1484</v>
      </c>
      <c r="AG7" s="23">
        <v>1579</v>
      </c>
      <c r="AH7" s="27">
        <f t="shared" si="15"/>
        <v>3063</v>
      </c>
      <c r="AI7" s="31">
        <f t="shared" si="16"/>
        <v>6.19</v>
      </c>
      <c r="AJ7" s="35">
        <v>876</v>
      </c>
      <c r="AK7" s="45">
        <f t="shared" si="17"/>
        <v>5.67</v>
      </c>
    </row>
    <row r="8" spans="1:90" s="4" customFormat="1">
      <c r="A8" s="10" t="s">
        <v>69</v>
      </c>
      <c r="B8" s="15">
        <v>3927</v>
      </c>
      <c r="C8" s="23">
        <v>4263</v>
      </c>
      <c r="D8" s="27">
        <f t="shared" si="0"/>
        <v>8190</v>
      </c>
      <c r="E8" s="31">
        <f t="shared" si="1"/>
        <v>16.55</v>
      </c>
      <c r="F8" s="35">
        <v>3009</v>
      </c>
      <c r="G8" s="40">
        <f t="shared" si="2"/>
        <v>19.45</v>
      </c>
      <c r="H8" s="15">
        <v>1208</v>
      </c>
      <c r="I8" s="23">
        <v>1229</v>
      </c>
      <c r="J8" s="27">
        <f t="shared" si="3"/>
        <v>2437</v>
      </c>
      <c r="K8" s="31">
        <f t="shared" si="4"/>
        <v>4.92</v>
      </c>
      <c r="L8" s="35">
        <v>772</v>
      </c>
      <c r="M8" s="45">
        <f t="shared" si="5"/>
        <v>4.99</v>
      </c>
      <c r="N8" s="15">
        <v>823</v>
      </c>
      <c r="O8" s="23">
        <v>906</v>
      </c>
      <c r="P8" s="27">
        <f t="shared" si="6"/>
        <v>1729</v>
      </c>
      <c r="Q8" s="31">
        <f t="shared" si="7"/>
        <v>3.49</v>
      </c>
      <c r="R8" s="35">
        <v>474</v>
      </c>
      <c r="S8" s="40">
        <f t="shared" si="8"/>
        <v>3.06</v>
      </c>
      <c r="T8" s="15">
        <v>1065</v>
      </c>
      <c r="U8" s="23">
        <v>1126</v>
      </c>
      <c r="V8" s="27">
        <f t="shared" si="9"/>
        <v>2191</v>
      </c>
      <c r="W8" s="31">
        <f t="shared" si="10"/>
        <v>4.43</v>
      </c>
      <c r="X8" s="35">
        <v>623</v>
      </c>
      <c r="Y8" s="45">
        <f t="shared" si="11"/>
        <v>4.03</v>
      </c>
      <c r="Z8" s="15">
        <v>967</v>
      </c>
      <c r="AA8" s="23">
        <v>1029</v>
      </c>
      <c r="AB8" s="27">
        <f t="shared" si="12"/>
        <v>1996</v>
      </c>
      <c r="AC8" s="31">
        <f t="shared" si="13"/>
        <v>4.03</v>
      </c>
      <c r="AD8" s="35">
        <v>577</v>
      </c>
      <c r="AE8" s="40">
        <f t="shared" si="14"/>
        <v>3.73</v>
      </c>
      <c r="AF8" s="15">
        <v>1485</v>
      </c>
      <c r="AG8" s="23">
        <v>1579</v>
      </c>
      <c r="AH8" s="27">
        <f t="shared" si="15"/>
        <v>3064</v>
      </c>
      <c r="AI8" s="31">
        <f t="shared" si="16"/>
        <v>6.19</v>
      </c>
      <c r="AJ8" s="35">
        <v>876</v>
      </c>
      <c r="AK8" s="45">
        <f t="shared" si="17"/>
        <v>5.66</v>
      </c>
    </row>
    <row r="9" spans="1:90" s="4" customFormat="1">
      <c r="A9" s="10" t="s">
        <v>70</v>
      </c>
      <c r="B9" s="15">
        <v>3924</v>
      </c>
      <c r="C9" s="23">
        <v>4257</v>
      </c>
      <c r="D9" s="27">
        <f t="shared" si="0"/>
        <v>8181</v>
      </c>
      <c r="E9" s="31">
        <f t="shared" si="1"/>
        <v>16.55</v>
      </c>
      <c r="F9" s="35">
        <v>3013</v>
      </c>
      <c r="G9" s="40">
        <f t="shared" si="2"/>
        <v>19.47</v>
      </c>
      <c r="H9" s="15">
        <v>1207</v>
      </c>
      <c r="I9" s="23">
        <v>1234</v>
      </c>
      <c r="J9" s="27">
        <f t="shared" si="3"/>
        <v>2441</v>
      </c>
      <c r="K9" s="31">
        <f t="shared" si="4"/>
        <v>4.9400000000000004</v>
      </c>
      <c r="L9" s="35">
        <v>773</v>
      </c>
      <c r="M9" s="45">
        <f t="shared" si="5"/>
        <v>4.99</v>
      </c>
      <c r="N9" s="15">
        <v>821</v>
      </c>
      <c r="O9" s="23">
        <v>904</v>
      </c>
      <c r="P9" s="27">
        <f t="shared" si="6"/>
        <v>1725</v>
      </c>
      <c r="Q9" s="31">
        <f t="shared" si="7"/>
        <v>3.49</v>
      </c>
      <c r="R9" s="35">
        <v>474</v>
      </c>
      <c r="S9" s="40">
        <f t="shared" si="8"/>
        <v>3.06</v>
      </c>
      <c r="T9" s="15">
        <v>1064</v>
      </c>
      <c r="U9" s="23">
        <v>1126</v>
      </c>
      <c r="V9" s="27">
        <f t="shared" si="9"/>
        <v>2190</v>
      </c>
      <c r="W9" s="31">
        <f t="shared" si="10"/>
        <v>4.43</v>
      </c>
      <c r="X9" s="35">
        <v>623</v>
      </c>
      <c r="Y9" s="45">
        <f t="shared" si="11"/>
        <v>4.03</v>
      </c>
      <c r="Z9" s="15">
        <v>968</v>
      </c>
      <c r="AA9" s="23">
        <v>1032</v>
      </c>
      <c r="AB9" s="27">
        <f t="shared" si="12"/>
        <v>2000</v>
      </c>
      <c r="AC9" s="31">
        <f t="shared" si="13"/>
        <v>4.05</v>
      </c>
      <c r="AD9" s="35">
        <v>578</v>
      </c>
      <c r="AE9" s="40">
        <f t="shared" si="14"/>
        <v>3.73</v>
      </c>
      <c r="AF9" s="15">
        <v>1485</v>
      </c>
      <c r="AG9" s="23">
        <v>1572</v>
      </c>
      <c r="AH9" s="27">
        <f t="shared" si="15"/>
        <v>3057</v>
      </c>
      <c r="AI9" s="31">
        <f t="shared" si="16"/>
        <v>6.18</v>
      </c>
      <c r="AJ9" s="35">
        <v>875</v>
      </c>
      <c r="AK9" s="45">
        <f t="shared" si="17"/>
        <v>5.65</v>
      </c>
    </row>
    <row r="10" spans="1:90" s="4" customFormat="1">
      <c r="A10" s="10" t="s">
        <v>35</v>
      </c>
      <c r="B10" s="15">
        <v>3929</v>
      </c>
      <c r="C10" s="23">
        <v>4270</v>
      </c>
      <c r="D10" s="27">
        <f t="shared" si="0"/>
        <v>8199</v>
      </c>
      <c r="E10" s="31">
        <f t="shared" si="1"/>
        <v>16.579999999999998</v>
      </c>
      <c r="F10" s="35">
        <v>3020</v>
      </c>
      <c r="G10" s="40">
        <f t="shared" si="2"/>
        <v>19.5</v>
      </c>
      <c r="H10" s="15">
        <v>1195</v>
      </c>
      <c r="I10" s="23">
        <v>1222</v>
      </c>
      <c r="J10" s="27">
        <f t="shared" si="3"/>
        <v>2417</v>
      </c>
      <c r="K10" s="31">
        <f t="shared" si="4"/>
        <v>4.8899999999999997</v>
      </c>
      <c r="L10" s="35">
        <v>762</v>
      </c>
      <c r="M10" s="45">
        <f t="shared" si="5"/>
        <v>4.92</v>
      </c>
      <c r="N10" s="15">
        <v>821</v>
      </c>
      <c r="O10" s="23">
        <v>908</v>
      </c>
      <c r="P10" s="27">
        <f t="shared" si="6"/>
        <v>1729</v>
      </c>
      <c r="Q10" s="31">
        <f t="shared" si="7"/>
        <v>3.5</v>
      </c>
      <c r="R10" s="35">
        <v>475</v>
      </c>
      <c r="S10" s="40">
        <f t="shared" si="8"/>
        <v>3.07</v>
      </c>
      <c r="T10" s="15">
        <v>1060</v>
      </c>
      <c r="U10" s="23">
        <v>1125</v>
      </c>
      <c r="V10" s="27">
        <f t="shared" si="9"/>
        <v>2185</v>
      </c>
      <c r="W10" s="31">
        <f t="shared" si="10"/>
        <v>4.42</v>
      </c>
      <c r="X10" s="35">
        <v>624</v>
      </c>
      <c r="Y10" s="45">
        <f t="shared" si="11"/>
        <v>4.03</v>
      </c>
      <c r="Z10" s="15">
        <v>971</v>
      </c>
      <c r="AA10" s="23">
        <v>1029</v>
      </c>
      <c r="AB10" s="27">
        <f t="shared" si="12"/>
        <v>2000</v>
      </c>
      <c r="AC10" s="31">
        <f t="shared" si="13"/>
        <v>4.04</v>
      </c>
      <c r="AD10" s="35">
        <v>579</v>
      </c>
      <c r="AE10" s="40">
        <f t="shared" si="14"/>
        <v>3.74</v>
      </c>
      <c r="AF10" s="15">
        <v>1487</v>
      </c>
      <c r="AG10" s="23">
        <v>1572</v>
      </c>
      <c r="AH10" s="27">
        <f t="shared" si="15"/>
        <v>3059</v>
      </c>
      <c r="AI10" s="31">
        <f t="shared" si="16"/>
        <v>6.19</v>
      </c>
      <c r="AJ10" s="35">
        <v>878</v>
      </c>
      <c r="AK10" s="45">
        <f t="shared" si="17"/>
        <v>5.67</v>
      </c>
    </row>
    <row r="11" spans="1:90" s="4" customFormat="1">
      <c r="A11" s="10" t="s">
        <v>74</v>
      </c>
      <c r="B11" s="15">
        <v>3943</v>
      </c>
      <c r="C11" s="23">
        <v>4279</v>
      </c>
      <c r="D11" s="27">
        <f t="shared" si="0"/>
        <v>8222</v>
      </c>
      <c r="E11" s="31">
        <f t="shared" si="1"/>
        <v>16.61</v>
      </c>
      <c r="F11" s="35">
        <v>3039</v>
      </c>
      <c r="G11" s="40">
        <f t="shared" si="2"/>
        <v>19.57</v>
      </c>
      <c r="H11" s="15">
        <v>1198</v>
      </c>
      <c r="I11" s="23">
        <v>1228</v>
      </c>
      <c r="J11" s="27">
        <f t="shared" si="3"/>
        <v>2426</v>
      </c>
      <c r="K11" s="31">
        <f t="shared" si="4"/>
        <v>4.9000000000000004</v>
      </c>
      <c r="L11" s="35">
        <v>763</v>
      </c>
      <c r="M11" s="45">
        <f t="shared" si="5"/>
        <v>4.91</v>
      </c>
      <c r="N11" s="15">
        <v>823</v>
      </c>
      <c r="O11" s="23">
        <v>912</v>
      </c>
      <c r="P11" s="27">
        <f t="shared" si="6"/>
        <v>1735</v>
      </c>
      <c r="Q11" s="31">
        <f t="shared" si="7"/>
        <v>3.51</v>
      </c>
      <c r="R11" s="35">
        <v>476</v>
      </c>
      <c r="S11" s="40">
        <f t="shared" si="8"/>
        <v>3.07</v>
      </c>
      <c r="T11" s="15">
        <v>1060</v>
      </c>
      <c r="U11" s="23">
        <v>1122</v>
      </c>
      <c r="V11" s="27">
        <f t="shared" si="9"/>
        <v>2182</v>
      </c>
      <c r="W11" s="31">
        <f t="shared" si="10"/>
        <v>4.41</v>
      </c>
      <c r="X11" s="35">
        <v>625</v>
      </c>
      <c r="Y11" s="45">
        <f t="shared" si="11"/>
        <v>4.0199999999999996</v>
      </c>
      <c r="Z11" s="15">
        <v>971</v>
      </c>
      <c r="AA11" s="23">
        <v>1026</v>
      </c>
      <c r="AB11" s="27">
        <f t="shared" si="12"/>
        <v>1997</v>
      </c>
      <c r="AC11" s="31">
        <f t="shared" si="13"/>
        <v>4.03</v>
      </c>
      <c r="AD11" s="35">
        <v>580</v>
      </c>
      <c r="AE11" s="40">
        <f t="shared" si="14"/>
        <v>3.73</v>
      </c>
      <c r="AF11" s="15">
        <v>1482</v>
      </c>
      <c r="AG11" s="23">
        <v>1569</v>
      </c>
      <c r="AH11" s="27">
        <f t="shared" si="15"/>
        <v>3051</v>
      </c>
      <c r="AI11" s="31">
        <f t="shared" si="16"/>
        <v>6.16</v>
      </c>
      <c r="AJ11" s="35">
        <v>879</v>
      </c>
      <c r="AK11" s="45">
        <f t="shared" si="17"/>
        <v>5.66</v>
      </c>
    </row>
    <row r="12" spans="1:90" s="4" customFormat="1">
      <c r="A12" s="10" t="s">
        <v>67</v>
      </c>
      <c r="B12" s="15">
        <v>3951</v>
      </c>
      <c r="C12" s="23">
        <v>4306</v>
      </c>
      <c r="D12" s="27">
        <f t="shared" si="0"/>
        <v>8257</v>
      </c>
      <c r="E12" s="31">
        <f t="shared" si="1"/>
        <v>16.68</v>
      </c>
      <c r="F12" s="35">
        <v>3054</v>
      </c>
      <c r="G12" s="40">
        <f t="shared" si="2"/>
        <v>19.64</v>
      </c>
      <c r="H12" s="15">
        <v>1191</v>
      </c>
      <c r="I12" s="23">
        <v>1222</v>
      </c>
      <c r="J12" s="27">
        <f t="shared" si="3"/>
        <v>2413</v>
      </c>
      <c r="K12" s="31">
        <f t="shared" si="4"/>
        <v>4.87</v>
      </c>
      <c r="L12" s="35">
        <v>763</v>
      </c>
      <c r="M12" s="45">
        <f t="shared" si="5"/>
        <v>4.91</v>
      </c>
      <c r="N12" s="15">
        <v>823</v>
      </c>
      <c r="O12" s="23">
        <v>912</v>
      </c>
      <c r="P12" s="27">
        <f t="shared" si="6"/>
        <v>1735</v>
      </c>
      <c r="Q12" s="31">
        <f t="shared" si="7"/>
        <v>3.5</v>
      </c>
      <c r="R12" s="35">
        <v>476</v>
      </c>
      <c r="S12" s="40">
        <f t="shared" si="8"/>
        <v>3.06</v>
      </c>
      <c r="T12" s="15">
        <v>1058</v>
      </c>
      <c r="U12" s="23">
        <v>1122</v>
      </c>
      <c r="V12" s="27">
        <f t="shared" si="9"/>
        <v>2180</v>
      </c>
      <c r="W12" s="31">
        <f t="shared" si="10"/>
        <v>4.4000000000000004</v>
      </c>
      <c r="X12" s="35">
        <v>625</v>
      </c>
      <c r="Y12" s="45">
        <f t="shared" si="11"/>
        <v>4.0199999999999996</v>
      </c>
      <c r="Z12" s="15">
        <v>972</v>
      </c>
      <c r="AA12" s="23">
        <v>1022</v>
      </c>
      <c r="AB12" s="27">
        <f t="shared" si="12"/>
        <v>1994</v>
      </c>
      <c r="AC12" s="31">
        <f t="shared" si="13"/>
        <v>4.03</v>
      </c>
      <c r="AD12" s="35">
        <v>580</v>
      </c>
      <c r="AE12" s="40">
        <f t="shared" si="14"/>
        <v>3.73</v>
      </c>
      <c r="AF12" s="15">
        <v>1479</v>
      </c>
      <c r="AG12" s="23">
        <v>1573</v>
      </c>
      <c r="AH12" s="27">
        <f t="shared" si="15"/>
        <v>3052</v>
      </c>
      <c r="AI12" s="31">
        <f t="shared" si="16"/>
        <v>6.17</v>
      </c>
      <c r="AJ12" s="35">
        <v>879</v>
      </c>
      <c r="AK12" s="45">
        <f t="shared" si="17"/>
        <v>5.65</v>
      </c>
    </row>
    <row r="13" spans="1:90" s="4" customFormat="1">
      <c r="A13" s="10" t="s">
        <v>77</v>
      </c>
      <c r="B13" s="15">
        <v>3958</v>
      </c>
      <c r="C13" s="23">
        <v>4302</v>
      </c>
      <c r="D13" s="27">
        <f t="shared" si="0"/>
        <v>8260</v>
      </c>
      <c r="E13" s="31">
        <f t="shared" si="1"/>
        <v>16.68</v>
      </c>
      <c r="F13" s="35">
        <v>3059</v>
      </c>
      <c r="G13" s="40">
        <f t="shared" si="2"/>
        <v>19.649999999999999</v>
      </c>
      <c r="H13" s="15">
        <v>1193</v>
      </c>
      <c r="I13" s="23">
        <v>1219</v>
      </c>
      <c r="J13" s="27">
        <f t="shared" si="3"/>
        <v>2412</v>
      </c>
      <c r="K13" s="31">
        <f t="shared" si="4"/>
        <v>4.87</v>
      </c>
      <c r="L13" s="35">
        <v>764</v>
      </c>
      <c r="M13" s="45">
        <f t="shared" si="5"/>
        <v>4.91</v>
      </c>
      <c r="N13" s="15">
        <v>825</v>
      </c>
      <c r="O13" s="23">
        <v>912</v>
      </c>
      <c r="P13" s="27">
        <f t="shared" si="6"/>
        <v>1737</v>
      </c>
      <c r="Q13" s="31">
        <f t="shared" si="7"/>
        <v>3.51</v>
      </c>
      <c r="R13" s="35">
        <v>477</v>
      </c>
      <c r="S13" s="40">
        <f t="shared" si="8"/>
        <v>3.06</v>
      </c>
      <c r="T13" s="15">
        <v>1062</v>
      </c>
      <c r="U13" s="23">
        <v>1124</v>
      </c>
      <c r="V13" s="27">
        <f t="shared" si="9"/>
        <v>2186</v>
      </c>
      <c r="W13" s="31">
        <f t="shared" si="10"/>
        <v>4.41</v>
      </c>
      <c r="X13" s="35">
        <v>626</v>
      </c>
      <c r="Y13" s="45">
        <f t="shared" si="11"/>
        <v>4.0199999999999996</v>
      </c>
      <c r="Z13" s="15">
        <v>977</v>
      </c>
      <c r="AA13" s="23">
        <v>1026</v>
      </c>
      <c r="AB13" s="27">
        <f t="shared" si="12"/>
        <v>2003</v>
      </c>
      <c r="AC13" s="31">
        <f t="shared" si="13"/>
        <v>4.04</v>
      </c>
      <c r="AD13" s="35">
        <v>585</v>
      </c>
      <c r="AE13" s="40">
        <f t="shared" si="14"/>
        <v>3.76</v>
      </c>
      <c r="AF13" s="15">
        <v>1481</v>
      </c>
      <c r="AG13" s="23">
        <v>1574</v>
      </c>
      <c r="AH13" s="27">
        <f t="shared" si="15"/>
        <v>3055</v>
      </c>
      <c r="AI13" s="31">
        <f t="shared" si="16"/>
        <v>6.17</v>
      </c>
      <c r="AJ13" s="35">
        <v>879</v>
      </c>
      <c r="AK13" s="45">
        <f t="shared" si="17"/>
        <v>5.65</v>
      </c>
    </row>
    <row r="14" spans="1:90" s="4" customFormat="1">
      <c r="A14" s="10" t="s">
        <v>138</v>
      </c>
      <c r="B14" s="15">
        <v>3964</v>
      </c>
      <c r="C14" s="23">
        <v>4304</v>
      </c>
      <c r="D14" s="27">
        <f t="shared" si="0"/>
        <v>8268</v>
      </c>
      <c r="E14" s="31">
        <f t="shared" si="1"/>
        <v>16.7</v>
      </c>
      <c r="F14" s="35">
        <v>3069</v>
      </c>
      <c r="G14" s="40">
        <f t="shared" si="2"/>
        <v>19.72</v>
      </c>
      <c r="H14" s="15">
        <v>1194</v>
      </c>
      <c r="I14" s="23">
        <v>1223</v>
      </c>
      <c r="J14" s="27">
        <f t="shared" si="3"/>
        <v>2417</v>
      </c>
      <c r="K14" s="31">
        <f t="shared" si="4"/>
        <v>4.88</v>
      </c>
      <c r="L14" s="35">
        <v>768</v>
      </c>
      <c r="M14" s="45">
        <f t="shared" si="5"/>
        <v>4.93</v>
      </c>
      <c r="N14" s="15">
        <v>822</v>
      </c>
      <c r="O14" s="23">
        <v>910</v>
      </c>
      <c r="P14" s="27">
        <f t="shared" si="6"/>
        <v>1732</v>
      </c>
      <c r="Q14" s="31">
        <f t="shared" si="7"/>
        <v>3.5</v>
      </c>
      <c r="R14" s="35">
        <v>476</v>
      </c>
      <c r="S14" s="40">
        <f t="shared" si="8"/>
        <v>3.06</v>
      </c>
      <c r="T14" s="15">
        <v>1061</v>
      </c>
      <c r="U14" s="23">
        <v>1125</v>
      </c>
      <c r="V14" s="27">
        <f t="shared" si="9"/>
        <v>2186</v>
      </c>
      <c r="W14" s="31">
        <f t="shared" si="10"/>
        <v>4.42</v>
      </c>
      <c r="X14" s="35">
        <v>626</v>
      </c>
      <c r="Y14" s="45">
        <f t="shared" si="11"/>
        <v>4.0199999999999996</v>
      </c>
      <c r="Z14" s="15">
        <v>977</v>
      </c>
      <c r="AA14" s="23">
        <v>1023</v>
      </c>
      <c r="AB14" s="27">
        <f t="shared" si="12"/>
        <v>2000</v>
      </c>
      <c r="AC14" s="31">
        <f t="shared" si="13"/>
        <v>4.04</v>
      </c>
      <c r="AD14" s="35">
        <v>584</v>
      </c>
      <c r="AE14" s="40">
        <f t="shared" si="14"/>
        <v>3.75</v>
      </c>
      <c r="AF14" s="15">
        <v>1483</v>
      </c>
      <c r="AG14" s="23">
        <v>1574</v>
      </c>
      <c r="AH14" s="27">
        <f t="shared" si="15"/>
        <v>3057</v>
      </c>
      <c r="AI14" s="31">
        <f t="shared" si="16"/>
        <v>6.18</v>
      </c>
      <c r="AJ14" s="35">
        <v>879</v>
      </c>
      <c r="AK14" s="45">
        <f t="shared" si="17"/>
        <v>5.65</v>
      </c>
    </row>
    <row r="15" spans="1:90" s="4" customFormat="1">
      <c r="A15" s="10" t="s">
        <v>80</v>
      </c>
      <c r="B15" s="15">
        <v>3957</v>
      </c>
      <c r="C15" s="23">
        <v>4304</v>
      </c>
      <c r="D15" s="27">
        <f t="shared" si="0"/>
        <v>8261</v>
      </c>
      <c r="E15" s="31">
        <f t="shared" si="1"/>
        <v>16.7</v>
      </c>
      <c r="F15" s="35">
        <v>3062</v>
      </c>
      <c r="G15" s="40">
        <f t="shared" si="2"/>
        <v>19.690000000000001</v>
      </c>
      <c r="H15" s="15">
        <v>1192</v>
      </c>
      <c r="I15" s="23">
        <v>1221</v>
      </c>
      <c r="J15" s="27">
        <f t="shared" si="3"/>
        <v>2413</v>
      </c>
      <c r="K15" s="31">
        <f t="shared" si="4"/>
        <v>4.88</v>
      </c>
      <c r="L15" s="35">
        <v>766</v>
      </c>
      <c r="M15" s="45">
        <f t="shared" si="5"/>
        <v>4.92</v>
      </c>
      <c r="N15" s="15">
        <v>822</v>
      </c>
      <c r="O15" s="23">
        <v>909</v>
      </c>
      <c r="P15" s="27">
        <f t="shared" si="6"/>
        <v>1731</v>
      </c>
      <c r="Q15" s="31">
        <f t="shared" si="7"/>
        <v>3.5</v>
      </c>
      <c r="R15" s="35">
        <v>476</v>
      </c>
      <c r="S15" s="40">
        <f t="shared" si="8"/>
        <v>3.06</v>
      </c>
      <c r="T15" s="15">
        <v>1065</v>
      </c>
      <c r="U15" s="23">
        <v>1123</v>
      </c>
      <c r="V15" s="27">
        <f t="shared" si="9"/>
        <v>2188</v>
      </c>
      <c r="W15" s="31">
        <f t="shared" si="10"/>
        <v>4.42</v>
      </c>
      <c r="X15" s="35">
        <v>627</v>
      </c>
      <c r="Y15" s="45">
        <f t="shared" si="11"/>
        <v>4.03</v>
      </c>
      <c r="Z15" s="15">
        <v>976</v>
      </c>
      <c r="AA15" s="23">
        <v>1017</v>
      </c>
      <c r="AB15" s="27">
        <f t="shared" si="12"/>
        <v>1993</v>
      </c>
      <c r="AC15" s="31">
        <f t="shared" si="13"/>
        <v>4.03</v>
      </c>
      <c r="AD15" s="35">
        <v>582</v>
      </c>
      <c r="AE15" s="40">
        <f t="shared" si="14"/>
        <v>3.74</v>
      </c>
      <c r="AF15" s="15">
        <v>1479</v>
      </c>
      <c r="AG15" s="23">
        <v>1570</v>
      </c>
      <c r="AH15" s="27">
        <f t="shared" si="15"/>
        <v>3049</v>
      </c>
      <c r="AI15" s="31">
        <f t="shared" si="16"/>
        <v>6.16</v>
      </c>
      <c r="AJ15" s="35">
        <v>877</v>
      </c>
      <c r="AK15" s="45">
        <f t="shared" si="17"/>
        <v>5.64</v>
      </c>
    </row>
    <row r="16" spans="1:90" s="4" customFormat="1">
      <c r="A16" s="11" t="s">
        <v>73</v>
      </c>
      <c r="B16" s="16">
        <v>3923</v>
      </c>
      <c r="C16" s="24">
        <v>4278</v>
      </c>
      <c r="D16" s="28">
        <f t="shared" si="0"/>
        <v>8201</v>
      </c>
      <c r="E16" s="32">
        <f t="shared" si="1"/>
        <v>16.63</v>
      </c>
      <c r="F16" s="36">
        <v>3046</v>
      </c>
      <c r="G16" s="41">
        <f t="shared" si="2"/>
        <v>19.59</v>
      </c>
      <c r="H16" s="16">
        <v>1192</v>
      </c>
      <c r="I16" s="24">
        <v>1218</v>
      </c>
      <c r="J16" s="28">
        <f t="shared" si="3"/>
        <v>2410</v>
      </c>
      <c r="K16" s="32">
        <f t="shared" si="4"/>
        <v>4.8899999999999997</v>
      </c>
      <c r="L16" s="36">
        <v>767</v>
      </c>
      <c r="M16" s="46">
        <f t="shared" si="5"/>
        <v>4.93</v>
      </c>
      <c r="N16" s="16">
        <v>822</v>
      </c>
      <c r="O16" s="24">
        <v>911</v>
      </c>
      <c r="P16" s="28">
        <f t="shared" si="6"/>
        <v>1733</v>
      </c>
      <c r="Q16" s="32">
        <f t="shared" si="7"/>
        <v>3.51</v>
      </c>
      <c r="R16" s="36">
        <v>476</v>
      </c>
      <c r="S16" s="41">
        <f t="shared" si="8"/>
        <v>3.06</v>
      </c>
      <c r="T16" s="16">
        <v>1061</v>
      </c>
      <c r="U16" s="24">
        <v>1121</v>
      </c>
      <c r="V16" s="28">
        <f t="shared" si="9"/>
        <v>2182</v>
      </c>
      <c r="W16" s="32">
        <f t="shared" si="10"/>
        <v>4.43</v>
      </c>
      <c r="X16" s="36">
        <v>627</v>
      </c>
      <c r="Y16" s="46">
        <f t="shared" si="11"/>
        <v>4.03</v>
      </c>
      <c r="Z16" s="16">
        <v>980</v>
      </c>
      <c r="AA16" s="24">
        <v>1020</v>
      </c>
      <c r="AB16" s="28">
        <f t="shared" si="12"/>
        <v>2000</v>
      </c>
      <c r="AC16" s="32">
        <f t="shared" si="13"/>
        <v>4.0599999999999996</v>
      </c>
      <c r="AD16" s="36">
        <v>586</v>
      </c>
      <c r="AE16" s="41">
        <f t="shared" si="14"/>
        <v>3.77</v>
      </c>
      <c r="AF16" s="16">
        <v>1466</v>
      </c>
      <c r="AG16" s="24">
        <v>1558</v>
      </c>
      <c r="AH16" s="28">
        <f t="shared" si="15"/>
        <v>3024</v>
      </c>
      <c r="AI16" s="32">
        <f t="shared" si="16"/>
        <v>6.13</v>
      </c>
      <c r="AJ16" s="36">
        <v>877</v>
      </c>
      <c r="AK16" s="46">
        <f t="shared" si="17"/>
        <v>5.64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37</v>
      </c>
      <c r="C18" s="20"/>
      <c r="D18" s="20"/>
      <c r="E18" s="20"/>
      <c r="F18" s="20"/>
      <c r="G18" s="37"/>
      <c r="H18" s="18" t="s">
        <v>18</v>
      </c>
      <c r="I18" s="20"/>
      <c r="J18" s="20"/>
      <c r="K18" s="20"/>
      <c r="L18" s="20"/>
      <c r="M18" s="42"/>
      <c r="N18" s="12" t="s">
        <v>82</v>
      </c>
      <c r="O18" s="20"/>
      <c r="P18" s="20"/>
      <c r="Q18" s="20"/>
      <c r="R18" s="20"/>
      <c r="S18" s="37"/>
      <c r="T18" s="18" t="s">
        <v>84</v>
      </c>
      <c r="U18" s="20"/>
      <c r="V18" s="20"/>
      <c r="W18" s="20"/>
      <c r="X18" s="20"/>
      <c r="Y18" s="42"/>
      <c r="Z18" s="12" t="s">
        <v>57</v>
      </c>
      <c r="AA18" s="20"/>
      <c r="AB18" s="20"/>
      <c r="AC18" s="20"/>
      <c r="AD18" s="20"/>
      <c r="AE18" s="37"/>
      <c r="AF18" s="18" t="s">
        <v>72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">
        <v>137</v>
      </c>
      <c r="B20" s="14">
        <v>410</v>
      </c>
      <c r="C20" s="22">
        <v>428</v>
      </c>
      <c r="D20" s="26">
        <f t="shared" ref="D20:D31" si="18">B20+C20</f>
        <v>838</v>
      </c>
      <c r="E20" s="30">
        <f t="shared" ref="E20:E31" si="19">IF(D20=0,"",ROUND(D20/$AH50*100,2))</f>
        <v>1.69</v>
      </c>
      <c r="F20" s="34">
        <v>215</v>
      </c>
      <c r="G20" s="39">
        <f t="shared" ref="G20:G31" si="20">IF(F20="","",ROUND(F20/$AJ50*100,2))</f>
        <v>1.39</v>
      </c>
      <c r="H20" s="14">
        <v>2031</v>
      </c>
      <c r="I20" s="22">
        <v>2103</v>
      </c>
      <c r="J20" s="26">
        <f t="shared" ref="J20:J31" si="21">H20+I20</f>
        <v>4134</v>
      </c>
      <c r="K20" s="30">
        <f t="shared" ref="K20:K31" si="22">IF(J20=0,"",ROUND(J20/$AH50*100,2))</f>
        <v>8.36</v>
      </c>
      <c r="L20" s="34">
        <v>1307</v>
      </c>
      <c r="M20" s="44">
        <f t="shared" ref="M20:M31" si="23">IF(L20="","",ROUND(L20/$AJ50*100,2))</f>
        <v>8.4700000000000006</v>
      </c>
      <c r="N20" s="14">
        <v>757</v>
      </c>
      <c r="O20" s="22">
        <v>826</v>
      </c>
      <c r="P20" s="26">
        <f t="shared" ref="P20:P31" si="24">N20+O20</f>
        <v>1583</v>
      </c>
      <c r="Q20" s="30">
        <f t="shared" ref="Q20:Q31" si="25">IF(P20=0,"",ROUND(P20/$AH50*100,2))</f>
        <v>3.2</v>
      </c>
      <c r="R20" s="34">
        <v>429</v>
      </c>
      <c r="S20" s="39">
        <f t="shared" ref="S20:S31" si="26">IF(R20="","",ROUND(R20/$AJ50*100,2))</f>
        <v>2.78</v>
      </c>
      <c r="T20" s="14">
        <v>2293</v>
      </c>
      <c r="U20" s="22">
        <v>2318</v>
      </c>
      <c r="V20" s="26">
        <f t="shared" ref="V20:V31" si="27">T20+U20</f>
        <v>4611</v>
      </c>
      <c r="W20" s="30">
        <f t="shared" ref="W20:W31" si="28">IF(V20=0,"",ROUND(V20/$AH50*100,2))</f>
        <v>9.32</v>
      </c>
      <c r="X20" s="34">
        <v>1585</v>
      </c>
      <c r="Y20" s="44">
        <f t="shared" ref="Y20:Y31" si="29">IF(X20="","",ROUND(X20/$AJ50*100,2))</f>
        <v>10.27</v>
      </c>
      <c r="Z20" s="14">
        <v>1427</v>
      </c>
      <c r="AA20" s="22">
        <v>1458</v>
      </c>
      <c r="AB20" s="26">
        <f t="shared" ref="AB20:AB31" si="30">Z20+AA20</f>
        <v>2885</v>
      </c>
      <c r="AC20" s="30">
        <f t="shared" ref="AC20:AC31" si="31">IF(AB20=0,"",ROUND(AB20/$AH50*100,2))</f>
        <v>5.83</v>
      </c>
      <c r="AD20" s="34">
        <v>856</v>
      </c>
      <c r="AE20" s="39">
        <f t="shared" ref="AE20:AE31" si="32">IF(AD20="","",ROUND(AD20/$AJ50*100,2))</f>
        <v>5.54</v>
      </c>
      <c r="AF20" s="14">
        <v>1089</v>
      </c>
      <c r="AG20" s="22">
        <v>1129</v>
      </c>
      <c r="AH20" s="26">
        <f t="shared" ref="AH20:AH31" si="33">AF20+AG20</f>
        <v>2218</v>
      </c>
      <c r="AI20" s="30">
        <f t="shared" ref="AI20:AI31" si="34">IF(AH20=0,"",ROUND(AH20/$AH50*100,2))</f>
        <v>4.4800000000000004</v>
      </c>
      <c r="AJ20" s="34">
        <v>693</v>
      </c>
      <c r="AK20" s="44">
        <f t="shared" ref="AK20:AK31" si="35">IF(AJ20="","",ROUND(AJ20/$AJ50*100,2))</f>
        <v>4.49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410</v>
      </c>
      <c r="C21" s="23">
        <v>429</v>
      </c>
      <c r="D21" s="27">
        <f t="shared" si="18"/>
        <v>839</v>
      </c>
      <c r="E21" s="31">
        <f t="shared" si="19"/>
        <v>1.7</v>
      </c>
      <c r="F21" s="35">
        <v>215</v>
      </c>
      <c r="G21" s="40">
        <f t="shared" si="20"/>
        <v>1.39</v>
      </c>
      <c r="H21" s="15">
        <v>2029</v>
      </c>
      <c r="I21" s="23">
        <v>2099</v>
      </c>
      <c r="J21" s="27">
        <f t="shared" si="21"/>
        <v>4128</v>
      </c>
      <c r="K21" s="31">
        <f t="shared" si="22"/>
        <v>8.34</v>
      </c>
      <c r="L21" s="35">
        <v>1307</v>
      </c>
      <c r="M21" s="45">
        <f t="shared" si="23"/>
        <v>8.4600000000000009</v>
      </c>
      <c r="N21" s="15">
        <v>754</v>
      </c>
      <c r="O21" s="23">
        <v>825</v>
      </c>
      <c r="P21" s="27">
        <f t="shared" si="24"/>
        <v>1579</v>
      </c>
      <c r="Q21" s="31">
        <f t="shared" si="25"/>
        <v>3.19</v>
      </c>
      <c r="R21" s="35">
        <v>427</v>
      </c>
      <c r="S21" s="40">
        <f t="shared" si="26"/>
        <v>2.76</v>
      </c>
      <c r="T21" s="15">
        <v>2300</v>
      </c>
      <c r="U21" s="23">
        <v>2323</v>
      </c>
      <c r="V21" s="27">
        <f t="shared" si="27"/>
        <v>4623</v>
      </c>
      <c r="W21" s="31">
        <f t="shared" si="28"/>
        <v>9.34</v>
      </c>
      <c r="X21" s="35">
        <v>1588</v>
      </c>
      <c r="Y21" s="45">
        <f t="shared" si="29"/>
        <v>10.28</v>
      </c>
      <c r="Z21" s="15">
        <v>1431</v>
      </c>
      <c r="AA21" s="23">
        <v>1458</v>
      </c>
      <c r="AB21" s="27">
        <f t="shared" si="30"/>
        <v>2889</v>
      </c>
      <c r="AC21" s="31">
        <f t="shared" si="31"/>
        <v>5.84</v>
      </c>
      <c r="AD21" s="35">
        <v>858</v>
      </c>
      <c r="AE21" s="40">
        <f t="shared" si="32"/>
        <v>5.55</v>
      </c>
      <c r="AF21" s="15">
        <v>1093</v>
      </c>
      <c r="AG21" s="23">
        <v>1131</v>
      </c>
      <c r="AH21" s="27">
        <f t="shared" si="33"/>
        <v>2224</v>
      </c>
      <c r="AI21" s="31">
        <f t="shared" si="34"/>
        <v>4.5</v>
      </c>
      <c r="AJ21" s="35">
        <v>695</v>
      </c>
      <c r="AK21" s="45">
        <f t="shared" si="35"/>
        <v>4.5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410</v>
      </c>
      <c r="C22" s="23">
        <v>429</v>
      </c>
      <c r="D22" s="27">
        <f t="shared" si="18"/>
        <v>839</v>
      </c>
      <c r="E22" s="31">
        <f t="shared" si="19"/>
        <v>1.7</v>
      </c>
      <c r="F22" s="35">
        <v>215</v>
      </c>
      <c r="G22" s="40">
        <f t="shared" si="20"/>
        <v>1.39</v>
      </c>
      <c r="H22" s="15">
        <v>2035</v>
      </c>
      <c r="I22" s="23">
        <v>2105</v>
      </c>
      <c r="J22" s="27">
        <f t="shared" si="21"/>
        <v>4140</v>
      </c>
      <c r="K22" s="31">
        <f t="shared" si="22"/>
        <v>8.3699999999999992</v>
      </c>
      <c r="L22" s="35">
        <v>1310</v>
      </c>
      <c r="M22" s="45">
        <f t="shared" si="23"/>
        <v>8.4700000000000006</v>
      </c>
      <c r="N22" s="15">
        <v>752</v>
      </c>
      <c r="O22" s="23">
        <v>819</v>
      </c>
      <c r="P22" s="27">
        <f t="shared" si="24"/>
        <v>1571</v>
      </c>
      <c r="Q22" s="31">
        <f t="shared" si="25"/>
        <v>3.18</v>
      </c>
      <c r="R22" s="35">
        <v>425</v>
      </c>
      <c r="S22" s="40">
        <f t="shared" si="26"/>
        <v>2.75</v>
      </c>
      <c r="T22" s="15">
        <v>2304</v>
      </c>
      <c r="U22" s="23">
        <v>2323</v>
      </c>
      <c r="V22" s="27">
        <f t="shared" si="27"/>
        <v>4627</v>
      </c>
      <c r="W22" s="31">
        <f t="shared" si="28"/>
        <v>9.35</v>
      </c>
      <c r="X22" s="35">
        <v>1595</v>
      </c>
      <c r="Y22" s="45">
        <f t="shared" si="29"/>
        <v>10.32</v>
      </c>
      <c r="Z22" s="15">
        <v>1427</v>
      </c>
      <c r="AA22" s="23">
        <v>1456</v>
      </c>
      <c r="AB22" s="27">
        <f t="shared" si="30"/>
        <v>2883</v>
      </c>
      <c r="AC22" s="31">
        <f t="shared" si="31"/>
        <v>5.83</v>
      </c>
      <c r="AD22" s="35">
        <v>857</v>
      </c>
      <c r="AE22" s="40">
        <f t="shared" si="32"/>
        <v>5.54</v>
      </c>
      <c r="AF22" s="15">
        <v>1091</v>
      </c>
      <c r="AG22" s="23">
        <v>1131</v>
      </c>
      <c r="AH22" s="27">
        <f t="shared" si="33"/>
        <v>2222</v>
      </c>
      <c r="AI22" s="31">
        <f t="shared" si="34"/>
        <v>4.49</v>
      </c>
      <c r="AJ22" s="35">
        <v>695</v>
      </c>
      <c r="AK22" s="45">
        <f t="shared" si="35"/>
        <v>4.5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411</v>
      </c>
      <c r="C23" s="23">
        <v>429</v>
      </c>
      <c r="D23" s="27">
        <f t="shared" si="18"/>
        <v>840</v>
      </c>
      <c r="E23" s="31">
        <f t="shared" si="19"/>
        <v>1.7</v>
      </c>
      <c r="F23" s="35">
        <v>215</v>
      </c>
      <c r="G23" s="40">
        <f t="shared" si="20"/>
        <v>1.39</v>
      </c>
      <c r="H23" s="15">
        <v>2038</v>
      </c>
      <c r="I23" s="23">
        <v>2111</v>
      </c>
      <c r="J23" s="27">
        <f t="shared" si="21"/>
        <v>4149</v>
      </c>
      <c r="K23" s="31">
        <f t="shared" si="22"/>
        <v>8.3800000000000008</v>
      </c>
      <c r="L23" s="35">
        <v>1308</v>
      </c>
      <c r="M23" s="45">
        <f t="shared" si="23"/>
        <v>8.4499999999999993</v>
      </c>
      <c r="N23" s="15">
        <v>752</v>
      </c>
      <c r="O23" s="23">
        <v>817</v>
      </c>
      <c r="P23" s="27">
        <f t="shared" si="24"/>
        <v>1569</v>
      </c>
      <c r="Q23" s="31">
        <f t="shared" si="25"/>
        <v>3.17</v>
      </c>
      <c r="R23" s="35">
        <v>425</v>
      </c>
      <c r="S23" s="40">
        <f t="shared" si="26"/>
        <v>2.75</v>
      </c>
      <c r="T23" s="15">
        <v>2307</v>
      </c>
      <c r="U23" s="23">
        <v>2323</v>
      </c>
      <c r="V23" s="27">
        <f t="shared" si="27"/>
        <v>4630</v>
      </c>
      <c r="W23" s="31">
        <f t="shared" si="28"/>
        <v>9.36</v>
      </c>
      <c r="X23" s="35">
        <v>1600</v>
      </c>
      <c r="Y23" s="45">
        <f t="shared" si="29"/>
        <v>10.34</v>
      </c>
      <c r="Z23" s="15">
        <v>1429</v>
      </c>
      <c r="AA23" s="23">
        <v>1457</v>
      </c>
      <c r="AB23" s="27">
        <f t="shared" si="30"/>
        <v>2886</v>
      </c>
      <c r="AC23" s="31">
        <f t="shared" si="31"/>
        <v>5.83</v>
      </c>
      <c r="AD23" s="35">
        <v>858</v>
      </c>
      <c r="AE23" s="40">
        <f t="shared" si="32"/>
        <v>5.55</v>
      </c>
      <c r="AF23" s="15">
        <v>1098</v>
      </c>
      <c r="AG23" s="23">
        <v>1135</v>
      </c>
      <c r="AH23" s="27">
        <f t="shared" si="33"/>
        <v>2233</v>
      </c>
      <c r="AI23" s="31">
        <f t="shared" si="34"/>
        <v>4.51</v>
      </c>
      <c r="AJ23" s="35">
        <v>697</v>
      </c>
      <c r="AK23" s="45">
        <f t="shared" si="35"/>
        <v>4.5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409</v>
      </c>
      <c r="C24" s="23">
        <v>429</v>
      </c>
      <c r="D24" s="27">
        <f t="shared" si="18"/>
        <v>838</v>
      </c>
      <c r="E24" s="31">
        <f t="shared" si="19"/>
        <v>1.7</v>
      </c>
      <c r="F24" s="35">
        <v>216</v>
      </c>
      <c r="G24" s="40">
        <f t="shared" si="20"/>
        <v>1.4</v>
      </c>
      <c r="H24" s="15">
        <v>2036</v>
      </c>
      <c r="I24" s="23">
        <v>2113</v>
      </c>
      <c r="J24" s="27">
        <f t="shared" si="21"/>
        <v>4149</v>
      </c>
      <c r="K24" s="31">
        <f t="shared" si="22"/>
        <v>8.39</v>
      </c>
      <c r="L24" s="35">
        <v>1309</v>
      </c>
      <c r="M24" s="45">
        <f t="shared" si="23"/>
        <v>8.4600000000000009</v>
      </c>
      <c r="N24" s="15">
        <v>750</v>
      </c>
      <c r="O24" s="23">
        <v>816</v>
      </c>
      <c r="P24" s="27">
        <f t="shared" si="24"/>
        <v>1566</v>
      </c>
      <c r="Q24" s="31">
        <f t="shared" si="25"/>
        <v>3.17</v>
      </c>
      <c r="R24" s="35">
        <v>425</v>
      </c>
      <c r="S24" s="40">
        <f t="shared" si="26"/>
        <v>2.75</v>
      </c>
      <c r="T24" s="15">
        <v>2307</v>
      </c>
      <c r="U24" s="23">
        <v>2318</v>
      </c>
      <c r="V24" s="27">
        <f t="shared" si="27"/>
        <v>4625</v>
      </c>
      <c r="W24" s="31">
        <f t="shared" si="28"/>
        <v>9.36</v>
      </c>
      <c r="X24" s="35">
        <v>1598</v>
      </c>
      <c r="Y24" s="45">
        <f t="shared" si="29"/>
        <v>10.32</v>
      </c>
      <c r="Z24" s="15">
        <v>1424</v>
      </c>
      <c r="AA24" s="23">
        <v>1456</v>
      </c>
      <c r="AB24" s="27">
        <f t="shared" si="30"/>
        <v>2880</v>
      </c>
      <c r="AC24" s="31">
        <f t="shared" si="31"/>
        <v>5.83</v>
      </c>
      <c r="AD24" s="35">
        <v>858</v>
      </c>
      <c r="AE24" s="40">
        <f t="shared" si="32"/>
        <v>5.54</v>
      </c>
      <c r="AF24" s="15">
        <v>1096</v>
      </c>
      <c r="AG24" s="23">
        <v>1129</v>
      </c>
      <c r="AH24" s="27">
        <f t="shared" si="33"/>
        <v>2225</v>
      </c>
      <c r="AI24" s="31">
        <f t="shared" si="34"/>
        <v>4.5</v>
      </c>
      <c r="AJ24" s="35">
        <v>699</v>
      </c>
      <c r="AK24" s="45">
        <f t="shared" si="35"/>
        <v>4.5199999999999996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411</v>
      </c>
      <c r="C25" s="23">
        <v>432</v>
      </c>
      <c r="D25" s="27">
        <f t="shared" si="18"/>
        <v>843</v>
      </c>
      <c r="E25" s="31">
        <f t="shared" si="19"/>
        <v>1.7</v>
      </c>
      <c r="F25" s="35">
        <v>216</v>
      </c>
      <c r="G25" s="40">
        <f t="shared" si="20"/>
        <v>1.39</v>
      </c>
      <c r="H25" s="15">
        <v>2039</v>
      </c>
      <c r="I25" s="23">
        <v>2114</v>
      </c>
      <c r="J25" s="27">
        <f t="shared" si="21"/>
        <v>4153</v>
      </c>
      <c r="K25" s="31">
        <f t="shared" si="22"/>
        <v>8.4</v>
      </c>
      <c r="L25" s="35">
        <v>1309</v>
      </c>
      <c r="M25" s="45">
        <f t="shared" si="23"/>
        <v>8.4499999999999993</v>
      </c>
      <c r="N25" s="15">
        <v>750</v>
      </c>
      <c r="O25" s="23">
        <v>815</v>
      </c>
      <c r="P25" s="27">
        <f t="shared" si="24"/>
        <v>1565</v>
      </c>
      <c r="Q25" s="31">
        <f t="shared" si="25"/>
        <v>3.16</v>
      </c>
      <c r="R25" s="35">
        <v>425</v>
      </c>
      <c r="S25" s="40">
        <f t="shared" si="26"/>
        <v>2.74</v>
      </c>
      <c r="T25" s="15">
        <v>2306</v>
      </c>
      <c r="U25" s="23">
        <v>2325</v>
      </c>
      <c r="V25" s="27">
        <f t="shared" si="27"/>
        <v>4631</v>
      </c>
      <c r="W25" s="31">
        <f t="shared" si="28"/>
        <v>9.36</v>
      </c>
      <c r="X25" s="35">
        <v>1605</v>
      </c>
      <c r="Y25" s="45">
        <f t="shared" si="29"/>
        <v>10.36</v>
      </c>
      <c r="Z25" s="15">
        <v>1424</v>
      </c>
      <c r="AA25" s="23">
        <v>1460</v>
      </c>
      <c r="AB25" s="27">
        <f t="shared" si="30"/>
        <v>2884</v>
      </c>
      <c r="AC25" s="31">
        <f t="shared" si="31"/>
        <v>5.83</v>
      </c>
      <c r="AD25" s="35">
        <v>857</v>
      </c>
      <c r="AE25" s="40">
        <f t="shared" si="32"/>
        <v>5.53</v>
      </c>
      <c r="AF25" s="15">
        <v>1097</v>
      </c>
      <c r="AG25" s="23">
        <v>1128</v>
      </c>
      <c r="AH25" s="27">
        <f t="shared" si="33"/>
        <v>2225</v>
      </c>
      <c r="AI25" s="31">
        <f t="shared" si="34"/>
        <v>4.5</v>
      </c>
      <c r="AJ25" s="35">
        <v>702</v>
      </c>
      <c r="AK25" s="45">
        <f t="shared" si="35"/>
        <v>4.53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411</v>
      </c>
      <c r="C26" s="23">
        <v>431</v>
      </c>
      <c r="D26" s="27">
        <f t="shared" si="18"/>
        <v>842</v>
      </c>
      <c r="E26" s="31">
        <f t="shared" si="19"/>
        <v>1.7</v>
      </c>
      <c r="F26" s="35">
        <v>216</v>
      </c>
      <c r="G26" s="40">
        <f t="shared" si="20"/>
        <v>1.39</v>
      </c>
      <c r="H26" s="15">
        <v>2042</v>
      </c>
      <c r="I26" s="23">
        <v>2118</v>
      </c>
      <c r="J26" s="27">
        <f t="shared" si="21"/>
        <v>4160</v>
      </c>
      <c r="K26" s="31">
        <f t="shared" si="22"/>
        <v>8.41</v>
      </c>
      <c r="L26" s="35">
        <v>1313</v>
      </c>
      <c r="M26" s="45">
        <f t="shared" si="23"/>
        <v>8.4499999999999993</v>
      </c>
      <c r="N26" s="15">
        <v>750</v>
      </c>
      <c r="O26" s="23">
        <v>812</v>
      </c>
      <c r="P26" s="27">
        <f t="shared" si="24"/>
        <v>1562</v>
      </c>
      <c r="Q26" s="31">
        <f t="shared" si="25"/>
        <v>3.16</v>
      </c>
      <c r="R26" s="35">
        <v>425</v>
      </c>
      <c r="S26" s="40">
        <f t="shared" si="26"/>
        <v>2.74</v>
      </c>
      <c r="T26" s="15">
        <v>2304</v>
      </c>
      <c r="U26" s="23">
        <v>2320</v>
      </c>
      <c r="V26" s="27">
        <f t="shared" si="27"/>
        <v>4624</v>
      </c>
      <c r="W26" s="31">
        <f t="shared" si="28"/>
        <v>9.34</v>
      </c>
      <c r="X26" s="35">
        <v>1609</v>
      </c>
      <c r="Y26" s="45">
        <f t="shared" si="29"/>
        <v>10.36</v>
      </c>
      <c r="Z26" s="15">
        <v>1430</v>
      </c>
      <c r="AA26" s="23">
        <v>1466</v>
      </c>
      <c r="AB26" s="27">
        <f t="shared" si="30"/>
        <v>2896</v>
      </c>
      <c r="AC26" s="31">
        <f t="shared" si="31"/>
        <v>5.85</v>
      </c>
      <c r="AD26" s="35">
        <v>862</v>
      </c>
      <c r="AE26" s="40">
        <f t="shared" si="32"/>
        <v>5.55</v>
      </c>
      <c r="AF26" s="15">
        <v>1097</v>
      </c>
      <c r="AG26" s="23">
        <v>1128</v>
      </c>
      <c r="AH26" s="27">
        <f t="shared" si="33"/>
        <v>2225</v>
      </c>
      <c r="AI26" s="31">
        <f t="shared" si="34"/>
        <v>4.5</v>
      </c>
      <c r="AJ26" s="35">
        <v>702</v>
      </c>
      <c r="AK26" s="45">
        <f t="shared" si="35"/>
        <v>4.5199999999999996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411</v>
      </c>
      <c r="C27" s="23">
        <v>429</v>
      </c>
      <c r="D27" s="27">
        <f t="shared" si="18"/>
        <v>840</v>
      </c>
      <c r="E27" s="31">
        <f t="shared" si="19"/>
        <v>1.7</v>
      </c>
      <c r="F27" s="35">
        <v>216</v>
      </c>
      <c r="G27" s="40">
        <f t="shared" si="20"/>
        <v>1.39</v>
      </c>
      <c r="H27" s="15">
        <v>2042</v>
      </c>
      <c r="I27" s="23">
        <v>2121</v>
      </c>
      <c r="J27" s="27">
        <f t="shared" si="21"/>
        <v>4163</v>
      </c>
      <c r="K27" s="31">
        <f t="shared" si="22"/>
        <v>8.41</v>
      </c>
      <c r="L27" s="35">
        <v>1317</v>
      </c>
      <c r="M27" s="45">
        <f t="shared" si="23"/>
        <v>8.4700000000000006</v>
      </c>
      <c r="N27" s="15">
        <v>750</v>
      </c>
      <c r="O27" s="23">
        <v>816</v>
      </c>
      <c r="P27" s="27">
        <f t="shared" si="24"/>
        <v>1566</v>
      </c>
      <c r="Q27" s="31">
        <f t="shared" si="25"/>
        <v>3.16</v>
      </c>
      <c r="R27" s="35">
        <v>425</v>
      </c>
      <c r="S27" s="40">
        <f t="shared" si="26"/>
        <v>2.73</v>
      </c>
      <c r="T27" s="15">
        <v>2311</v>
      </c>
      <c r="U27" s="23">
        <v>2316</v>
      </c>
      <c r="V27" s="27">
        <f t="shared" si="27"/>
        <v>4627</v>
      </c>
      <c r="W27" s="31">
        <f t="shared" si="28"/>
        <v>9.35</v>
      </c>
      <c r="X27" s="35">
        <v>1614</v>
      </c>
      <c r="Y27" s="45">
        <f t="shared" si="29"/>
        <v>10.38</v>
      </c>
      <c r="Z27" s="15">
        <v>1431</v>
      </c>
      <c r="AA27" s="23">
        <v>1468</v>
      </c>
      <c r="AB27" s="27">
        <f t="shared" si="30"/>
        <v>2899</v>
      </c>
      <c r="AC27" s="31">
        <f t="shared" si="31"/>
        <v>5.86</v>
      </c>
      <c r="AD27" s="35">
        <v>864</v>
      </c>
      <c r="AE27" s="40">
        <f t="shared" si="32"/>
        <v>5.56</v>
      </c>
      <c r="AF27" s="15">
        <v>1097</v>
      </c>
      <c r="AG27" s="23">
        <v>1128</v>
      </c>
      <c r="AH27" s="27">
        <f t="shared" si="33"/>
        <v>2225</v>
      </c>
      <c r="AI27" s="31">
        <f t="shared" si="34"/>
        <v>4.49</v>
      </c>
      <c r="AJ27" s="35">
        <v>702</v>
      </c>
      <c r="AK27" s="45">
        <f t="shared" si="35"/>
        <v>4.51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411</v>
      </c>
      <c r="C28" s="23">
        <v>430</v>
      </c>
      <c r="D28" s="27">
        <f t="shared" si="18"/>
        <v>841</v>
      </c>
      <c r="E28" s="31">
        <f t="shared" si="19"/>
        <v>1.7</v>
      </c>
      <c r="F28" s="35">
        <v>216</v>
      </c>
      <c r="G28" s="40">
        <f t="shared" si="20"/>
        <v>1.39</v>
      </c>
      <c r="H28" s="15">
        <v>2040</v>
      </c>
      <c r="I28" s="23">
        <v>2121</v>
      </c>
      <c r="J28" s="27">
        <f t="shared" si="21"/>
        <v>4161</v>
      </c>
      <c r="K28" s="31">
        <f t="shared" si="22"/>
        <v>8.4</v>
      </c>
      <c r="L28" s="35">
        <v>1315</v>
      </c>
      <c r="M28" s="45">
        <f t="shared" si="23"/>
        <v>8.4499999999999993</v>
      </c>
      <c r="N28" s="15">
        <v>748</v>
      </c>
      <c r="O28" s="23">
        <v>813</v>
      </c>
      <c r="P28" s="27">
        <f t="shared" si="24"/>
        <v>1561</v>
      </c>
      <c r="Q28" s="31">
        <f t="shared" si="25"/>
        <v>3.15</v>
      </c>
      <c r="R28" s="35">
        <v>425</v>
      </c>
      <c r="S28" s="40">
        <f t="shared" si="26"/>
        <v>2.73</v>
      </c>
      <c r="T28" s="15">
        <v>2309</v>
      </c>
      <c r="U28" s="23">
        <v>2306</v>
      </c>
      <c r="V28" s="27">
        <f t="shared" si="27"/>
        <v>4615</v>
      </c>
      <c r="W28" s="31">
        <f t="shared" si="28"/>
        <v>9.32</v>
      </c>
      <c r="X28" s="35">
        <v>1612</v>
      </c>
      <c r="Y28" s="45">
        <f t="shared" si="29"/>
        <v>10.36</v>
      </c>
      <c r="Z28" s="15">
        <v>1435</v>
      </c>
      <c r="AA28" s="23">
        <v>1471</v>
      </c>
      <c r="AB28" s="27">
        <f t="shared" si="30"/>
        <v>2906</v>
      </c>
      <c r="AC28" s="31">
        <f t="shared" si="31"/>
        <v>5.87</v>
      </c>
      <c r="AD28" s="35">
        <v>867</v>
      </c>
      <c r="AE28" s="40">
        <f t="shared" si="32"/>
        <v>5.57</v>
      </c>
      <c r="AF28" s="15">
        <v>1108</v>
      </c>
      <c r="AG28" s="23">
        <v>1130</v>
      </c>
      <c r="AH28" s="27">
        <f t="shared" si="33"/>
        <v>2238</v>
      </c>
      <c r="AI28" s="31">
        <f t="shared" si="34"/>
        <v>4.5199999999999996</v>
      </c>
      <c r="AJ28" s="35">
        <v>705</v>
      </c>
      <c r="AK28" s="45">
        <f t="shared" si="35"/>
        <v>4.53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">
        <v>138</v>
      </c>
      <c r="B29" s="15">
        <v>409</v>
      </c>
      <c r="C29" s="23">
        <v>429</v>
      </c>
      <c r="D29" s="27">
        <f t="shared" si="18"/>
        <v>838</v>
      </c>
      <c r="E29" s="31">
        <f t="shared" si="19"/>
        <v>1.69</v>
      </c>
      <c r="F29" s="35">
        <v>215</v>
      </c>
      <c r="G29" s="40">
        <f t="shared" si="20"/>
        <v>1.38</v>
      </c>
      <c r="H29" s="15">
        <v>2040</v>
      </c>
      <c r="I29" s="23">
        <v>2123</v>
      </c>
      <c r="J29" s="27">
        <f t="shared" si="21"/>
        <v>4163</v>
      </c>
      <c r="K29" s="31">
        <f t="shared" si="22"/>
        <v>8.41</v>
      </c>
      <c r="L29" s="35">
        <v>1315</v>
      </c>
      <c r="M29" s="45">
        <f t="shared" si="23"/>
        <v>8.4499999999999993</v>
      </c>
      <c r="N29" s="15">
        <v>748</v>
      </c>
      <c r="O29" s="23">
        <v>813</v>
      </c>
      <c r="P29" s="27">
        <f t="shared" si="24"/>
        <v>1561</v>
      </c>
      <c r="Q29" s="31">
        <f t="shared" si="25"/>
        <v>3.15</v>
      </c>
      <c r="R29" s="35">
        <v>425</v>
      </c>
      <c r="S29" s="40">
        <f t="shared" si="26"/>
        <v>2.73</v>
      </c>
      <c r="T29" s="15">
        <v>2310</v>
      </c>
      <c r="U29" s="23">
        <v>2315</v>
      </c>
      <c r="V29" s="27">
        <f t="shared" si="27"/>
        <v>4625</v>
      </c>
      <c r="W29" s="31">
        <f t="shared" si="28"/>
        <v>9.34</v>
      </c>
      <c r="X29" s="35">
        <v>1614</v>
      </c>
      <c r="Y29" s="45">
        <f t="shared" si="29"/>
        <v>10.37</v>
      </c>
      <c r="Z29" s="15">
        <v>1432</v>
      </c>
      <c r="AA29" s="23">
        <v>1471</v>
      </c>
      <c r="AB29" s="27">
        <f t="shared" si="30"/>
        <v>2903</v>
      </c>
      <c r="AC29" s="31">
        <f t="shared" si="31"/>
        <v>5.86</v>
      </c>
      <c r="AD29" s="35">
        <v>867</v>
      </c>
      <c r="AE29" s="40">
        <f t="shared" si="32"/>
        <v>5.57</v>
      </c>
      <c r="AF29" s="15">
        <v>1106</v>
      </c>
      <c r="AG29" s="23">
        <v>1125</v>
      </c>
      <c r="AH29" s="27">
        <f t="shared" si="33"/>
        <v>2231</v>
      </c>
      <c r="AI29" s="31">
        <f t="shared" si="34"/>
        <v>4.51</v>
      </c>
      <c r="AJ29" s="35">
        <v>703</v>
      </c>
      <c r="AK29" s="45">
        <f t="shared" si="35"/>
        <v>4.5199999999999996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407</v>
      </c>
      <c r="C30" s="23">
        <v>428</v>
      </c>
      <c r="D30" s="27">
        <f t="shared" si="18"/>
        <v>835</v>
      </c>
      <c r="E30" s="31">
        <f t="shared" si="19"/>
        <v>1.69</v>
      </c>
      <c r="F30" s="35">
        <v>215</v>
      </c>
      <c r="G30" s="40">
        <f t="shared" si="20"/>
        <v>1.38</v>
      </c>
      <c r="H30" s="15">
        <v>2038</v>
      </c>
      <c r="I30" s="23">
        <v>2126</v>
      </c>
      <c r="J30" s="27">
        <f t="shared" si="21"/>
        <v>4164</v>
      </c>
      <c r="K30" s="31">
        <f t="shared" si="22"/>
        <v>8.42</v>
      </c>
      <c r="L30" s="35">
        <v>1315</v>
      </c>
      <c r="M30" s="45">
        <f t="shared" si="23"/>
        <v>8.4499999999999993</v>
      </c>
      <c r="N30" s="15">
        <v>746</v>
      </c>
      <c r="O30" s="23">
        <v>811</v>
      </c>
      <c r="P30" s="27">
        <f t="shared" si="24"/>
        <v>1557</v>
      </c>
      <c r="Q30" s="31">
        <f t="shared" si="25"/>
        <v>3.15</v>
      </c>
      <c r="R30" s="35">
        <v>425</v>
      </c>
      <c r="S30" s="40">
        <f t="shared" si="26"/>
        <v>2.73</v>
      </c>
      <c r="T30" s="15">
        <v>2308</v>
      </c>
      <c r="U30" s="23">
        <v>2312</v>
      </c>
      <c r="V30" s="27">
        <f t="shared" si="27"/>
        <v>4620</v>
      </c>
      <c r="W30" s="31">
        <f t="shared" si="28"/>
        <v>9.34</v>
      </c>
      <c r="X30" s="35">
        <v>1615</v>
      </c>
      <c r="Y30" s="45">
        <f t="shared" si="29"/>
        <v>10.38</v>
      </c>
      <c r="Z30" s="15">
        <v>1430</v>
      </c>
      <c r="AA30" s="23">
        <v>1471</v>
      </c>
      <c r="AB30" s="27">
        <f t="shared" si="30"/>
        <v>2901</v>
      </c>
      <c r="AC30" s="31">
        <f t="shared" si="31"/>
        <v>5.87</v>
      </c>
      <c r="AD30" s="35">
        <v>867</v>
      </c>
      <c r="AE30" s="40">
        <f t="shared" si="32"/>
        <v>5.57</v>
      </c>
      <c r="AF30" s="15">
        <v>1106</v>
      </c>
      <c r="AG30" s="23">
        <v>1129</v>
      </c>
      <c r="AH30" s="27">
        <f t="shared" si="33"/>
        <v>2235</v>
      </c>
      <c r="AI30" s="31">
        <f t="shared" si="34"/>
        <v>4.5199999999999996</v>
      </c>
      <c r="AJ30" s="35">
        <v>703</v>
      </c>
      <c r="AK30" s="45">
        <f t="shared" si="35"/>
        <v>4.5199999999999996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407</v>
      </c>
      <c r="C31" s="24">
        <v>428</v>
      </c>
      <c r="D31" s="28">
        <f t="shared" si="18"/>
        <v>835</v>
      </c>
      <c r="E31" s="32">
        <f t="shared" si="19"/>
        <v>1.69</v>
      </c>
      <c r="F31" s="36">
        <v>215</v>
      </c>
      <c r="G31" s="41">
        <f t="shared" si="20"/>
        <v>1.38</v>
      </c>
      <c r="H31" s="16">
        <v>2019</v>
      </c>
      <c r="I31" s="24">
        <v>2122</v>
      </c>
      <c r="J31" s="28">
        <f t="shared" si="21"/>
        <v>4141</v>
      </c>
      <c r="K31" s="32">
        <f t="shared" si="22"/>
        <v>8.4</v>
      </c>
      <c r="L31" s="36">
        <v>1310</v>
      </c>
      <c r="M31" s="46">
        <f t="shared" si="23"/>
        <v>8.43</v>
      </c>
      <c r="N31" s="16">
        <v>746</v>
      </c>
      <c r="O31" s="24">
        <v>807</v>
      </c>
      <c r="P31" s="28">
        <f t="shared" si="24"/>
        <v>1553</v>
      </c>
      <c r="Q31" s="32">
        <f t="shared" si="25"/>
        <v>3.15</v>
      </c>
      <c r="R31" s="36">
        <v>426</v>
      </c>
      <c r="S31" s="41">
        <f t="shared" si="26"/>
        <v>2.74</v>
      </c>
      <c r="T31" s="16">
        <v>2304</v>
      </c>
      <c r="U31" s="24">
        <v>2311</v>
      </c>
      <c r="V31" s="28">
        <f t="shared" si="27"/>
        <v>4615</v>
      </c>
      <c r="W31" s="32">
        <f t="shared" si="28"/>
        <v>9.36</v>
      </c>
      <c r="X31" s="36">
        <v>1618</v>
      </c>
      <c r="Y31" s="46">
        <f t="shared" si="29"/>
        <v>10.41</v>
      </c>
      <c r="Z31" s="16">
        <v>1427</v>
      </c>
      <c r="AA31" s="24">
        <v>1471</v>
      </c>
      <c r="AB31" s="28">
        <f t="shared" si="30"/>
        <v>2898</v>
      </c>
      <c r="AC31" s="32">
        <f t="shared" si="31"/>
        <v>5.88</v>
      </c>
      <c r="AD31" s="36">
        <v>870</v>
      </c>
      <c r="AE31" s="41">
        <f t="shared" si="32"/>
        <v>5.6</v>
      </c>
      <c r="AF31" s="16">
        <v>1112</v>
      </c>
      <c r="AG31" s="24">
        <v>1130</v>
      </c>
      <c r="AH31" s="28">
        <f t="shared" si="33"/>
        <v>2242</v>
      </c>
      <c r="AI31" s="32">
        <f t="shared" si="34"/>
        <v>4.55</v>
      </c>
      <c r="AJ31" s="36">
        <v>703</v>
      </c>
      <c r="AK31" s="46">
        <f t="shared" si="35"/>
        <v>4.5199999999999996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31</v>
      </c>
      <c r="C33" s="20"/>
      <c r="D33" s="20"/>
      <c r="E33" s="20"/>
      <c r="F33" s="20"/>
      <c r="G33" s="42"/>
      <c r="H33" s="18" t="s">
        <v>87</v>
      </c>
      <c r="I33" s="20"/>
      <c r="J33" s="20"/>
      <c r="K33" s="20"/>
      <c r="L33" s="20"/>
      <c r="M33" s="42"/>
      <c r="N33" s="12" t="s">
        <v>54</v>
      </c>
      <c r="O33" s="20"/>
      <c r="P33" s="20"/>
      <c r="Q33" s="20"/>
      <c r="R33" s="20"/>
      <c r="S33" s="37"/>
      <c r="T33" s="18" t="s">
        <v>89</v>
      </c>
      <c r="U33" s="20"/>
      <c r="V33" s="20"/>
      <c r="W33" s="20"/>
      <c r="X33" s="20"/>
      <c r="Y33" s="42"/>
      <c r="Z33" s="18" t="s">
        <v>92</v>
      </c>
      <c r="AA33" s="20"/>
      <c r="AB33" s="20"/>
      <c r="AC33" s="20"/>
      <c r="AD33" s="20"/>
      <c r="AE33" s="42"/>
      <c r="AF33" s="68" t="s">
        <v>7</v>
      </c>
      <c r="AG33" s="69"/>
      <c r="AH33" s="69"/>
      <c r="AI33" s="69"/>
      <c r="AJ33" s="69"/>
      <c r="AK33" s="70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">
        <v>137</v>
      </c>
      <c r="B35" s="14">
        <v>818</v>
      </c>
      <c r="C35" s="22">
        <v>838</v>
      </c>
      <c r="D35" s="26">
        <f t="shared" ref="D35:D46" si="36">B35+C35</f>
        <v>1656</v>
      </c>
      <c r="E35" s="30">
        <f t="shared" ref="E35:E46" si="37">IF(D35=0,"",ROUND(D35/$AH50*100,2))</f>
        <v>3.35</v>
      </c>
      <c r="F35" s="34">
        <v>475</v>
      </c>
      <c r="G35" s="39">
        <f t="shared" ref="G35:G46" si="38">IF(F35="","",ROUND(F35/$AJ50*100,2))</f>
        <v>3.08</v>
      </c>
      <c r="H35" s="14">
        <v>997</v>
      </c>
      <c r="I35" s="22">
        <v>1044</v>
      </c>
      <c r="J35" s="26">
        <f t="shared" ref="J35:J46" si="39">H35+I35</f>
        <v>2041</v>
      </c>
      <c r="K35" s="30">
        <f t="shared" ref="K35:K46" si="40">IF(J35=0,"",ROUND(J35/$AH50*100,2))</f>
        <v>4.13</v>
      </c>
      <c r="L35" s="34">
        <v>582</v>
      </c>
      <c r="M35" s="44">
        <f t="shared" ref="M35:M46" si="41">IF(L35="","",ROUND(L35/$AJ50*100,2))</f>
        <v>3.77</v>
      </c>
      <c r="N35" s="14">
        <v>680</v>
      </c>
      <c r="O35" s="22">
        <v>781</v>
      </c>
      <c r="P35" s="26">
        <f t="shared" ref="P35:P46" si="42">N35+O35</f>
        <v>1461</v>
      </c>
      <c r="Q35" s="30">
        <f t="shared" ref="Q35:Q46" si="43">IF(P35=0,"",ROUND(P35/$AH50*100,2))</f>
        <v>2.95</v>
      </c>
      <c r="R35" s="34">
        <v>403</v>
      </c>
      <c r="S35" s="39">
        <f t="shared" ref="S35:S46" si="44">IF(R35="","",ROUND(R35/$AJ50*100,2))</f>
        <v>2.61</v>
      </c>
      <c r="T35" s="14">
        <v>649</v>
      </c>
      <c r="U35" s="22">
        <v>708</v>
      </c>
      <c r="V35" s="26">
        <f t="shared" ref="V35:V46" si="45">T35+U35</f>
        <v>1357</v>
      </c>
      <c r="W35" s="30">
        <f t="shared" ref="W35:W46" si="46">IF(V35=0,"",ROUND(V35/$AH50*100,2))</f>
        <v>2.74</v>
      </c>
      <c r="X35" s="34">
        <v>377</v>
      </c>
      <c r="Y35" s="44">
        <f t="shared" ref="Y35:Y46" si="47">IF(X35="","",ROUND(X35/$AJ50*100,2))</f>
        <v>2.44</v>
      </c>
      <c r="Z35" s="14">
        <v>241</v>
      </c>
      <c r="AA35" s="22">
        <v>270</v>
      </c>
      <c r="AB35" s="26">
        <f t="shared" ref="AB35:AB46" si="48">Z35+AA35</f>
        <v>511</v>
      </c>
      <c r="AC35" s="30">
        <f t="shared" ref="AC35:AC46" si="49">IF(AB35=0,"",ROUND(AB35/$AH50*100,2))</f>
        <v>1.03</v>
      </c>
      <c r="AD35" s="34">
        <v>186</v>
      </c>
      <c r="AE35" s="44">
        <f t="shared" ref="AE35:AE46" si="50">IF(AD35="","",ROUND(AD35/$AJ50*100,2))</f>
        <v>1.2</v>
      </c>
      <c r="AF35" s="49">
        <f t="shared" ref="AF35:AG46" si="51">B5+H5+N5+T5+Z5+AF5+B20+H20+N20+T20+Z20+AF20+B35+H35+N35+T35+Z35</f>
        <v>20854</v>
      </c>
      <c r="AG35" s="22">
        <f t="shared" si="51"/>
        <v>22038</v>
      </c>
      <c r="AH35" s="27">
        <f t="shared" ref="AH35:AH46" si="52">IF(Z35="","",AF35+AG35)</f>
        <v>42892</v>
      </c>
      <c r="AI35" s="30">
        <f t="shared" ref="AI35:AK46" si="53">E5+K5+Q5+W5+AC5+AI5+E20+K20+Q20+W20+AC20+AI20+E35+K35+Q35+W35+AC35</f>
        <v>86.699999999999989</v>
      </c>
      <c r="AJ35" s="34">
        <f t="shared" si="53"/>
        <v>13419</v>
      </c>
      <c r="AK35" s="44">
        <f t="shared" si="53"/>
        <v>86.919999999999987</v>
      </c>
    </row>
    <row r="36" spans="1:96">
      <c r="A36" s="10" t="s">
        <v>64</v>
      </c>
      <c r="B36" s="15">
        <v>819</v>
      </c>
      <c r="C36" s="23">
        <v>840</v>
      </c>
      <c r="D36" s="27">
        <f t="shared" si="36"/>
        <v>1659</v>
      </c>
      <c r="E36" s="31">
        <f t="shared" si="37"/>
        <v>3.35</v>
      </c>
      <c r="F36" s="35">
        <v>476</v>
      </c>
      <c r="G36" s="40">
        <f t="shared" si="38"/>
        <v>3.08</v>
      </c>
      <c r="H36" s="15">
        <v>992</v>
      </c>
      <c r="I36" s="23">
        <v>1042</v>
      </c>
      <c r="J36" s="27">
        <f t="shared" si="39"/>
        <v>2034</v>
      </c>
      <c r="K36" s="31">
        <f t="shared" si="40"/>
        <v>4.1100000000000003</v>
      </c>
      <c r="L36" s="35">
        <v>581</v>
      </c>
      <c r="M36" s="45">
        <f t="shared" si="41"/>
        <v>3.76</v>
      </c>
      <c r="N36" s="15">
        <v>680</v>
      </c>
      <c r="O36" s="23">
        <v>781</v>
      </c>
      <c r="P36" s="27">
        <f t="shared" si="42"/>
        <v>1461</v>
      </c>
      <c r="Q36" s="31">
        <f t="shared" si="43"/>
        <v>2.95</v>
      </c>
      <c r="R36" s="35">
        <v>403</v>
      </c>
      <c r="S36" s="40">
        <f t="shared" si="44"/>
        <v>2.61</v>
      </c>
      <c r="T36" s="15">
        <v>647</v>
      </c>
      <c r="U36" s="23">
        <v>705</v>
      </c>
      <c r="V36" s="27">
        <f t="shared" si="45"/>
        <v>1352</v>
      </c>
      <c r="W36" s="31">
        <f t="shared" si="46"/>
        <v>2.73</v>
      </c>
      <c r="X36" s="35">
        <v>377</v>
      </c>
      <c r="Y36" s="45">
        <f t="shared" si="47"/>
        <v>2.44</v>
      </c>
      <c r="Z36" s="15">
        <v>241</v>
      </c>
      <c r="AA36" s="23">
        <v>270</v>
      </c>
      <c r="AB36" s="27">
        <f t="shared" si="48"/>
        <v>511</v>
      </c>
      <c r="AC36" s="31">
        <f t="shared" si="49"/>
        <v>1.03</v>
      </c>
      <c r="AD36" s="35">
        <v>186</v>
      </c>
      <c r="AE36" s="45">
        <f t="shared" si="50"/>
        <v>1.2</v>
      </c>
      <c r="AF36" s="50">
        <f t="shared" si="51"/>
        <v>20864</v>
      </c>
      <c r="AG36" s="23">
        <f t="shared" si="51"/>
        <v>22041</v>
      </c>
      <c r="AH36" s="27">
        <f t="shared" si="52"/>
        <v>42905</v>
      </c>
      <c r="AI36" s="31">
        <f t="shared" si="53"/>
        <v>86.7</v>
      </c>
      <c r="AJ36" s="35">
        <f t="shared" si="53"/>
        <v>13434</v>
      </c>
      <c r="AK36" s="45">
        <f t="shared" si="53"/>
        <v>86.94</v>
      </c>
    </row>
    <row r="37" spans="1:96">
      <c r="A37" s="10" t="s">
        <v>29</v>
      </c>
      <c r="B37" s="15">
        <v>818</v>
      </c>
      <c r="C37" s="23">
        <v>839</v>
      </c>
      <c r="D37" s="27">
        <f t="shared" si="36"/>
        <v>1657</v>
      </c>
      <c r="E37" s="31">
        <f t="shared" si="37"/>
        <v>3.35</v>
      </c>
      <c r="F37" s="35">
        <v>476</v>
      </c>
      <c r="G37" s="40">
        <f t="shared" si="38"/>
        <v>3.08</v>
      </c>
      <c r="H37" s="15">
        <v>992</v>
      </c>
      <c r="I37" s="23">
        <v>1042</v>
      </c>
      <c r="J37" s="27">
        <f t="shared" si="39"/>
        <v>2034</v>
      </c>
      <c r="K37" s="31">
        <f t="shared" si="40"/>
        <v>4.1100000000000003</v>
      </c>
      <c r="L37" s="35">
        <v>582</v>
      </c>
      <c r="M37" s="45">
        <f t="shared" si="41"/>
        <v>3.77</v>
      </c>
      <c r="N37" s="15">
        <v>680</v>
      </c>
      <c r="O37" s="23">
        <v>783</v>
      </c>
      <c r="P37" s="27">
        <f t="shared" si="42"/>
        <v>1463</v>
      </c>
      <c r="Q37" s="31">
        <f t="shared" si="43"/>
        <v>2.96</v>
      </c>
      <c r="R37" s="35">
        <v>404</v>
      </c>
      <c r="S37" s="40">
        <f t="shared" si="44"/>
        <v>2.61</v>
      </c>
      <c r="T37" s="15">
        <v>647</v>
      </c>
      <c r="U37" s="23">
        <v>705</v>
      </c>
      <c r="V37" s="27">
        <f t="shared" si="45"/>
        <v>1352</v>
      </c>
      <c r="W37" s="31">
        <f t="shared" si="46"/>
        <v>2.73</v>
      </c>
      <c r="X37" s="35">
        <v>378</v>
      </c>
      <c r="Y37" s="45">
        <f t="shared" si="47"/>
        <v>2.4500000000000002</v>
      </c>
      <c r="Z37" s="15">
        <v>241</v>
      </c>
      <c r="AA37" s="23">
        <v>271</v>
      </c>
      <c r="AB37" s="27">
        <f t="shared" si="48"/>
        <v>512</v>
      </c>
      <c r="AC37" s="31">
        <f t="shared" si="49"/>
        <v>1.04</v>
      </c>
      <c r="AD37" s="35">
        <v>187</v>
      </c>
      <c r="AE37" s="45">
        <f t="shared" si="50"/>
        <v>1.21</v>
      </c>
      <c r="AF37" s="50">
        <f t="shared" si="51"/>
        <v>20872</v>
      </c>
      <c r="AG37" s="23">
        <f t="shared" si="51"/>
        <v>22035</v>
      </c>
      <c r="AH37" s="27">
        <f t="shared" si="52"/>
        <v>42907</v>
      </c>
      <c r="AI37" s="31">
        <f t="shared" si="53"/>
        <v>86.74</v>
      </c>
      <c r="AJ37" s="35">
        <f t="shared" si="53"/>
        <v>13447</v>
      </c>
      <c r="AK37" s="45">
        <f t="shared" si="53"/>
        <v>87</v>
      </c>
    </row>
    <row r="38" spans="1:96">
      <c r="A38" s="10" t="s">
        <v>69</v>
      </c>
      <c r="B38" s="15">
        <v>819</v>
      </c>
      <c r="C38" s="23">
        <v>840</v>
      </c>
      <c r="D38" s="27">
        <f t="shared" si="36"/>
        <v>1659</v>
      </c>
      <c r="E38" s="31">
        <f t="shared" si="37"/>
        <v>3.35</v>
      </c>
      <c r="F38" s="35">
        <v>476</v>
      </c>
      <c r="G38" s="40">
        <f t="shared" si="38"/>
        <v>3.08</v>
      </c>
      <c r="H38" s="15">
        <v>990</v>
      </c>
      <c r="I38" s="23">
        <v>1039</v>
      </c>
      <c r="J38" s="27">
        <f t="shared" si="39"/>
        <v>2029</v>
      </c>
      <c r="K38" s="31">
        <f t="shared" si="40"/>
        <v>4.0999999999999996</v>
      </c>
      <c r="L38" s="35">
        <v>583</v>
      </c>
      <c r="M38" s="45">
        <f t="shared" si="41"/>
        <v>3.77</v>
      </c>
      <c r="N38" s="15">
        <v>677</v>
      </c>
      <c r="O38" s="23">
        <v>786</v>
      </c>
      <c r="P38" s="27">
        <f t="shared" si="42"/>
        <v>1463</v>
      </c>
      <c r="Q38" s="31">
        <f t="shared" si="43"/>
        <v>2.96</v>
      </c>
      <c r="R38" s="35">
        <v>403</v>
      </c>
      <c r="S38" s="40">
        <f t="shared" si="44"/>
        <v>2.6</v>
      </c>
      <c r="T38" s="15">
        <v>648</v>
      </c>
      <c r="U38" s="23">
        <v>709</v>
      </c>
      <c r="V38" s="27">
        <f t="shared" si="45"/>
        <v>1357</v>
      </c>
      <c r="W38" s="31">
        <f t="shared" si="46"/>
        <v>2.74</v>
      </c>
      <c r="X38" s="35">
        <v>379</v>
      </c>
      <c r="Y38" s="45">
        <f t="shared" si="47"/>
        <v>2.4500000000000002</v>
      </c>
      <c r="Z38" s="15">
        <v>241</v>
      </c>
      <c r="AA38" s="23">
        <v>269</v>
      </c>
      <c r="AB38" s="27">
        <f t="shared" si="48"/>
        <v>510</v>
      </c>
      <c r="AC38" s="31">
        <f t="shared" si="49"/>
        <v>1.03</v>
      </c>
      <c r="AD38" s="35">
        <v>186</v>
      </c>
      <c r="AE38" s="45">
        <f t="shared" si="50"/>
        <v>1.2</v>
      </c>
      <c r="AF38" s="50">
        <f t="shared" si="51"/>
        <v>20885</v>
      </c>
      <c r="AG38" s="23">
        <f t="shared" si="51"/>
        <v>22047</v>
      </c>
      <c r="AH38" s="27">
        <f t="shared" si="52"/>
        <v>42932</v>
      </c>
      <c r="AI38" s="67">
        <f t="shared" si="53"/>
        <v>86.74</v>
      </c>
      <c r="AJ38" s="35">
        <f t="shared" si="53"/>
        <v>13461</v>
      </c>
      <c r="AK38" s="45">
        <f t="shared" si="53"/>
        <v>87</v>
      </c>
    </row>
    <row r="39" spans="1:96">
      <c r="A39" s="10" t="s">
        <v>70</v>
      </c>
      <c r="B39" s="15">
        <v>821</v>
      </c>
      <c r="C39" s="23">
        <v>843</v>
      </c>
      <c r="D39" s="27">
        <f t="shared" si="36"/>
        <v>1664</v>
      </c>
      <c r="E39" s="31">
        <f t="shared" si="37"/>
        <v>3.37</v>
      </c>
      <c r="F39" s="35">
        <v>477</v>
      </c>
      <c r="G39" s="40">
        <f t="shared" si="38"/>
        <v>3.08</v>
      </c>
      <c r="H39" s="15">
        <v>990</v>
      </c>
      <c r="I39" s="23">
        <v>1041</v>
      </c>
      <c r="J39" s="27">
        <f t="shared" si="39"/>
        <v>2031</v>
      </c>
      <c r="K39" s="31">
        <f t="shared" si="40"/>
        <v>4.1100000000000003</v>
      </c>
      <c r="L39" s="35">
        <v>583</v>
      </c>
      <c r="M39" s="45">
        <f t="shared" si="41"/>
        <v>3.77</v>
      </c>
      <c r="N39" s="15">
        <v>674</v>
      </c>
      <c r="O39" s="23">
        <v>787</v>
      </c>
      <c r="P39" s="27">
        <f t="shared" si="42"/>
        <v>1461</v>
      </c>
      <c r="Q39" s="31">
        <f t="shared" si="43"/>
        <v>2.96</v>
      </c>
      <c r="R39" s="35">
        <v>403</v>
      </c>
      <c r="S39" s="40">
        <f t="shared" si="44"/>
        <v>2.6</v>
      </c>
      <c r="T39" s="15">
        <v>645</v>
      </c>
      <c r="U39" s="23">
        <v>704</v>
      </c>
      <c r="V39" s="27">
        <f t="shared" si="45"/>
        <v>1349</v>
      </c>
      <c r="W39" s="31">
        <f t="shared" si="46"/>
        <v>2.73</v>
      </c>
      <c r="X39" s="35">
        <v>379</v>
      </c>
      <c r="Y39" s="45">
        <f t="shared" si="47"/>
        <v>2.4500000000000002</v>
      </c>
      <c r="Z39" s="15">
        <v>239</v>
      </c>
      <c r="AA39" s="23">
        <v>269</v>
      </c>
      <c r="AB39" s="27">
        <f t="shared" si="48"/>
        <v>508</v>
      </c>
      <c r="AC39" s="31">
        <f t="shared" si="49"/>
        <v>1.03</v>
      </c>
      <c r="AD39" s="35">
        <v>185</v>
      </c>
      <c r="AE39" s="45">
        <f t="shared" si="50"/>
        <v>1.2</v>
      </c>
      <c r="AF39" s="50">
        <f t="shared" si="51"/>
        <v>20860</v>
      </c>
      <c r="AG39" s="23">
        <f t="shared" si="51"/>
        <v>22030</v>
      </c>
      <c r="AH39" s="27">
        <f t="shared" si="52"/>
        <v>42890</v>
      </c>
      <c r="AI39" s="31">
        <f t="shared" si="53"/>
        <v>86.79</v>
      </c>
      <c r="AJ39" s="35">
        <f t="shared" si="53"/>
        <v>13468</v>
      </c>
      <c r="AK39" s="45">
        <f t="shared" si="53"/>
        <v>87.02</v>
      </c>
    </row>
    <row r="40" spans="1:96">
      <c r="A40" s="10" t="s">
        <v>35</v>
      </c>
      <c r="B40" s="15">
        <v>821</v>
      </c>
      <c r="C40" s="23">
        <v>841</v>
      </c>
      <c r="D40" s="27">
        <f t="shared" si="36"/>
        <v>1662</v>
      </c>
      <c r="E40" s="31">
        <f t="shared" si="37"/>
        <v>3.36</v>
      </c>
      <c r="F40" s="35">
        <v>476</v>
      </c>
      <c r="G40" s="40">
        <f t="shared" si="38"/>
        <v>3.07</v>
      </c>
      <c r="H40" s="15">
        <v>992</v>
      </c>
      <c r="I40" s="23">
        <v>1044</v>
      </c>
      <c r="J40" s="27">
        <f t="shared" si="39"/>
        <v>2036</v>
      </c>
      <c r="K40" s="31">
        <f t="shared" si="40"/>
        <v>4.12</v>
      </c>
      <c r="L40" s="35">
        <v>583</v>
      </c>
      <c r="M40" s="45">
        <f t="shared" si="41"/>
        <v>3.76</v>
      </c>
      <c r="N40" s="15">
        <v>673</v>
      </c>
      <c r="O40" s="23">
        <v>786</v>
      </c>
      <c r="P40" s="27">
        <f t="shared" si="42"/>
        <v>1459</v>
      </c>
      <c r="Q40" s="31">
        <f t="shared" si="43"/>
        <v>2.95</v>
      </c>
      <c r="R40" s="35">
        <v>402</v>
      </c>
      <c r="S40" s="40">
        <f t="shared" si="44"/>
        <v>2.6</v>
      </c>
      <c r="T40" s="15">
        <v>646</v>
      </c>
      <c r="U40" s="23">
        <v>705</v>
      </c>
      <c r="V40" s="27">
        <f t="shared" si="45"/>
        <v>1351</v>
      </c>
      <c r="W40" s="31">
        <f t="shared" si="46"/>
        <v>2.73</v>
      </c>
      <c r="X40" s="35">
        <v>380</v>
      </c>
      <c r="Y40" s="45">
        <f t="shared" si="47"/>
        <v>2.4500000000000002</v>
      </c>
      <c r="Z40" s="15">
        <v>239</v>
      </c>
      <c r="AA40" s="23">
        <v>270</v>
      </c>
      <c r="AB40" s="27">
        <f t="shared" si="48"/>
        <v>509</v>
      </c>
      <c r="AC40" s="31">
        <f t="shared" si="49"/>
        <v>1.03</v>
      </c>
      <c r="AD40" s="35">
        <v>186</v>
      </c>
      <c r="AE40" s="45">
        <f t="shared" si="50"/>
        <v>1.2</v>
      </c>
      <c r="AF40" s="50">
        <f t="shared" si="51"/>
        <v>20861</v>
      </c>
      <c r="AG40" s="23">
        <f t="shared" si="51"/>
        <v>22046</v>
      </c>
      <c r="AH40" s="27">
        <f t="shared" si="52"/>
        <v>42907</v>
      </c>
      <c r="AI40" s="31">
        <f t="shared" si="53"/>
        <v>86.76</v>
      </c>
      <c r="AJ40" s="35">
        <f t="shared" si="53"/>
        <v>13479</v>
      </c>
      <c r="AK40" s="45">
        <f t="shared" si="53"/>
        <v>87.01</v>
      </c>
    </row>
    <row r="41" spans="1:96">
      <c r="A41" s="10" t="s">
        <v>74</v>
      </c>
      <c r="B41" s="15">
        <v>823</v>
      </c>
      <c r="C41" s="23">
        <v>839</v>
      </c>
      <c r="D41" s="27">
        <f t="shared" si="36"/>
        <v>1662</v>
      </c>
      <c r="E41" s="31">
        <f t="shared" si="37"/>
        <v>3.36</v>
      </c>
      <c r="F41" s="35">
        <v>475</v>
      </c>
      <c r="G41" s="40">
        <f t="shared" si="38"/>
        <v>3.06</v>
      </c>
      <c r="H41" s="15">
        <v>993</v>
      </c>
      <c r="I41" s="23">
        <v>1045</v>
      </c>
      <c r="J41" s="27">
        <f t="shared" si="39"/>
        <v>2038</v>
      </c>
      <c r="K41" s="31">
        <f t="shared" si="40"/>
        <v>4.12</v>
      </c>
      <c r="L41" s="35">
        <v>584</v>
      </c>
      <c r="M41" s="45">
        <f t="shared" si="41"/>
        <v>3.76</v>
      </c>
      <c r="N41" s="15">
        <v>673</v>
      </c>
      <c r="O41" s="23">
        <v>785</v>
      </c>
      <c r="P41" s="27">
        <f t="shared" si="42"/>
        <v>1458</v>
      </c>
      <c r="Q41" s="31">
        <f t="shared" si="43"/>
        <v>2.95</v>
      </c>
      <c r="R41" s="35">
        <v>403</v>
      </c>
      <c r="S41" s="40">
        <f t="shared" si="44"/>
        <v>2.59</v>
      </c>
      <c r="T41" s="15">
        <v>646</v>
      </c>
      <c r="U41" s="23">
        <v>702</v>
      </c>
      <c r="V41" s="27">
        <f t="shared" si="45"/>
        <v>1348</v>
      </c>
      <c r="W41" s="31">
        <f t="shared" si="46"/>
        <v>2.72</v>
      </c>
      <c r="X41" s="35">
        <v>380</v>
      </c>
      <c r="Y41" s="45">
        <f t="shared" si="47"/>
        <v>2.4500000000000002</v>
      </c>
      <c r="Z41" s="15">
        <v>240</v>
      </c>
      <c r="AA41" s="23">
        <v>272</v>
      </c>
      <c r="AB41" s="27">
        <f t="shared" si="48"/>
        <v>512</v>
      </c>
      <c r="AC41" s="31">
        <f t="shared" si="49"/>
        <v>1.03</v>
      </c>
      <c r="AD41" s="35">
        <v>186</v>
      </c>
      <c r="AE41" s="45">
        <f t="shared" si="50"/>
        <v>1.2</v>
      </c>
      <c r="AF41" s="50">
        <f t="shared" si="51"/>
        <v>20886</v>
      </c>
      <c r="AG41" s="23">
        <f t="shared" si="51"/>
        <v>22054</v>
      </c>
      <c r="AH41" s="27">
        <f t="shared" si="52"/>
        <v>42940</v>
      </c>
      <c r="AI41" s="31">
        <f t="shared" si="53"/>
        <v>86.76</v>
      </c>
      <c r="AJ41" s="35">
        <f t="shared" si="53"/>
        <v>13517</v>
      </c>
      <c r="AK41" s="45">
        <f t="shared" si="53"/>
        <v>87.030000000000015</v>
      </c>
    </row>
    <row r="42" spans="1:96">
      <c r="A42" s="10" t="s">
        <v>67</v>
      </c>
      <c r="B42" s="15">
        <v>819</v>
      </c>
      <c r="C42" s="23">
        <v>837</v>
      </c>
      <c r="D42" s="27">
        <f t="shared" si="36"/>
        <v>1656</v>
      </c>
      <c r="E42" s="31">
        <f t="shared" si="37"/>
        <v>3.35</v>
      </c>
      <c r="F42" s="35">
        <v>474</v>
      </c>
      <c r="G42" s="40">
        <f t="shared" si="38"/>
        <v>3.05</v>
      </c>
      <c r="H42" s="15">
        <v>996</v>
      </c>
      <c r="I42" s="23">
        <v>1047</v>
      </c>
      <c r="J42" s="27">
        <f t="shared" si="39"/>
        <v>2043</v>
      </c>
      <c r="K42" s="31">
        <f t="shared" si="40"/>
        <v>4.13</v>
      </c>
      <c r="L42" s="35">
        <v>584</v>
      </c>
      <c r="M42" s="45">
        <f t="shared" si="41"/>
        <v>3.76</v>
      </c>
      <c r="N42" s="15">
        <v>671</v>
      </c>
      <c r="O42" s="23">
        <v>783</v>
      </c>
      <c r="P42" s="27">
        <f t="shared" si="42"/>
        <v>1454</v>
      </c>
      <c r="Q42" s="31">
        <f t="shared" si="43"/>
        <v>2.94</v>
      </c>
      <c r="R42" s="35">
        <v>401</v>
      </c>
      <c r="S42" s="40">
        <f t="shared" si="44"/>
        <v>2.58</v>
      </c>
      <c r="T42" s="15">
        <v>646</v>
      </c>
      <c r="U42" s="23">
        <v>697</v>
      </c>
      <c r="V42" s="27">
        <f t="shared" si="45"/>
        <v>1343</v>
      </c>
      <c r="W42" s="31">
        <f t="shared" si="46"/>
        <v>2.71</v>
      </c>
      <c r="X42" s="35">
        <v>380</v>
      </c>
      <c r="Y42" s="45">
        <f t="shared" si="47"/>
        <v>2.44</v>
      </c>
      <c r="Z42" s="15">
        <v>241</v>
      </c>
      <c r="AA42" s="23">
        <v>272</v>
      </c>
      <c r="AB42" s="27">
        <f t="shared" si="48"/>
        <v>513</v>
      </c>
      <c r="AC42" s="31">
        <f t="shared" si="49"/>
        <v>1.04</v>
      </c>
      <c r="AD42" s="35">
        <v>187</v>
      </c>
      <c r="AE42" s="45">
        <f t="shared" si="50"/>
        <v>1.2</v>
      </c>
      <c r="AF42" s="50">
        <f t="shared" si="51"/>
        <v>20889</v>
      </c>
      <c r="AG42" s="23">
        <f t="shared" si="51"/>
        <v>22071</v>
      </c>
      <c r="AH42" s="27">
        <f t="shared" si="52"/>
        <v>42960</v>
      </c>
      <c r="AI42" s="31">
        <f t="shared" si="53"/>
        <v>86.79</v>
      </c>
      <c r="AJ42" s="35">
        <f t="shared" si="53"/>
        <v>13541</v>
      </c>
      <c r="AK42" s="45">
        <f t="shared" si="53"/>
        <v>87.08</v>
      </c>
    </row>
    <row r="43" spans="1:96">
      <c r="A43" s="10" t="s">
        <v>77</v>
      </c>
      <c r="B43" s="15">
        <v>821</v>
      </c>
      <c r="C43" s="23">
        <v>839</v>
      </c>
      <c r="D43" s="27">
        <f t="shared" si="36"/>
        <v>1660</v>
      </c>
      <c r="E43" s="31">
        <f t="shared" si="37"/>
        <v>3.35</v>
      </c>
      <c r="F43" s="35">
        <v>473</v>
      </c>
      <c r="G43" s="40">
        <f t="shared" si="38"/>
        <v>3.04</v>
      </c>
      <c r="H43" s="15">
        <v>995</v>
      </c>
      <c r="I43" s="23">
        <v>1045</v>
      </c>
      <c r="J43" s="27">
        <f t="shared" si="39"/>
        <v>2040</v>
      </c>
      <c r="K43" s="31">
        <f t="shared" si="40"/>
        <v>4.12</v>
      </c>
      <c r="L43" s="35">
        <v>584</v>
      </c>
      <c r="M43" s="45">
        <f t="shared" si="41"/>
        <v>3.75</v>
      </c>
      <c r="N43" s="15">
        <v>669</v>
      </c>
      <c r="O43" s="23">
        <v>782</v>
      </c>
      <c r="P43" s="27">
        <f t="shared" si="42"/>
        <v>1451</v>
      </c>
      <c r="Q43" s="31">
        <f t="shared" si="43"/>
        <v>2.93</v>
      </c>
      <c r="R43" s="35">
        <v>401</v>
      </c>
      <c r="S43" s="40">
        <f t="shared" si="44"/>
        <v>2.58</v>
      </c>
      <c r="T43" s="15">
        <v>644</v>
      </c>
      <c r="U43" s="23">
        <v>694</v>
      </c>
      <c r="V43" s="27">
        <f t="shared" si="45"/>
        <v>1338</v>
      </c>
      <c r="W43" s="31">
        <f t="shared" si="46"/>
        <v>2.7</v>
      </c>
      <c r="X43" s="35">
        <v>378</v>
      </c>
      <c r="Y43" s="45">
        <f t="shared" si="47"/>
        <v>2.4300000000000002</v>
      </c>
      <c r="Z43" s="15">
        <v>239</v>
      </c>
      <c r="AA43" s="23">
        <v>272</v>
      </c>
      <c r="AB43" s="27">
        <f t="shared" si="48"/>
        <v>511</v>
      </c>
      <c r="AC43" s="31">
        <f t="shared" si="49"/>
        <v>1.03</v>
      </c>
      <c r="AD43" s="35">
        <v>187</v>
      </c>
      <c r="AE43" s="45">
        <f t="shared" si="50"/>
        <v>1.2</v>
      </c>
      <c r="AF43" s="50">
        <f t="shared" si="51"/>
        <v>20915</v>
      </c>
      <c r="AG43" s="23">
        <f t="shared" si="51"/>
        <v>22060</v>
      </c>
      <c r="AH43" s="27">
        <f t="shared" si="52"/>
        <v>42975</v>
      </c>
      <c r="AI43" s="31">
        <f t="shared" si="53"/>
        <v>86.77000000000001</v>
      </c>
      <c r="AJ43" s="35">
        <f t="shared" si="53"/>
        <v>13553</v>
      </c>
      <c r="AK43" s="45">
        <f t="shared" si="53"/>
        <v>87.080000000000013</v>
      </c>
    </row>
    <row r="44" spans="1:96">
      <c r="A44" s="10" t="s">
        <v>138</v>
      </c>
      <c r="B44" s="15">
        <v>818</v>
      </c>
      <c r="C44" s="23">
        <v>836</v>
      </c>
      <c r="D44" s="27">
        <f t="shared" si="36"/>
        <v>1654</v>
      </c>
      <c r="E44" s="31">
        <f t="shared" si="37"/>
        <v>3.34</v>
      </c>
      <c r="F44" s="35">
        <v>473</v>
      </c>
      <c r="G44" s="40">
        <f t="shared" si="38"/>
        <v>3.04</v>
      </c>
      <c r="H44" s="15">
        <v>992</v>
      </c>
      <c r="I44" s="23">
        <v>1044</v>
      </c>
      <c r="J44" s="27">
        <f t="shared" si="39"/>
        <v>2036</v>
      </c>
      <c r="K44" s="31">
        <f t="shared" si="40"/>
        <v>4.1100000000000003</v>
      </c>
      <c r="L44" s="35">
        <v>583</v>
      </c>
      <c r="M44" s="45">
        <f t="shared" si="41"/>
        <v>3.75</v>
      </c>
      <c r="N44" s="15">
        <v>673</v>
      </c>
      <c r="O44" s="23">
        <v>782</v>
      </c>
      <c r="P44" s="27">
        <f t="shared" si="42"/>
        <v>1455</v>
      </c>
      <c r="Q44" s="31">
        <f t="shared" si="43"/>
        <v>2.94</v>
      </c>
      <c r="R44" s="35">
        <v>401</v>
      </c>
      <c r="S44" s="40">
        <f t="shared" si="44"/>
        <v>2.58</v>
      </c>
      <c r="T44" s="15">
        <v>643</v>
      </c>
      <c r="U44" s="23">
        <v>691</v>
      </c>
      <c r="V44" s="27">
        <f t="shared" si="45"/>
        <v>1334</v>
      </c>
      <c r="W44" s="31">
        <f t="shared" si="46"/>
        <v>2.69</v>
      </c>
      <c r="X44" s="35">
        <v>377</v>
      </c>
      <c r="Y44" s="45">
        <f t="shared" si="47"/>
        <v>2.42</v>
      </c>
      <c r="Z44" s="15">
        <v>238</v>
      </c>
      <c r="AA44" s="23">
        <v>271</v>
      </c>
      <c r="AB44" s="27">
        <f t="shared" si="48"/>
        <v>509</v>
      </c>
      <c r="AC44" s="31">
        <f t="shared" si="49"/>
        <v>1.03</v>
      </c>
      <c r="AD44" s="35">
        <v>186</v>
      </c>
      <c r="AE44" s="45">
        <f t="shared" si="50"/>
        <v>1.19</v>
      </c>
      <c r="AF44" s="50">
        <f t="shared" si="51"/>
        <v>20910</v>
      </c>
      <c r="AG44" s="23">
        <f t="shared" si="51"/>
        <v>22059</v>
      </c>
      <c r="AH44" s="27">
        <f t="shared" si="52"/>
        <v>42969</v>
      </c>
      <c r="AI44" s="31">
        <f t="shared" si="53"/>
        <v>86.79</v>
      </c>
      <c r="AJ44" s="35">
        <f t="shared" si="53"/>
        <v>13561</v>
      </c>
      <c r="AK44" s="45">
        <f t="shared" si="53"/>
        <v>87.13</v>
      </c>
    </row>
    <row r="45" spans="1:96">
      <c r="A45" s="10" t="s">
        <v>80</v>
      </c>
      <c r="B45" s="15">
        <v>817</v>
      </c>
      <c r="C45" s="23">
        <v>838</v>
      </c>
      <c r="D45" s="27">
        <f t="shared" si="36"/>
        <v>1655</v>
      </c>
      <c r="E45" s="31">
        <f t="shared" si="37"/>
        <v>3.35</v>
      </c>
      <c r="F45" s="35">
        <v>473</v>
      </c>
      <c r="G45" s="40">
        <f t="shared" si="38"/>
        <v>3.04</v>
      </c>
      <c r="H45" s="15">
        <v>988</v>
      </c>
      <c r="I45" s="23">
        <v>1039</v>
      </c>
      <c r="J45" s="27">
        <f t="shared" si="39"/>
        <v>2027</v>
      </c>
      <c r="K45" s="31">
        <f t="shared" si="40"/>
        <v>4.0999999999999996</v>
      </c>
      <c r="L45" s="35">
        <v>582</v>
      </c>
      <c r="M45" s="45">
        <f t="shared" si="41"/>
        <v>3.74</v>
      </c>
      <c r="N45" s="15">
        <v>671</v>
      </c>
      <c r="O45" s="23">
        <v>782</v>
      </c>
      <c r="P45" s="27">
        <f t="shared" si="42"/>
        <v>1453</v>
      </c>
      <c r="Q45" s="31">
        <f t="shared" si="43"/>
        <v>2.94</v>
      </c>
      <c r="R45" s="35">
        <v>402</v>
      </c>
      <c r="S45" s="40">
        <f t="shared" si="44"/>
        <v>2.58</v>
      </c>
      <c r="T45" s="15">
        <v>643</v>
      </c>
      <c r="U45" s="23">
        <v>693</v>
      </c>
      <c r="V45" s="27">
        <f t="shared" si="45"/>
        <v>1336</v>
      </c>
      <c r="W45" s="31">
        <f t="shared" si="46"/>
        <v>2.7</v>
      </c>
      <c r="X45" s="35">
        <v>377</v>
      </c>
      <c r="Y45" s="45">
        <f t="shared" si="47"/>
        <v>2.42</v>
      </c>
      <c r="Z45" s="15">
        <v>238</v>
      </c>
      <c r="AA45" s="23">
        <v>272</v>
      </c>
      <c r="AB45" s="27">
        <f t="shared" si="48"/>
        <v>510</v>
      </c>
      <c r="AC45" s="31">
        <f t="shared" si="49"/>
        <v>1.03</v>
      </c>
      <c r="AD45" s="35">
        <v>186</v>
      </c>
      <c r="AE45" s="45">
        <f t="shared" si="50"/>
        <v>1.2</v>
      </c>
      <c r="AF45" s="50">
        <f t="shared" si="51"/>
        <v>20883</v>
      </c>
      <c r="AG45" s="23">
        <f t="shared" si="51"/>
        <v>22045</v>
      </c>
      <c r="AH45" s="27">
        <f t="shared" si="52"/>
        <v>42928</v>
      </c>
      <c r="AI45" s="31">
        <f t="shared" si="53"/>
        <v>86.799999999999983</v>
      </c>
      <c r="AJ45" s="35">
        <f t="shared" si="53"/>
        <v>13550</v>
      </c>
      <c r="AK45" s="45">
        <f t="shared" si="53"/>
        <v>87.09</v>
      </c>
    </row>
    <row r="46" spans="1:96">
      <c r="A46" s="11" t="s">
        <v>73</v>
      </c>
      <c r="B46" s="16">
        <v>813</v>
      </c>
      <c r="C46" s="24">
        <v>832</v>
      </c>
      <c r="D46" s="28">
        <f t="shared" si="36"/>
        <v>1645</v>
      </c>
      <c r="E46" s="32">
        <f t="shared" si="37"/>
        <v>3.34</v>
      </c>
      <c r="F46" s="36">
        <v>472</v>
      </c>
      <c r="G46" s="41">
        <f t="shared" si="38"/>
        <v>3.04</v>
      </c>
      <c r="H46" s="16">
        <v>991</v>
      </c>
      <c r="I46" s="24">
        <v>1036</v>
      </c>
      <c r="J46" s="28">
        <f t="shared" si="39"/>
        <v>2027</v>
      </c>
      <c r="K46" s="32">
        <f t="shared" si="40"/>
        <v>4.1100000000000003</v>
      </c>
      <c r="L46" s="36">
        <v>582</v>
      </c>
      <c r="M46" s="46">
        <f t="shared" si="41"/>
        <v>3.74</v>
      </c>
      <c r="N46" s="16">
        <v>666</v>
      </c>
      <c r="O46" s="24">
        <v>780</v>
      </c>
      <c r="P46" s="28">
        <f t="shared" si="42"/>
        <v>1446</v>
      </c>
      <c r="Q46" s="32">
        <f t="shared" si="43"/>
        <v>2.93</v>
      </c>
      <c r="R46" s="36">
        <v>403</v>
      </c>
      <c r="S46" s="41">
        <f t="shared" si="44"/>
        <v>2.59</v>
      </c>
      <c r="T46" s="16">
        <v>640</v>
      </c>
      <c r="U46" s="24">
        <v>692</v>
      </c>
      <c r="V46" s="28">
        <f t="shared" si="45"/>
        <v>1332</v>
      </c>
      <c r="W46" s="32">
        <f t="shared" si="46"/>
        <v>2.7</v>
      </c>
      <c r="X46" s="36">
        <v>376</v>
      </c>
      <c r="Y46" s="46">
        <f t="shared" si="47"/>
        <v>2.42</v>
      </c>
      <c r="Z46" s="16">
        <v>238</v>
      </c>
      <c r="AA46" s="24">
        <v>270</v>
      </c>
      <c r="AB46" s="28">
        <f t="shared" si="48"/>
        <v>508</v>
      </c>
      <c r="AC46" s="32">
        <f t="shared" si="49"/>
        <v>1.03</v>
      </c>
      <c r="AD46" s="36">
        <v>186</v>
      </c>
      <c r="AE46" s="46">
        <f t="shared" si="50"/>
        <v>1.2</v>
      </c>
      <c r="AF46" s="51">
        <f t="shared" si="51"/>
        <v>20807</v>
      </c>
      <c r="AG46" s="24">
        <f t="shared" si="51"/>
        <v>21985</v>
      </c>
      <c r="AH46" s="28">
        <f t="shared" si="52"/>
        <v>42792</v>
      </c>
      <c r="AI46" s="32">
        <f t="shared" si="53"/>
        <v>86.79</v>
      </c>
      <c r="AJ46" s="35">
        <f t="shared" si="53"/>
        <v>13540</v>
      </c>
      <c r="AK46" s="46">
        <f t="shared" si="53"/>
        <v>87.09</v>
      </c>
    </row>
    <row r="48" spans="1:96" s="5" customFormat="1" ht="15" customHeight="1">
      <c r="A48" s="7" t="s">
        <v>16</v>
      </c>
      <c r="B48" s="18" t="s">
        <v>39</v>
      </c>
      <c r="C48" s="20"/>
      <c r="D48" s="20"/>
      <c r="E48" s="20"/>
      <c r="F48" s="20"/>
      <c r="G48" s="42"/>
      <c r="H48" s="12" t="s">
        <v>49</v>
      </c>
      <c r="I48" s="20"/>
      <c r="J48" s="20"/>
      <c r="K48" s="20"/>
      <c r="L48" s="20"/>
      <c r="M48" s="37"/>
      <c r="N48" s="18" t="s">
        <v>94</v>
      </c>
      <c r="O48" s="20"/>
      <c r="P48" s="20"/>
      <c r="Q48" s="20"/>
      <c r="R48" s="20"/>
      <c r="S48" s="42"/>
      <c r="T48" s="18" t="s">
        <v>98</v>
      </c>
      <c r="U48" s="20"/>
      <c r="V48" s="20"/>
      <c r="W48" s="20"/>
      <c r="X48" s="20"/>
      <c r="Y48" s="42"/>
      <c r="Z48" s="68" t="s">
        <v>60</v>
      </c>
      <c r="AA48" s="69"/>
      <c r="AB48" s="69"/>
      <c r="AC48" s="69"/>
      <c r="AD48" s="69"/>
      <c r="AE48" s="70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">
        <v>137</v>
      </c>
      <c r="B50" s="14">
        <v>1113</v>
      </c>
      <c r="C50" s="22">
        <v>1203</v>
      </c>
      <c r="D50" s="26">
        <f t="shared" ref="D50:D61" si="54">B50+C50</f>
        <v>2316</v>
      </c>
      <c r="E50" s="30">
        <f t="shared" ref="E50:E61" si="55">IF(D50=0,"",ROUND(D50/$AH50*100,2))</f>
        <v>4.68</v>
      </c>
      <c r="F50" s="34">
        <v>745</v>
      </c>
      <c r="G50" s="44">
        <f t="shared" ref="G50:G61" si="56">IF(F50="","",ROUND(F50/$AJ50*100,2))</f>
        <v>4.83</v>
      </c>
      <c r="H50" s="14">
        <v>1036</v>
      </c>
      <c r="I50" s="22">
        <v>1113</v>
      </c>
      <c r="J50" s="26">
        <f t="shared" ref="J50:J61" si="57">H50+I50</f>
        <v>2149</v>
      </c>
      <c r="K50" s="30">
        <f t="shared" ref="K50:K61" si="58">IF(J50=0,"",ROUND(J50/$AH50*100,2))</f>
        <v>4.34</v>
      </c>
      <c r="L50" s="34">
        <v>675</v>
      </c>
      <c r="M50" s="39">
        <f t="shared" ref="M50:M61" si="59">IF(L50="","",ROUND(L50/$AJ50*100,2))</f>
        <v>4.37</v>
      </c>
      <c r="N50" s="14">
        <v>435</v>
      </c>
      <c r="O50" s="22">
        <v>486</v>
      </c>
      <c r="P50" s="26">
        <f t="shared" ref="P50:P61" si="60">N50+O50</f>
        <v>921</v>
      </c>
      <c r="Q50" s="30">
        <f t="shared" ref="Q50:Q61" si="61">IF(P50=0,"",ROUND(P50/$AH50*100,2))</f>
        <v>1.86</v>
      </c>
      <c r="R50" s="34">
        <v>270</v>
      </c>
      <c r="S50" s="44">
        <f t="shared" ref="S50:S61" si="62">IF(R50="","",ROUND(R50/$AJ50*100,2))</f>
        <v>1.75</v>
      </c>
      <c r="T50" s="14">
        <v>583</v>
      </c>
      <c r="U50" s="22">
        <v>609</v>
      </c>
      <c r="V50" s="26">
        <f t="shared" ref="V50:V61" si="63">T50+U50</f>
        <v>1192</v>
      </c>
      <c r="W50" s="30">
        <f t="shared" ref="W50:W61" si="64">IF(V50=0,"",ROUND(V50/$AH50*100,2))</f>
        <v>2.41</v>
      </c>
      <c r="X50" s="34">
        <v>329</v>
      </c>
      <c r="Y50" s="44">
        <f t="shared" ref="Y50:Y61" si="65">IF(X50="","",ROUND(X50/$AJ50*100,2))</f>
        <v>2.13</v>
      </c>
      <c r="Z50" s="49">
        <f t="shared" ref="Z50:AA61" si="66">B50+H50+N50+T50</f>
        <v>3167</v>
      </c>
      <c r="AA50" s="22">
        <f t="shared" si="66"/>
        <v>3411</v>
      </c>
      <c r="AB50" s="26">
        <f t="shared" ref="AB50:AB61" si="67">Z50+AA50</f>
        <v>6578</v>
      </c>
      <c r="AC50" s="30">
        <f t="shared" ref="AC50:AE61" si="68">E50+K50+Q50+W50</f>
        <v>13.29</v>
      </c>
      <c r="AD50" s="35">
        <f t="shared" si="68"/>
        <v>2019</v>
      </c>
      <c r="AE50" s="44">
        <f t="shared" si="68"/>
        <v>13.079999999999998</v>
      </c>
      <c r="AF50" s="49">
        <f t="shared" ref="AF50:AG61" si="69">B5+H5+N5+T5+Z5+AF5+B20+H20+N20+T20+Z20+AF20+B35+H35+N35+T35+Z35+B50+H50+N50+T50</f>
        <v>24021</v>
      </c>
      <c r="AG50" s="22">
        <f t="shared" si="69"/>
        <v>25449</v>
      </c>
      <c r="AH50" s="27">
        <f t="shared" ref="AH50:AH61" si="70">IF(AD50="","",AF50+AG50)</f>
        <v>49470</v>
      </c>
      <c r="AI50" s="30">
        <f t="shared" ref="AI50:AI61" si="71">E5+K5+Q5+W5+AC5+AI5+E20+K20+Q20+W20+AC20+AI20+E35+K35+Q35+W35+AC35+E50+K50+Q50+W50</f>
        <v>99.99</v>
      </c>
      <c r="AJ50" s="35">
        <f t="shared" ref="AJ50:AJ61" si="72">IF(AH50="","",F5+L5+R5+X5+AD5+AJ5+F20+L20+R20+X20+AD20+AJ20+F35+L35+R35+X35+AD35+F50+L50+R50+X50)</f>
        <v>15438</v>
      </c>
      <c r="AK50" s="44">
        <f t="shared" ref="AK50:AK61" si="73">G5+M5+S5+Y5+AE5+AK5+G20+M20+S20+Y20+AE20+AK20+G35+M35+S35+Y35+AE35+G50+M50+S50+Y50</f>
        <v>99.999999999999986</v>
      </c>
      <c r="CP50" s="1"/>
      <c r="CR50" s="1"/>
    </row>
    <row r="51" spans="1:96">
      <c r="A51" s="10" t="s">
        <v>64</v>
      </c>
      <c r="B51" s="15">
        <v>1105</v>
      </c>
      <c r="C51" s="23">
        <v>1197</v>
      </c>
      <c r="D51" s="27">
        <f t="shared" si="54"/>
        <v>2302</v>
      </c>
      <c r="E51" s="31">
        <f t="shared" si="55"/>
        <v>4.6500000000000004</v>
      </c>
      <c r="F51" s="35">
        <v>743</v>
      </c>
      <c r="G51" s="45">
        <f t="shared" si="56"/>
        <v>4.8099999999999996</v>
      </c>
      <c r="H51" s="15">
        <v>1037</v>
      </c>
      <c r="I51" s="23">
        <v>1114</v>
      </c>
      <c r="J51" s="27">
        <f t="shared" si="57"/>
        <v>2151</v>
      </c>
      <c r="K51" s="31">
        <f t="shared" si="58"/>
        <v>4.3499999999999996</v>
      </c>
      <c r="L51" s="35">
        <v>675</v>
      </c>
      <c r="M51" s="40">
        <f t="shared" si="59"/>
        <v>4.37</v>
      </c>
      <c r="N51" s="15">
        <v>433</v>
      </c>
      <c r="O51" s="23">
        <v>486</v>
      </c>
      <c r="P51" s="27">
        <f t="shared" si="60"/>
        <v>919</v>
      </c>
      <c r="Q51" s="31">
        <f t="shared" si="61"/>
        <v>1.86</v>
      </c>
      <c r="R51" s="35">
        <v>269</v>
      </c>
      <c r="S51" s="45">
        <f t="shared" si="62"/>
        <v>1.74</v>
      </c>
      <c r="T51" s="15">
        <v>584</v>
      </c>
      <c r="U51" s="23">
        <v>611</v>
      </c>
      <c r="V51" s="27">
        <f t="shared" si="63"/>
        <v>1195</v>
      </c>
      <c r="W51" s="31">
        <f t="shared" si="64"/>
        <v>2.42</v>
      </c>
      <c r="X51" s="35">
        <v>328</v>
      </c>
      <c r="Y51" s="45">
        <f t="shared" si="65"/>
        <v>2.12</v>
      </c>
      <c r="Z51" s="50">
        <f t="shared" si="66"/>
        <v>3159</v>
      </c>
      <c r="AA51" s="23">
        <f t="shared" si="66"/>
        <v>3408</v>
      </c>
      <c r="AB51" s="27">
        <f t="shared" si="67"/>
        <v>6567</v>
      </c>
      <c r="AC51" s="31">
        <f t="shared" si="68"/>
        <v>13.28</v>
      </c>
      <c r="AD51" s="35">
        <f t="shared" si="68"/>
        <v>2015</v>
      </c>
      <c r="AE51" s="45">
        <f t="shared" si="68"/>
        <v>13.04</v>
      </c>
      <c r="AF51" s="50">
        <f t="shared" si="69"/>
        <v>24023</v>
      </c>
      <c r="AG51" s="23">
        <f t="shared" si="69"/>
        <v>25449</v>
      </c>
      <c r="AH51" s="27">
        <f t="shared" si="70"/>
        <v>49472</v>
      </c>
      <c r="AI51" s="31">
        <f t="shared" si="71"/>
        <v>99.98</v>
      </c>
      <c r="AJ51" s="35">
        <f t="shared" si="72"/>
        <v>15449</v>
      </c>
      <c r="AK51" s="45">
        <f t="shared" si="73"/>
        <v>99.98</v>
      </c>
      <c r="CP51" s="1"/>
      <c r="CR51" s="1"/>
    </row>
    <row r="52" spans="1:96">
      <c r="A52" s="10" t="s">
        <v>29</v>
      </c>
      <c r="B52" s="15">
        <v>1102</v>
      </c>
      <c r="C52" s="23">
        <v>1193</v>
      </c>
      <c r="D52" s="27">
        <f t="shared" si="54"/>
        <v>2295</v>
      </c>
      <c r="E52" s="31">
        <f t="shared" si="55"/>
        <v>4.6399999999999997</v>
      </c>
      <c r="F52" s="35">
        <v>740</v>
      </c>
      <c r="G52" s="45">
        <f t="shared" si="56"/>
        <v>4.79</v>
      </c>
      <c r="H52" s="15">
        <v>1038</v>
      </c>
      <c r="I52" s="23">
        <v>1115</v>
      </c>
      <c r="J52" s="27">
        <f t="shared" si="57"/>
        <v>2153</v>
      </c>
      <c r="K52" s="31">
        <f t="shared" si="58"/>
        <v>4.3499999999999996</v>
      </c>
      <c r="L52" s="35">
        <v>677</v>
      </c>
      <c r="M52" s="40">
        <f t="shared" si="59"/>
        <v>4.38</v>
      </c>
      <c r="N52" s="15">
        <v>433</v>
      </c>
      <c r="O52" s="23">
        <v>484</v>
      </c>
      <c r="P52" s="27">
        <f t="shared" si="60"/>
        <v>917</v>
      </c>
      <c r="Q52" s="31">
        <f t="shared" si="61"/>
        <v>1.85</v>
      </c>
      <c r="R52" s="35">
        <v>268</v>
      </c>
      <c r="S52" s="45">
        <f t="shared" si="62"/>
        <v>1.73</v>
      </c>
      <c r="T52" s="15">
        <v>585</v>
      </c>
      <c r="U52" s="23">
        <v>608</v>
      </c>
      <c r="V52" s="27">
        <f t="shared" si="63"/>
        <v>1193</v>
      </c>
      <c r="W52" s="31">
        <f t="shared" si="64"/>
        <v>2.41</v>
      </c>
      <c r="X52" s="35">
        <v>326</v>
      </c>
      <c r="Y52" s="45">
        <f t="shared" si="65"/>
        <v>2.11</v>
      </c>
      <c r="Z52" s="50">
        <f t="shared" si="66"/>
        <v>3158</v>
      </c>
      <c r="AA52" s="23">
        <f t="shared" si="66"/>
        <v>3400</v>
      </c>
      <c r="AB52" s="27">
        <f t="shared" si="67"/>
        <v>6558</v>
      </c>
      <c r="AC52" s="31">
        <f t="shared" si="68"/>
        <v>13.249999999999998</v>
      </c>
      <c r="AD52" s="35">
        <f t="shared" si="68"/>
        <v>2011</v>
      </c>
      <c r="AE52" s="45">
        <f t="shared" si="68"/>
        <v>13.01</v>
      </c>
      <c r="AF52" s="50">
        <f t="shared" si="69"/>
        <v>24030</v>
      </c>
      <c r="AG52" s="23">
        <f t="shared" si="69"/>
        <v>25435</v>
      </c>
      <c r="AH52" s="27">
        <f t="shared" si="70"/>
        <v>49465</v>
      </c>
      <c r="AI52" s="31">
        <f t="shared" si="71"/>
        <v>99.989999999999981</v>
      </c>
      <c r="AJ52" s="35">
        <f t="shared" si="72"/>
        <v>15458</v>
      </c>
      <c r="AK52" s="45">
        <f t="shared" si="73"/>
        <v>100.01</v>
      </c>
      <c r="CP52" s="1"/>
      <c r="CR52" s="1"/>
    </row>
    <row r="53" spans="1:96">
      <c r="A53" s="10" t="s">
        <v>69</v>
      </c>
      <c r="B53" s="15">
        <v>1104</v>
      </c>
      <c r="C53" s="23">
        <v>1193</v>
      </c>
      <c r="D53" s="27">
        <f t="shared" si="54"/>
        <v>2297</v>
      </c>
      <c r="E53" s="31">
        <f t="shared" si="55"/>
        <v>4.6399999999999997</v>
      </c>
      <c r="F53" s="35">
        <v>740</v>
      </c>
      <c r="G53" s="45">
        <f t="shared" si="56"/>
        <v>4.78</v>
      </c>
      <c r="H53" s="15">
        <v>1036</v>
      </c>
      <c r="I53" s="23">
        <v>1115</v>
      </c>
      <c r="J53" s="27">
        <f t="shared" si="57"/>
        <v>2151</v>
      </c>
      <c r="K53" s="31">
        <f t="shared" si="58"/>
        <v>4.3499999999999996</v>
      </c>
      <c r="L53" s="35">
        <v>678</v>
      </c>
      <c r="M53" s="40">
        <f t="shared" si="59"/>
        <v>4.38</v>
      </c>
      <c r="N53" s="15">
        <v>432</v>
      </c>
      <c r="O53" s="23">
        <v>483</v>
      </c>
      <c r="P53" s="27">
        <f t="shared" si="60"/>
        <v>915</v>
      </c>
      <c r="Q53" s="31">
        <f t="shared" si="61"/>
        <v>1.85</v>
      </c>
      <c r="R53" s="35">
        <v>267</v>
      </c>
      <c r="S53" s="45">
        <f t="shared" si="62"/>
        <v>1.73</v>
      </c>
      <c r="T53" s="15">
        <v>585</v>
      </c>
      <c r="U53" s="23">
        <v>607</v>
      </c>
      <c r="V53" s="27">
        <f t="shared" si="63"/>
        <v>1192</v>
      </c>
      <c r="W53" s="31">
        <f t="shared" si="64"/>
        <v>2.41</v>
      </c>
      <c r="X53" s="35">
        <v>326</v>
      </c>
      <c r="Y53" s="45">
        <f t="shared" si="65"/>
        <v>2.11</v>
      </c>
      <c r="Z53" s="50">
        <f t="shared" si="66"/>
        <v>3157</v>
      </c>
      <c r="AA53" s="23">
        <f t="shared" si="66"/>
        <v>3398</v>
      </c>
      <c r="AB53" s="27">
        <f t="shared" si="67"/>
        <v>6555</v>
      </c>
      <c r="AC53" s="31">
        <f t="shared" si="68"/>
        <v>13.249999999999998</v>
      </c>
      <c r="AD53" s="35">
        <f t="shared" si="68"/>
        <v>2011</v>
      </c>
      <c r="AE53" s="45">
        <f t="shared" si="68"/>
        <v>13</v>
      </c>
      <c r="AF53" s="50">
        <f t="shared" si="69"/>
        <v>24042</v>
      </c>
      <c r="AG53" s="23">
        <f t="shared" si="69"/>
        <v>25445</v>
      </c>
      <c r="AH53" s="27">
        <f t="shared" si="70"/>
        <v>49487</v>
      </c>
      <c r="AI53" s="31">
        <f t="shared" si="71"/>
        <v>99.989999999999981</v>
      </c>
      <c r="AJ53" s="35">
        <f t="shared" si="72"/>
        <v>15472</v>
      </c>
      <c r="AK53" s="45">
        <f t="shared" si="73"/>
        <v>100</v>
      </c>
      <c r="CP53" s="1"/>
      <c r="CR53" s="1"/>
    </row>
    <row r="54" spans="1:96">
      <c r="A54" s="10" t="s">
        <v>70</v>
      </c>
      <c r="B54" s="15">
        <v>1103</v>
      </c>
      <c r="C54" s="23">
        <v>1191</v>
      </c>
      <c r="D54" s="27">
        <f t="shared" si="54"/>
        <v>2294</v>
      </c>
      <c r="E54" s="31">
        <f t="shared" si="55"/>
        <v>4.6399999999999997</v>
      </c>
      <c r="F54" s="35">
        <v>738</v>
      </c>
      <c r="G54" s="45">
        <f t="shared" si="56"/>
        <v>4.7699999999999996</v>
      </c>
      <c r="H54" s="15">
        <v>1035</v>
      </c>
      <c r="I54" s="23">
        <v>1112</v>
      </c>
      <c r="J54" s="27">
        <f t="shared" si="57"/>
        <v>2147</v>
      </c>
      <c r="K54" s="31">
        <f t="shared" si="58"/>
        <v>4.34</v>
      </c>
      <c r="L54" s="35">
        <v>679</v>
      </c>
      <c r="M54" s="40">
        <f t="shared" si="59"/>
        <v>4.3899999999999997</v>
      </c>
      <c r="N54" s="15">
        <v>430</v>
      </c>
      <c r="O54" s="23">
        <v>482</v>
      </c>
      <c r="P54" s="27">
        <f t="shared" si="60"/>
        <v>912</v>
      </c>
      <c r="Q54" s="31">
        <f t="shared" si="61"/>
        <v>1.84</v>
      </c>
      <c r="R54" s="35">
        <v>266</v>
      </c>
      <c r="S54" s="45">
        <f t="shared" si="62"/>
        <v>1.72</v>
      </c>
      <c r="T54" s="15">
        <v>586</v>
      </c>
      <c r="U54" s="23">
        <v>606</v>
      </c>
      <c r="V54" s="27">
        <f t="shared" si="63"/>
        <v>1192</v>
      </c>
      <c r="W54" s="31">
        <f t="shared" si="64"/>
        <v>2.41</v>
      </c>
      <c r="X54" s="35">
        <v>327</v>
      </c>
      <c r="Y54" s="45">
        <f t="shared" si="65"/>
        <v>2.11</v>
      </c>
      <c r="Z54" s="50">
        <f t="shared" si="66"/>
        <v>3154</v>
      </c>
      <c r="AA54" s="23">
        <f t="shared" si="66"/>
        <v>3391</v>
      </c>
      <c r="AB54" s="27">
        <f t="shared" si="67"/>
        <v>6545</v>
      </c>
      <c r="AC54" s="31">
        <f t="shared" si="68"/>
        <v>13.23</v>
      </c>
      <c r="AD54" s="35">
        <f t="shared" si="68"/>
        <v>2010</v>
      </c>
      <c r="AE54" s="45">
        <f t="shared" si="68"/>
        <v>12.99</v>
      </c>
      <c r="AF54" s="50">
        <f t="shared" si="69"/>
        <v>24014</v>
      </c>
      <c r="AG54" s="23">
        <f t="shared" si="69"/>
        <v>25421</v>
      </c>
      <c r="AH54" s="27">
        <f t="shared" si="70"/>
        <v>49435</v>
      </c>
      <c r="AI54" s="31">
        <f t="shared" si="71"/>
        <v>100.02000000000001</v>
      </c>
      <c r="AJ54" s="35">
        <f t="shared" si="72"/>
        <v>15478</v>
      </c>
      <c r="AK54" s="45">
        <f t="shared" si="73"/>
        <v>100.01</v>
      </c>
      <c r="CP54" s="1"/>
      <c r="CR54" s="1"/>
    </row>
    <row r="55" spans="1:96">
      <c r="A55" s="10" t="s">
        <v>35</v>
      </c>
      <c r="B55" s="15">
        <v>1098</v>
      </c>
      <c r="C55" s="23">
        <v>1188</v>
      </c>
      <c r="D55" s="27">
        <f t="shared" si="54"/>
        <v>2286</v>
      </c>
      <c r="E55" s="31">
        <f t="shared" si="55"/>
        <v>4.62</v>
      </c>
      <c r="F55" s="35">
        <v>738</v>
      </c>
      <c r="G55" s="45">
        <f t="shared" si="56"/>
        <v>4.76</v>
      </c>
      <c r="H55" s="15">
        <v>1038</v>
      </c>
      <c r="I55" s="23">
        <v>1116</v>
      </c>
      <c r="J55" s="27">
        <f t="shared" si="57"/>
        <v>2154</v>
      </c>
      <c r="K55" s="31">
        <f t="shared" si="58"/>
        <v>4.3600000000000003</v>
      </c>
      <c r="L55" s="35">
        <v>682</v>
      </c>
      <c r="M55" s="40">
        <f t="shared" si="59"/>
        <v>4.4000000000000004</v>
      </c>
      <c r="N55" s="15">
        <v>429</v>
      </c>
      <c r="O55" s="23">
        <v>482</v>
      </c>
      <c r="P55" s="27">
        <f t="shared" si="60"/>
        <v>911</v>
      </c>
      <c r="Q55" s="31">
        <f t="shared" si="61"/>
        <v>1.84</v>
      </c>
      <c r="R55" s="35">
        <v>265</v>
      </c>
      <c r="S55" s="45">
        <f t="shared" si="62"/>
        <v>1.71</v>
      </c>
      <c r="T55" s="15">
        <v>588</v>
      </c>
      <c r="U55" s="23">
        <v>606</v>
      </c>
      <c r="V55" s="27">
        <f t="shared" si="63"/>
        <v>1194</v>
      </c>
      <c r="W55" s="31">
        <f t="shared" si="64"/>
        <v>2.41</v>
      </c>
      <c r="X55" s="35">
        <v>327</v>
      </c>
      <c r="Y55" s="45">
        <f t="shared" si="65"/>
        <v>2.11</v>
      </c>
      <c r="Z55" s="50">
        <f t="shared" si="66"/>
        <v>3153</v>
      </c>
      <c r="AA55" s="23">
        <f t="shared" si="66"/>
        <v>3392</v>
      </c>
      <c r="AB55" s="27">
        <f t="shared" si="67"/>
        <v>6545</v>
      </c>
      <c r="AC55" s="31">
        <f t="shared" si="68"/>
        <v>13.23</v>
      </c>
      <c r="AD55" s="35">
        <f t="shared" si="68"/>
        <v>2012</v>
      </c>
      <c r="AE55" s="45">
        <f t="shared" si="68"/>
        <v>12.98</v>
      </c>
      <c r="AF55" s="50">
        <f t="shared" si="69"/>
        <v>24014</v>
      </c>
      <c r="AG55" s="23">
        <f t="shared" si="69"/>
        <v>25438</v>
      </c>
      <c r="AH55" s="27">
        <f t="shared" si="70"/>
        <v>49452</v>
      </c>
      <c r="AI55" s="31">
        <f t="shared" si="71"/>
        <v>99.99</v>
      </c>
      <c r="AJ55" s="35">
        <f t="shared" si="72"/>
        <v>15491</v>
      </c>
      <c r="AK55" s="45">
        <f t="shared" si="73"/>
        <v>99.99</v>
      </c>
      <c r="CP55" s="1"/>
      <c r="CR55" s="1"/>
    </row>
    <row r="56" spans="1:96">
      <c r="A56" s="10" t="s">
        <v>74</v>
      </c>
      <c r="B56" s="15">
        <v>1100</v>
      </c>
      <c r="C56" s="23">
        <v>1187</v>
      </c>
      <c r="D56" s="27">
        <f t="shared" si="54"/>
        <v>2287</v>
      </c>
      <c r="E56" s="31">
        <f t="shared" si="55"/>
        <v>4.62</v>
      </c>
      <c r="F56" s="35">
        <v>738</v>
      </c>
      <c r="G56" s="45">
        <f t="shared" si="56"/>
        <v>4.75</v>
      </c>
      <c r="H56" s="15">
        <v>1039</v>
      </c>
      <c r="I56" s="23">
        <v>1117</v>
      </c>
      <c r="J56" s="27">
        <f t="shared" si="57"/>
        <v>2156</v>
      </c>
      <c r="K56" s="31">
        <f t="shared" si="58"/>
        <v>4.3600000000000003</v>
      </c>
      <c r="L56" s="35">
        <v>682</v>
      </c>
      <c r="M56" s="40">
        <f t="shared" si="59"/>
        <v>4.3899999999999997</v>
      </c>
      <c r="N56" s="15">
        <v>432</v>
      </c>
      <c r="O56" s="23">
        <v>485</v>
      </c>
      <c r="P56" s="27">
        <f t="shared" si="60"/>
        <v>917</v>
      </c>
      <c r="Q56" s="31">
        <f t="shared" si="61"/>
        <v>1.85</v>
      </c>
      <c r="R56" s="35">
        <v>266</v>
      </c>
      <c r="S56" s="45">
        <f t="shared" si="62"/>
        <v>1.71</v>
      </c>
      <c r="T56" s="15">
        <v>587</v>
      </c>
      <c r="U56" s="23">
        <v>606</v>
      </c>
      <c r="V56" s="27">
        <f t="shared" si="63"/>
        <v>1193</v>
      </c>
      <c r="W56" s="31">
        <f t="shared" si="64"/>
        <v>2.41</v>
      </c>
      <c r="X56" s="35">
        <v>327</v>
      </c>
      <c r="Y56" s="45">
        <f t="shared" si="65"/>
        <v>2.11</v>
      </c>
      <c r="Z56" s="50">
        <f t="shared" si="66"/>
        <v>3158</v>
      </c>
      <c r="AA56" s="23">
        <f t="shared" si="66"/>
        <v>3395</v>
      </c>
      <c r="AB56" s="27">
        <f t="shared" si="67"/>
        <v>6553</v>
      </c>
      <c r="AC56" s="31">
        <f t="shared" si="68"/>
        <v>13.24</v>
      </c>
      <c r="AD56" s="35">
        <f t="shared" si="68"/>
        <v>2013</v>
      </c>
      <c r="AE56" s="45">
        <f t="shared" si="68"/>
        <v>12.96</v>
      </c>
      <c r="AF56" s="50">
        <f t="shared" si="69"/>
        <v>24044</v>
      </c>
      <c r="AG56" s="23">
        <f t="shared" si="69"/>
        <v>25449</v>
      </c>
      <c r="AH56" s="27">
        <f t="shared" si="70"/>
        <v>49493</v>
      </c>
      <c r="AI56" s="31">
        <f t="shared" si="71"/>
        <v>99.999999999999986</v>
      </c>
      <c r="AJ56" s="35">
        <f t="shared" si="72"/>
        <v>15530</v>
      </c>
      <c r="AK56" s="45">
        <f t="shared" si="73"/>
        <v>99.99</v>
      </c>
      <c r="CP56" s="1"/>
      <c r="CR56" s="1"/>
    </row>
    <row r="57" spans="1:96">
      <c r="A57" s="10" t="s">
        <v>67</v>
      </c>
      <c r="B57" s="15">
        <v>1101</v>
      </c>
      <c r="C57" s="23">
        <v>1187</v>
      </c>
      <c r="D57" s="27">
        <f t="shared" si="54"/>
        <v>2288</v>
      </c>
      <c r="E57" s="31">
        <f t="shared" si="55"/>
        <v>4.62</v>
      </c>
      <c r="F57" s="35">
        <v>738</v>
      </c>
      <c r="G57" s="45">
        <f t="shared" si="56"/>
        <v>4.75</v>
      </c>
      <c r="H57" s="15">
        <v>1035</v>
      </c>
      <c r="I57" s="23">
        <v>1111</v>
      </c>
      <c r="J57" s="27">
        <f t="shared" si="57"/>
        <v>2146</v>
      </c>
      <c r="K57" s="31">
        <f t="shared" si="58"/>
        <v>4.34</v>
      </c>
      <c r="L57" s="35">
        <v>678</v>
      </c>
      <c r="M57" s="40">
        <f t="shared" si="59"/>
        <v>4.3600000000000003</v>
      </c>
      <c r="N57" s="15">
        <v>431</v>
      </c>
      <c r="O57" s="23">
        <v>483</v>
      </c>
      <c r="P57" s="27">
        <f t="shared" si="60"/>
        <v>914</v>
      </c>
      <c r="Q57" s="31">
        <f t="shared" si="61"/>
        <v>1.85</v>
      </c>
      <c r="R57" s="35">
        <v>266</v>
      </c>
      <c r="S57" s="45">
        <f t="shared" si="62"/>
        <v>1.71</v>
      </c>
      <c r="T57" s="15">
        <v>588</v>
      </c>
      <c r="U57" s="23">
        <v>607</v>
      </c>
      <c r="V57" s="27">
        <f t="shared" si="63"/>
        <v>1195</v>
      </c>
      <c r="W57" s="31">
        <f t="shared" si="64"/>
        <v>2.41</v>
      </c>
      <c r="X57" s="35">
        <v>327</v>
      </c>
      <c r="Y57" s="45">
        <f t="shared" si="65"/>
        <v>2.1</v>
      </c>
      <c r="Z57" s="50">
        <f t="shared" si="66"/>
        <v>3155</v>
      </c>
      <c r="AA57" s="23">
        <f t="shared" si="66"/>
        <v>3388</v>
      </c>
      <c r="AB57" s="27">
        <f t="shared" si="67"/>
        <v>6543</v>
      </c>
      <c r="AC57" s="31">
        <f t="shared" si="68"/>
        <v>13.22</v>
      </c>
      <c r="AD57" s="35">
        <f t="shared" si="68"/>
        <v>2009</v>
      </c>
      <c r="AE57" s="45">
        <f t="shared" si="68"/>
        <v>12.92</v>
      </c>
      <c r="AF57" s="50">
        <f t="shared" si="69"/>
        <v>24044</v>
      </c>
      <c r="AG57" s="23">
        <f t="shared" si="69"/>
        <v>25459</v>
      </c>
      <c r="AH57" s="27">
        <f t="shared" si="70"/>
        <v>49503</v>
      </c>
      <c r="AI57" s="31">
        <f t="shared" si="71"/>
        <v>100.01</v>
      </c>
      <c r="AJ57" s="35">
        <f t="shared" si="72"/>
        <v>15550</v>
      </c>
      <c r="AK57" s="45">
        <f t="shared" si="73"/>
        <v>99.999999999999986</v>
      </c>
      <c r="CP57" s="1"/>
      <c r="CR57" s="1"/>
    </row>
    <row r="58" spans="1:96">
      <c r="A58" s="10" t="s">
        <v>77</v>
      </c>
      <c r="B58" s="15">
        <v>1104</v>
      </c>
      <c r="C58" s="23">
        <v>1192</v>
      </c>
      <c r="D58" s="27">
        <f t="shared" si="54"/>
        <v>2296</v>
      </c>
      <c r="E58" s="31">
        <f t="shared" si="55"/>
        <v>4.6399999999999997</v>
      </c>
      <c r="F58" s="35">
        <v>739</v>
      </c>
      <c r="G58" s="45">
        <f t="shared" si="56"/>
        <v>4.75</v>
      </c>
      <c r="H58" s="15">
        <v>1038</v>
      </c>
      <c r="I58" s="23">
        <v>1111</v>
      </c>
      <c r="J58" s="27">
        <f t="shared" si="57"/>
        <v>2149</v>
      </c>
      <c r="K58" s="31">
        <f t="shared" si="58"/>
        <v>4.34</v>
      </c>
      <c r="L58" s="35">
        <v>679</v>
      </c>
      <c r="M58" s="40">
        <f t="shared" si="59"/>
        <v>4.3600000000000003</v>
      </c>
      <c r="N58" s="15">
        <v>431</v>
      </c>
      <c r="O58" s="23">
        <v>483</v>
      </c>
      <c r="P58" s="27">
        <f t="shared" si="60"/>
        <v>914</v>
      </c>
      <c r="Q58" s="31">
        <f t="shared" si="61"/>
        <v>1.85</v>
      </c>
      <c r="R58" s="35">
        <v>266</v>
      </c>
      <c r="S58" s="45">
        <f t="shared" si="62"/>
        <v>1.71</v>
      </c>
      <c r="T58" s="15">
        <v>587</v>
      </c>
      <c r="U58" s="23">
        <v>607</v>
      </c>
      <c r="V58" s="27">
        <f t="shared" si="63"/>
        <v>1194</v>
      </c>
      <c r="W58" s="31">
        <f t="shared" si="64"/>
        <v>2.41</v>
      </c>
      <c r="X58" s="35">
        <v>327</v>
      </c>
      <c r="Y58" s="45">
        <f t="shared" si="65"/>
        <v>2.1</v>
      </c>
      <c r="Z58" s="50">
        <f t="shared" si="66"/>
        <v>3160</v>
      </c>
      <c r="AA58" s="23">
        <f t="shared" si="66"/>
        <v>3393</v>
      </c>
      <c r="AB58" s="27">
        <f t="shared" si="67"/>
        <v>6553</v>
      </c>
      <c r="AC58" s="31">
        <f t="shared" si="68"/>
        <v>13.24</v>
      </c>
      <c r="AD58" s="35">
        <f t="shared" si="68"/>
        <v>2011</v>
      </c>
      <c r="AE58" s="45">
        <f t="shared" si="68"/>
        <v>12.92</v>
      </c>
      <c r="AF58" s="50">
        <f t="shared" si="69"/>
        <v>24075</v>
      </c>
      <c r="AG58" s="23">
        <f t="shared" si="69"/>
        <v>25453</v>
      </c>
      <c r="AH58" s="27">
        <f t="shared" si="70"/>
        <v>49528</v>
      </c>
      <c r="AI58" s="31">
        <f t="shared" si="71"/>
        <v>100.01</v>
      </c>
      <c r="AJ58" s="35">
        <f t="shared" si="72"/>
        <v>15564</v>
      </c>
      <c r="AK58" s="45">
        <f t="shared" si="73"/>
        <v>100</v>
      </c>
      <c r="CP58" s="1"/>
      <c r="CR58" s="1"/>
    </row>
    <row r="59" spans="1:96">
      <c r="A59" s="10" t="s">
        <v>138</v>
      </c>
      <c r="B59" s="15">
        <v>1096</v>
      </c>
      <c r="C59" s="23">
        <v>1187</v>
      </c>
      <c r="D59" s="27">
        <f t="shared" si="54"/>
        <v>2283</v>
      </c>
      <c r="E59" s="31">
        <f t="shared" si="55"/>
        <v>4.6100000000000003</v>
      </c>
      <c r="F59" s="35">
        <v>736</v>
      </c>
      <c r="G59" s="45">
        <f t="shared" si="56"/>
        <v>4.7300000000000004</v>
      </c>
      <c r="H59" s="15">
        <v>1032</v>
      </c>
      <c r="I59" s="23">
        <v>1107</v>
      </c>
      <c r="J59" s="27">
        <f t="shared" si="57"/>
        <v>2139</v>
      </c>
      <c r="K59" s="31">
        <f t="shared" si="58"/>
        <v>4.32</v>
      </c>
      <c r="L59" s="35">
        <v>675</v>
      </c>
      <c r="M59" s="40">
        <f t="shared" si="59"/>
        <v>4.34</v>
      </c>
      <c r="N59" s="15">
        <v>432</v>
      </c>
      <c r="O59" s="23">
        <v>485</v>
      </c>
      <c r="P59" s="27">
        <f t="shared" si="60"/>
        <v>917</v>
      </c>
      <c r="Q59" s="31">
        <f t="shared" si="61"/>
        <v>1.85</v>
      </c>
      <c r="R59" s="35">
        <v>267</v>
      </c>
      <c r="S59" s="45">
        <f t="shared" si="62"/>
        <v>1.72</v>
      </c>
      <c r="T59" s="15">
        <v>587</v>
      </c>
      <c r="U59" s="23">
        <v>606</v>
      </c>
      <c r="V59" s="27">
        <f t="shared" si="63"/>
        <v>1193</v>
      </c>
      <c r="W59" s="31">
        <f t="shared" si="64"/>
        <v>2.41</v>
      </c>
      <c r="X59" s="35">
        <v>327</v>
      </c>
      <c r="Y59" s="45">
        <f t="shared" si="65"/>
        <v>2.1</v>
      </c>
      <c r="Z59" s="50">
        <f t="shared" si="66"/>
        <v>3147</v>
      </c>
      <c r="AA59" s="23">
        <f t="shared" si="66"/>
        <v>3385</v>
      </c>
      <c r="AB59" s="27">
        <f t="shared" si="67"/>
        <v>6532</v>
      </c>
      <c r="AC59" s="31">
        <f t="shared" si="68"/>
        <v>13.19</v>
      </c>
      <c r="AD59" s="35">
        <f t="shared" si="68"/>
        <v>2005</v>
      </c>
      <c r="AE59" s="45">
        <f t="shared" si="68"/>
        <v>12.89</v>
      </c>
      <c r="AF59" s="50">
        <f t="shared" si="69"/>
        <v>24057</v>
      </c>
      <c r="AG59" s="23">
        <f t="shared" si="69"/>
        <v>25444</v>
      </c>
      <c r="AH59" s="27">
        <f t="shared" si="70"/>
        <v>49501</v>
      </c>
      <c r="AI59" s="31">
        <f t="shared" si="71"/>
        <v>99.97999999999999</v>
      </c>
      <c r="AJ59" s="35">
        <f t="shared" si="72"/>
        <v>15566</v>
      </c>
      <c r="AK59" s="45">
        <f t="shared" si="73"/>
        <v>100.02</v>
      </c>
      <c r="CP59" s="1"/>
      <c r="CR59" s="1"/>
    </row>
    <row r="60" spans="1:96">
      <c r="A60" s="10" t="s">
        <v>80</v>
      </c>
      <c r="B60" s="15">
        <v>1093</v>
      </c>
      <c r="C60" s="23">
        <v>1186</v>
      </c>
      <c r="D60" s="27">
        <f t="shared" si="54"/>
        <v>2279</v>
      </c>
      <c r="E60" s="31">
        <f t="shared" si="55"/>
        <v>4.6100000000000003</v>
      </c>
      <c r="F60" s="35">
        <v>735</v>
      </c>
      <c r="G60" s="45">
        <f t="shared" si="56"/>
        <v>4.7300000000000004</v>
      </c>
      <c r="H60" s="15">
        <v>1032</v>
      </c>
      <c r="I60" s="23">
        <v>1107</v>
      </c>
      <c r="J60" s="27">
        <f t="shared" si="57"/>
        <v>2139</v>
      </c>
      <c r="K60" s="31">
        <f t="shared" si="58"/>
        <v>4.32</v>
      </c>
      <c r="L60" s="35">
        <v>674</v>
      </c>
      <c r="M60" s="40">
        <f t="shared" si="59"/>
        <v>4.33</v>
      </c>
      <c r="N60" s="15">
        <v>432</v>
      </c>
      <c r="O60" s="23">
        <v>486</v>
      </c>
      <c r="P60" s="27">
        <f t="shared" si="60"/>
        <v>918</v>
      </c>
      <c r="Q60" s="31">
        <f t="shared" si="61"/>
        <v>1.86</v>
      </c>
      <c r="R60" s="35">
        <v>268</v>
      </c>
      <c r="S60" s="45">
        <f t="shared" si="62"/>
        <v>1.72</v>
      </c>
      <c r="T60" s="15">
        <v>587</v>
      </c>
      <c r="U60" s="23">
        <v>606</v>
      </c>
      <c r="V60" s="27">
        <f t="shared" si="63"/>
        <v>1193</v>
      </c>
      <c r="W60" s="31">
        <f t="shared" si="64"/>
        <v>2.41</v>
      </c>
      <c r="X60" s="35">
        <v>327</v>
      </c>
      <c r="Y60" s="45">
        <f t="shared" si="65"/>
        <v>2.1</v>
      </c>
      <c r="Z60" s="50">
        <f t="shared" si="66"/>
        <v>3144</v>
      </c>
      <c r="AA60" s="23">
        <f t="shared" si="66"/>
        <v>3385</v>
      </c>
      <c r="AB60" s="27">
        <f t="shared" si="67"/>
        <v>6529</v>
      </c>
      <c r="AC60" s="31">
        <f t="shared" si="68"/>
        <v>13.2</v>
      </c>
      <c r="AD60" s="35">
        <f t="shared" si="68"/>
        <v>2004</v>
      </c>
      <c r="AE60" s="45">
        <f t="shared" si="68"/>
        <v>12.88</v>
      </c>
      <c r="AF60" s="50">
        <f t="shared" si="69"/>
        <v>24027</v>
      </c>
      <c r="AG60" s="23">
        <f t="shared" si="69"/>
        <v>25430</v>
      </c>
      <c r="AH60" s="27">
        <f t="shared" si="70"/>
        <v>49457</v>
      </c>
      <c r="AI60" s="31">
        <f t="shared" si="71"/>
        <v>99.999999999999986</v>
      </c>
      <c r="AJ60" s="35">
        <f t="shared" si="72"/>
        <v>15554</v>
      </c>
      <c r="AK60" s="45">
        <f t="shared" si="73"/>
        <v>99.97</v>
      </c>
      <c r="CP60" s="1"/>
      <c r="CR60" s="1"/>
    </row>
    <row r="61" spans="1:96">
      <c r="A61" s="11" t="s">
        <v>73</v>
      </c>
      <c r="B61" s="16">
        <v>1087</v>
      </c>
      <c r="C61" s="24">
        <v>1184</v>
      </c>
      <c r="D61" s="28">
        <f t="shared" si="54"/>
        <v>2271</v>
      </c>
      <c r="E61" s="32">
        <f t="shared" si="55"/>
        <v>4.6100000000000003</v>
      </c>
      <c r="F61" s="36">
        <v>736</v>
      </c>
      <c r="G61" s="46">
        <f t="shared" si="56"/>
        <v>4.7300000000000004</v>
      </c>
      <c r="H61" s="16">
        <v>1031</v>
      </c>
      <c r="I61" s="24">
        <v>1104</v>
      </c>
      <c r="J61" s="28">
        <f t="shared" si="57"/>
        <v>2135</v>
      </c>
      <c r="K61" s="32">
        <f t="shared" si="58"/>
        <v>4.33</v>
      </c>
      <c r="L61" s="36">
        <v>673</v>
      </c>
      <c r="M61" s="41">
        <f t="shared" si="59"/>
        <v>4.33</v>
      </c>
      <c r="N61" s="16">
        <v>433</v>
      </c>
      <c r="O61" s="24">
        <v>484</v>
      </c>
      <c r="P61" s="28">
        <f t="shared" si="60"/>
        <v>917</v>
      </c>
      <c r="Q61" s="32">
        <f t="shared" si="61"/>
        <v>1.86</v>
      </c>
      <c r="R61" s="36">
        <v>269</v>
      </c>
      <c r="S61" s="46">
        <f t="shared" si="62"/>
        <v>1.73</v>
      </c>
      <c r="T61" s="16">
        <v>588</v>
      </c>
      <c r="U61" s="24">
        <v>600</v>
      </c>
      <c r="V61" s="28">
        <f t="shared" si="63"/>
        <v>1188</v>
      </c>
      <c r="W61" s="32">
        <f t="shared" si="64"/>
        <v>2.41</v>
      </c>
      <c r="X61" s="36">
        <v>327</v>
      </c>
      <c r="Y61" s="46">
        <f t="shared" si="65"/>
        <v>2.1</v>
      </c>
      <c r="Z61" s="51">
        <f t="shared" si="66"/>
        <v>3139</v>
      </c>
      <c r="AA61" s="24">
        <f t="shared" si="66"/>
        <v>3372</v>
      </c>
      <c r="AB61" s="28">
        <f t="shared" si="67"/>
        <v>6511</v>
      </c>
      <c r="AC61" s="32">
        <f t="shared" si="68"/>
        <v>13.21</v>
      </c>
      <c r="AD61" s="36">
        <f t="shared" si="68"/>
        <v>2005</v>
      </c>
      <c r="AE61" s="46">
        <f t="shared" si="68"/>
        <v>12.89</v>
      </c>
      <c r="AF61" s="51">
        <f t="shared" si="69"/>
        <v>23946</v>
      </c>
      <c r="AG61" s="24">
        <f t="shared" si="69"/>
        <v>25357</v>
      </c>
      <c r="AH61" s="27">
        <f t="shared" si="70"/>
        <v>49303</v>
      </c>
      <c r="AI61" s="32">
        <f t="shared" si="71"/>
        <v>100</v>
      </c>
      <c r="AJ61" s="35">
        <f t="shared" si="72"/>
        <v>15545</v>
      </c>
      <c r="AK61" s="46">
        <f t="shared" si="73"/>
        <v>99.98</v>
      </c>
      <c r="CP61" s="1"/>
      <c r="CR61" s="1"/>
    </row>
    <row r="62" spans="1:96" ht="20.100000000000001" customHeight="1"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landscape" usePrinterDefaults="1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43" zoomScale="115" zoomScaleSheetLayoutView="115" workbookViewId="0">
      <selection activeCell="X63" sqref="X63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2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12</v>
      </c>
      <c r="AK2" s="62"/>
    </row>
    <row r="3" spans="1:90" s="3" customFormat="1" ht="15" customHeight="1">
      <c r="A3" s="7" t="s">
        <v>16</v>
      </c>
      <c r="B3" s="12" t="s">
        <v>20</v>
      </c>
      <c r="C3" s="20"/>
      <c r="D3" s="20"/>
      <c r="E3" s="20"/>
      <c r="F3" s="20"/>
      <c r="G3" s="37"/>
      <c r="H3" s="18" t="s">
        <v>23</v>
      </c>
      <c r="I3" s="20"/>
      <c r="J3" s="20"/>
      <c r="K3" s="20"/>
      <c r="L3" s="20"/>
      <c r="M3" s="42"/>
      <c r="N3" s="12" t="s">
        <v>4</v>
      </c>
      <c r="O3" s="20"/>
      <c r="P3" s="20"/>
      <c r="Q3" s="20"/>
      <c r="R3" s="20"/>
      <c r="S3" s="37"/>
      <c r="T3" s="18" t="s">
        <v>9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25</v>
      </c>
      <c r="AG3" s="20"/>
      <c r="AH3" s="20"/>
      <c r="AI3" s="20"/>
      <c r="AJ3" s="20"/>
      <c r="AK3" s="42"/>
    </row>
    <row r="4" spans="1:90" s="4" customFormat="1">
      <c r="A4" s="8"/>
      <c r="B4" s="13" t="s">
        <v>34</v>
      </c>
      <c r="C4" s="21" t="s">
        <v>41</v>
      </c>
      <c r="D4" s="25" t="s">
        <v>43</v>
      </c>
      <c r="E4" s="29" t="s">
        <v>47</v>
      </c>
      <c r="F4" s="33" t="s">
        <v>52</v>
      </c>
      <c r="G4" s="38" t="s">
        <v>47</v>
      </c>
      <c r="H4" s="19" t="s">
        <v>34</v>
      </c>
      <c r="I4" s="21" t="s">
        <v>41</v>
      </c>
      <c r="J4" s="25" t="s">
        <v>43</v>
      </c>
      <c r="K4" s="29" t="s">
        <v>47</v>
      </c>
      <c r="L4" s="33" t="s">
        <v>52</v>
      </c>
      <c r="M4" s="43" t="s">
        <v>47</v>
      </c>
      <c r="N4" s="13" t="s">
        <v>34</v>
      </c>
      <c r="O4" s="21" t="s">
        <v>41</v>
      </c>
      <c r="P4" s="25" t="s">
        <v>43</v>
      </c>
      <c r="Q4" s="29" t="s">
        <v>47</v>
      </c>
      <c r="R4" s="33" t="s">
        <v>52</v>
      </c>
      <c r="S4" s="38" t="s">
        <v>47</v>
      </c>
      <c r="T4" s="19" t="s">
        <v>34</v>
      </c>
      <c r="U4" s="21" t="s">
        <v>41</v>
      </c>
      <c r="V4" s="25" t="s">
        <v>43</v>
      </c>
      <c r="W4" s="29" t="s">
        <v>47</v>
      </c>
      <c r="X4" s="33" t="s">
        <v>52</v>
      </c>
      <c r="Y4" s="43" t="s">
        <v>47</v>
      </c>
      <c r="Z4" s="13" t="s">
        <v>34</v>
      </c>
      <c r="AA4" s="21" t="s">
        <v>41</v>
      </c>
      <c r="AB4" s="25" t="s">
        <v>43</v>
      </c>
      <c r="AC4" s="29" t="s">
        <v>47</v>
      </c>
      <c r="AD4" s="33" t="s">
        <v>52</v>
      </c>
      <c r="AE4" s="38" t="s">
        <v>47</v>
      </c>
      <c r="AF4" s="19" t="s">
        <v>34</v>
      </c>
      <c r="AG4" s="21" t="s">
        <v>41</v>
      </c>
      <c r="AH4" s="25" t="s">
        <v>43</v>
      </c>
      <c r="AI4" s="29" t="s">
        <v>47</v>
      </c>
      <c r="AJ4" s="33" t="s">
        <v>52</v>
      </c>
      <c r="AK4" s="43" t="s">
        <v>47</v>
      </c>
    </row>
    <row r="5" spans="1:90" s="4" customFormat="1">
      <c r="A5" s="9" t="s">
        <v>106</v>
      </c>
      <c r="B5" s="14">
        <v>3926</v>
      </c>
      <c r="C5" s="22">
        <v>4270</v>
      </c>
      <c r="D5" s="26">
        <f t="shared" ref="D5:D16" si="0">B5+C5</f>
        <v>8196</v>
      </c>
      <c r="E5" s="30">
        <f t="shared" ref="E5:E16" si="1">IF(D5=0,"",ROUND(D5/$AH50*100,2))</f>
        <v>16.62</v>
      </c>
      <c r="F5" s="34">
        <v>3049</v>
      </c>
      <c r="G5" s="39">
        <f t="shared" ref="G5:G16" si="2">IF(F5="","",ROUND(F5/$AJ50*100,2))</f>
        <v>19.579999999999998</v>
      </c>
      <c r="H5" s="14">
        <v>1204</v>
      </c>
      <c r="I5" s="22">
        <v>1225</v>
      </c>
      <c r="J5" s="26">
        <f t="shared" ref="J5:J16" si="3">H5+I5</f>
        <v>2429</v>
      </c>
      <c r="K5" s="30">
        <f t="shared" ref="K5:K16" si="4">IF(J5=0,"",ROUND(J5/$AH50*100,2))</f>
        <v>4.93</v>
      </c>
      <c r="L5" s="34">
        <v>778</v>
      </c>
      <c r="M5" s="44">
        <f t="shared" ref="M5:M16" si="5">IF(L5="","",ROUND(L5/$AJ50*100,2))</f>
        <v>5</v>
      </c>
      <c r="N5" s="14">
        <v>816</v>
      </c>
      <c r="O5" s="22">
        <v>911</v>
      </c>
      <c r="P5" s="26">
        <f t="shared" ref="P5:P16" si="6">N5+O5</f>
        <v>1727</v>
      </c>
      <c r="Q5" s="30">
        <f t="shared" ref="Q5:Q16" si="7">IF(P5=0,"",ROUND(P5/$AH50*100,2))</f>
        <v>3.5</v>
      </c>
      <c r="R5" s="34">
        <v>475</v>
      </c>
      <c r="S5" s="39">
        <f t="shared" ref="S5:S16" si="8">IF(R5="","",ROUND(R5/$AJ50*100,2))</f>
        <v>3.05</v>
      </c>
      <c r="T5" s="14">
        <v>1064</v>
      </c>
      <c r="U5" s="22">
        <v>1121</v>
      </c>
      <c r="V5" s="26">
        <f t="shared" ref="V5:V16" si="9">T5+U5</f>
        <v>2185</v>
      </c>
      <c r="W5" s="30">
        <f t="shared" ref="W5:W16" si="10">IF(V5=0,"",ROUND(V5/$AH50*100,2))</f>
        <v>4.43</v>
      </c>
      <c r="X5" s="34">
        <v>625</v>
      </c>
      <c r="Y5" s="44">
        <f t="shared" ref="Y5:Y16" si="11">IF(X5="","",ROUND(X5/$AJ50*100,2))</f>
        <v>4.01</v>
      </c>
      <c r="Z5" s="14">
        <v>980</v>
      </c>
      <c r="AA5" s="22">
        <v>1018</v>
      </c>
      <c r="AB5" s="26">
        <f t="shared" ref="AB5:AB16" si="12">Z5+AA5</f>
        <v>1998</v>
      </c>
      <c r="AC5" s="30">
        <f t="shared" ref="AC5:AC16" si="13">IF(AB5=0,"",ROUND(AB5/$AH50*100,2))</f>
        <v>4.05</v>
      </c>
      <c r="AD5" s="34">
        <v>586</v>
      </c>
      <c r="AE5" s="39">
        <f t="shared" ref="AE5:AE16" si="14">IF(AD5="","",ROUND(AD5/$AJ50*100,2))</f>
        <v>3.76</v>
      </c>
      <c r="AF5" s="14">
        <v>1468</v>
      </c>
      <c r="AG5" s="22">
        <v>1555</v>
      </c>
      <c r="AH5" s="26">
        <f t="shared" ref="AH5:AH16" si="15">AF5+AG5</f>
        <v>3023</v>
      </c>
      <c r="AI5" s="30">
        <f t="shared" ref="AI5:AI16" si="16">IF(AH5=0,"",ROUND(AH5/$AH50*100,2))</f>
        <v>6.13</v>
      </c>
      <c r="AJ5" s="34">
        <v>878</v>
      </c>
      <c r="AK5" s="44">
        <f t="shared" ref="AK5:AK16" si="17">IF(AJ5="","",ROUND(AJ5/$AJ50*100,2))</f>
        <v>5.64</v>
      </c>
    </row>
    <row r="6" spans="1:90" s="4" customFormat="1">
      <c r="A6" s="10" t="s">
        <v>64</v>
      </c>
      <c r="B6" s="15">
        <v>3930</v>
      </c>
      <c r="C6" s="23">
        <v>4271</v>
      </c>
      <c r="D6" s="27">
        <f t="shared" si="0"/>
        <v>8201</v>
      </c>
      <c r="E6" s="31">
        <f t="shared" si="1"/>
        <v>16.649999999999999</v>
      </c>
      <c r="F6" s="35">
        <v>3056</v>
      </c>
      <c r="G6" s="40">
        <f t="shared" si="2"/>
        <v>19.63</v>
      </c>
      <c r="H6" s="15">
        <v>1206</v>
      </c>
      <c r="I6" s="23">
        <v>1231</v>
      </c>
      <c r="J6" s="27">
        <f t="shared" si="3"/>
        <v>2437</v>
      </c>
      <c r="K6" s="31">
        <f t="shared" si="4"/>
        <v>4.95</v>
      </c>
      <c r="L6" s="35">
        <v>783</v>
      </c>
      <c r="M6" s="45">
        <f t="shared" si="5"/>
        <v>5.03</v>
      </c>
      <c r="N6" s="15">
        <v>820</v>
      </c>
      <c r="O6" s="23">
        <v>912</v>
      </c>
      <c r="P6" s="27">
        <f t="shared" si="6"/>
        <v>1732</v>
      </c>
      <c r="Q6" s="31">
        <f t="shared" si="7"/>
        <v>3.52</v>
      </c>
      <c r="R6" s="35">
        <v>477</v>
      </c>
      <c r="S6" s="40">
        <f t="shared" si="8"/>
        <v>3.06</v>
      </c>
      <c r="T6" s="15">
        <v>1064</v>
      </c>
      <c r="U6" s="23">
        <v>1122</v>
      </c>
      <c r="V6" s="27">
        <f t="shared" si="9"/>
        <v>2186</v>
      </c>
      <c r="W6" s="31">
        <f t="shared" si="10"/>
        <v>4.4400000000000004</v>
      </c>
      <c r="X6" s="35">
        <v>625</v>
      </c>
      <c r="Y6" s="45">
        <f t="shared" si="11"/>
        <v>4.01</v>
      </c>
      <c r="Z6" s="15">
        <v>981</v>
      </c>
      <c r="AA6" s="23">
        <v>1019</v>
      </c>
      <c r="AB6" s="27">
        <f t="shared" si="12"/>
        <v>2000</v>
      </c>
      <c r="AC6" s="31">
        <f t="shared" si="13"/>
        <v>4.0599999999999996</v>
      </c>
      <c r="AD6" s="35">
        <v>587</v>
      </c>
      <c r="AE6" s="40">
        <f t="shared" si="14"/>
        <v>3.77</v>
      </c>
      <c r="AF6" s="15">
        <v>1468</v>
      </c>
      <c r="AG6" s="23">
        <v>1548</v>
      </c>
      <c r="AH6" s="27">
        <f t="shared" si="15"/>
        <v>3016</v>
      </c>
      <c r="AI6" s="31">
        <f t="shared" si="16"/>
        <v>6.12</v>
      </c>
      <c r="AJ6" s="35">
        <v>877</v>
      </c>
      <c r="AK6" s="45">
        <f t="shared" si="17"/>
        <v>5.63</v>
      </c>
    </row>
    <row r="7" spans="1:90" s="4" customFormat="1">
      <c r="A7" s="10" t="s">
        <v>29</v>
      </c>
      <c r="B7" s="15">
        <v>3940</v>
      </c>
      <c r="C7" s="23">
        <v>4279</v>
      </c>
      <c r="D7" s="27">
        <f t="shared" si="0"/>
        <v>8219</v>
      </c>
      <c r="E7" s="31">
        <f t="shared" si="1"/>
        <v>16.68</v>
      </c>
      <c r="F7" s="35">
        <v>3065</v>
      </c>
      <c r="G7" s="40">
        <f t="shared" si="2"/>
        <v>19.66</v>
      </c>
      <c r="H7" s="15">
        <v>1207</v>
      </c>
      <c r="I7" s="23">
        <v>1236</v>
      </c>
      <c r="J7" s="27">
        <f t="shared" si="3"/>
        <v>2443</v>
      </c>
      <c r="K7" s="31">
        <f t="shared" si="4"/>
        <v>4.96</v>
      </c>
      <c r="L7" s="35">
        <v>787</v>
      </c>
      <c r="M7" s="45">
        <f t="shared" si="5"/>
        <v>5.05</v>
      </c>
      <c r="N7" s="15">
        <v>820</v>
      </c>
      <c r="O7" s="23">
        <v>911</v>
      </c>
      <c r="P7" s="27">
        <f t="shared" si="6"/>
        <v>1731</v>
      </c>
      <c r="Q7" s="31">
        <f t="shared" si="7"/>
        <v>3.51</v>
      </c>
      <c r="R7" s="35">
        <v>477</v>
      </c>
      <c r="S7" s="40">
        <f t="shared" si="8"/>
        <v>3.06</v>
      </c>
      <c r="T7" s="15">
        <v>1062</v>
      </c>
      <c r="U7" s="23">
        <v>1122</v>
      </c>
      <c r="V7" s="27">
        <f t="shared" si="9"/>
        <v>2184</v>
      </c>
      <c r="W7" s="31">
        <f t="shared" si="10"/>
        <v>4.43</v>
      </c>
      <c r="X7" s="35">
        <v>625</v>
      </c>
      <c r="Y7" s="45">
        <f t="shared" si="11"/>
        <v>4.01</v>
      </c>
      <c r="Z7" s="15">
        <v>979</v>
      </c>
      <c r="AA7" s="23">
        <v>1017</v>
      </c>
      <c r="AB7" s="27">
        <f t="shared" si="12"/>
        <v>1996</v>
      </c>
      <c r="AC7" s="31">
        <f t="shared" si="13"/>
        <v>4.05</v>
      </c>
      <c r="AD7" s="35">
        <v>586</v>
      </c>
      <c r="AE7" s="40">
        <f t="shared" si="14"/>
        <v>3.76</v>
      </c>
      <c r="AF7" s="15">
        <v>1470</v>
      </c>
      <c r="AG7" s="23">
        <v>1552</v>
      </c>
      <c r="AH7" s="27">
        <f t="shared" si="15"/>
        <v>3022</v>
      </c>
      <c r="AI7" s="31">
        <f t="shared" si="16"/>
        <v>6.13</v>
      </c>
      <c r="AJ7" s="35">
        <v>879</v>
      </c>
      <c r="AK7" s="45">
        <f t="shared" si="17"/>
        <v>5.64</v>
      </c>
    </row>
    <row r="8" spans="1:90" s="4" customFormat="1">
      <c r="A8" s="10" t="s">
        <v>69</v>
      </c>
      <c r="B8" s="15">
        <v>3987</v>
      </c>
      <c r="C8" s="23">
        <v>4330</v>
      </c>
      <c r="D8" s="27">
        <f t="shared" si="0"/>
        <v>8317</v>
      </c>
      <c r="E8" s="31">
        <f t="shared" si="1"/>
        <v>16.7</v>
      </c>
      <c r="F8" s="35">
        <v>3104</v>
      </c>
      <c r="G8" s="40">
        <f t="shared" si="2"/>
        <v>19.53</v>
      </c>
      <c r="H8" s="15">
        <v>1235</v>
      </c>
      <c r="I8" s="23">
        <v>1245</v>
      </c>
      <c r="J8" s="27">
        <f t="shared" si="3"/>
        <v>2480</v>
      </c>
      <c r="K8" s="31">
        <f t="shared" si="4"/>
        <v>4.9800000000000004</v>
      </c>
      <c r="L8" s="35">
        <v>812</v>
      </c>
      <c r="M8" s="45">
        <f t="shared" si="5"/>
        <v>5.1100000000000003</v>
      </c>
      <c r="N8" s="15">
        <v>832</v>
      </c>
      <c r="O8" s="23">
        <v>913</v>
      </c>
      <c r="P8" s="27">
        <f t="shared" si="6"/>
        <v>1745</v>
      </c>
      <c r="Q8" s="31">
        <f t="shared" si="7"/>
        <v>3.5</v>
      </c>
      <c r="R8" s="35">
        <v>488</v>
      </c>
      <c r="S8" s="40">
        <f t="shared" si="8"/>
        <v>3.07</v>
      </c>
      <c r="T8" s="15">
        <v>1076</v>
      </c>
      <c r="U8" s="23">
        <v>1130</v>
      </c>
      <c r="V8" s="27">
        <f t="shared" si="9"/>
        <v>2206</v>
      </c>
      <c r="W8" s="31">
        <f t="shared" si="10"/>
        <v>4.43</v>
      </c>
      <c r="X8" s="35">
        <v>638</v>
      </c>
      <c r="Y8" s="45">
        <f t="shared" si="11"/>
        <v>4.01</v>
      </c>
      <c r="Z8" s="15">
        <v>984</v>
      </c>
      <c r="AA8" s="23">
        <v>1031</v>
      </c>
      <c r="AB8" s="27">
        <f t="shared" si="12"/>
        <v>2015</v>
      </c>
      <c r="AC8" s="31">
        <f t="shared" si="13"/>
        <v>4.05</v>
      </c>
      <c r="AD8" s="35">
        <v>594</v>
      </c>
      <c r="AE8" s="40">
        <f t="shared" si="14"/>
        <v>3.74</v>
      </c>
      <c r="AF8" s="15">
        <v>1488</v>
      </c>
      <c r="AG8" s="23">
        <v>1577</v>
      </c>
      <c r="AH8" s="27">
        <f t="shared" si="15"/>
        <v>3065</v>
      </c>
      <c r="AI8" s="31">
        <f t="shared" si="16"/>
        <v>6.15</v>
      </c>
      <c r="AJ8" s="35">
        <v>893</v>
      </c>
      <c r="AK8" s="45">
        <f t="shared" si="17"/>
        <v>5.62</v>
      </c>
    </row>
    <row r="9" spans="1:90" s="4" customFormat="1">
      <c r="A9" s="10" t="s">
        <v>70</v>
      </c>
      <c r="B9" s="15">
        <v>3992</v>
      </c>
      <c r="C9" s="23">
        <v>4341</v>
      </c>
      <c r="D9" s="27">
        <f t="shared" si="0"/>
        <v>8333</v>
      </c>
      <c r="E9" s="31">
        <f t="shared" si="1"/>
        <v>16.72</v>
      </c>
      <c r="F9" s="35">
        <v>3121</v>
      </c>
      <c r="G9" s="40">
        <f t="shared" si="2"/>
        <v>19.600000000000001</v>
      </c>
      <c r="H9" s="15">
        <v>1241</v>
      </c>
      <c r="I9" s="23">
        <v>1251</v>
      </c>
      <c r="J9" s="27">
        <f t="shared" si="3"/>
        <v>2492</v>
      </c>
      <c r="K9" s="31">
        <f t="shared" si="4"/>
        <v>5</v>
      </c>
      <c r="L9" s="35">
        <v>817</v>
      </c>
      <c r="M9" s="45">
        <f t="shared" si="5"/>
        <v>5.13</v>
      </c>
      <c r="N9" s="15">
        <v>831</v>
      </c>
      <c r="O9" s="23">
        <v>913</v>
      </c>
      <c r="P9" s="27">
        <f t="shared" si="6"/>
        <v>1744</v>
      </c>
      <c r="Q9" s="31">
        <f t="shared" si="7"/>
        <v>3.5</v>
      </c>
      <c r="R9" s="35">
        <v>488</v>
      </c>
      <c r="S9" s="40">
        <f t="shared" si="8"/>
        <v>3.06</v>
      </c>
      <c r="T9" s="15">
        <v>1083</v>
      </c>
      <c r="U9" s="23">
        <v>1132</v>
      </c>
      <c r="V9" s="27">
        <f t="shared" si="9"/>
        <v>2215</v>
      </c>
      <c r="W9" s="31">
        <f t="shared" si="10"/>
        <v>4.4400000000000004</v>
      </c>
      <c r="X9" s="35">
        <v>644</v>
      </c>
      <c r="Y9" s="45">
        <f t="shared" si="11"/>
        <v>4.04</v>
      </c>
      <c r="Z9" s="15">
        <v>982</v>
      </c>
      <c r="AA9" s="23">
        <v>1031</v>
      </c>
      <c r="AB9" s="27">
        <f t="shared" si="12"/>
        <v>2013</v>
      </c>
      <c r="AC9" s="31">
        <f t="shared" si="13"/>
        <v>4.04</v>
      </c>
      <c r="AD9" s="35">
        <v>595</v>
      </c>
      <c r="AE9" s="40">
        <f t="shared" si="14"/>
        <v>3.74</v>
      </c>
      <c r="AF9" s="15">
        <v>1491</v>
      </c>
      <c r="AG9" s="23">
        <v>1576</v>
      </c>
      <c r="AH9" s="27">
        <f t="shared" si="15"/>
        <v>3067</v>
      </c>
      <c r="AI9" s="31">
        <f t="shared" si="16"/>
        <v>6.15</v>
      </c>
      <c r="AJ9" s="35">
        <v>893</v>
      </c>
      <c r="AK9" s="45">
        <f t="shared" si="17"/>
        <v>5.61</v>
      </c>
    </row>
    <row r="10" spans="1:90" s="4" customFormat="1">
      <c r="A10" s="10" t="s">
        <v>35</v>
      </c>
      <c r="B10" s="15">
        <v>4000</v>
      </c>
      <c r="C10" s="23">
        <v>4342</v>
      </c>
      <c r="D10" s="27">
        <f t="shared" si="0"/>
        <v>8342</v>
      </c>
      <c r="E10" s="31">
        <f t="shared" si="1"/>
        <v>16.739999999999998</v>
      </c>
      <c r="F10" s="35">
        <v>3122</v>
      </c>
      <c r="G10" s="40">
        <f t="shared" si="2"/>
        <v>19.61</v>
      </c>
      <c r="H10" s="15">
        <v>1239</v>
      </c>
      <c r="I10" s="23">
        <v>1253</v>
      </c>
      <c r="J10" s="27">
        <f t="shared" si="3"/>
        <v>2492</v>
      </c>
      <c r="K10" s="31">
        <f t="shared" si="4"/>
        <v>5</v>
      </c>
      <c r="L10" s="35">
        <v>815</v>
      </c>
      <c r="M10" s="45">
        <f t="shared" si="5"/>
        <v>5.12</v>
      </c>
      <c r="N10" s="15">
        <v>830</v>
      </c>
      <c r="O10" s="23">
        <v>908</v>
      </c>
      <c r="P10" s="27">
        <f t="shared" si="6"/>
        <v>1738</v>
      </c>
      <c r="Q10" s="31">
        <f t="shared" si="7"/>
        <v>3.49</v>
      </c>
      <c r="R10" s="35">
        <v>486</v>
      </c>
      <c r="S10" s="40">
        <f t="shared" si="8"/>
        <v>3.05</v>
      </c>
      <c r="T10" s="15">
        <v>1086</v>
      </c>
      <c r="U10" s="23">
        <v>1130</v>
      </c>
      <c r="V10" s="27">
        <f t="shared" si="9"/>
        <v>2216</v>
      </c>
      <c r="W10" s="31">
        <f t="shared" si="10"/>
        <v>4.45</v>
      </c>
      <c r="X10" s="35">
        <v>645</v>
      </c>
      <c r="Y10" s="45">
        <f t="shared" si="11"/>
        <v>4.05</v>
      </c>
      <c r="Z10" s="15">
        <v>987</v>
      </c>
      <c r="AA10" s="23">
        <v>1031</v>
      </c>
      <c r="AB10" s="27">
        <f t="shared" si="12"/>
        <v>2018</v>
      </c>
      <c r="AC10" s="31">
        <f t="shared" si="13"/>
        <v>4.05</v>
      </c>
      <c r="AD10" s="35">
        <v>597</v>
      </c>
      <c r="AE10" s="40">
        <f t="shared" si="14"/>
        <v>3.75</v>
      </c>
      <c r="AF10" s="15">
        <v>1484</v>
      </c>
      <c r="AG10" s="23">
        <v>1569</v>
      </c>
      <c r="AH10" s="27">
        <f t="shared" si="15"/>
        <v>3053</v>
      </c>
      <c r="AI10" s="31">
        <f t="shared" si="16"/>
        <v>6.13</v>
      </c>
      <c r="AJ10" s="35">
        <v>890</v>
      </c>
      <c r="AK10" s="45">
        <f t="shared" si="17"/>
        <v>5.59</v>
      </c>
    </row>
    <row r="11" spans="1:90" s="4" customFormat="1">
      <c r="A11" s="10" t="s">
        <v>74</v>
      </c>
      <c r="B11" s="15">
        <v>4018</v>
      </c>
      <c r="C11" s="23">
        <v>4360</v>
      </c>
      <c r="D11" s="27">
        <f t="shared" si="0"/>
        <v>8378</v>
      </c>
      <c r="E11" s="31">
        <f t="shared" si="1"/>
        <v>16.78</v>
      </c>
      <c r="F11" s="35">
        <v>3144</v>
      </c>
      <c r="G11" s="40">
        <f t="shared" si="2"/>
        <v>19.68</v>
      </c>
      <c r="H11" s="15">
        <v>1240</v>
      </c>
      <c r="I11" s="23">
        <v>1252</v>
      </c>
      <c r="J11" s="27">
        <f t="shared" si="3"/>
        <v>2492</v>
      </c>
      <c r="K11" s="31">
        <f t="shared" si="4"/>
        <v>4.99</v>
      </c>
      <c r="L11" s="35">
        <v>817</v>
      </c>
      <c r="M11" s="45">
        <f t="shared" si="5"/>
        <v>5.1100000000000003</v>
      </c>
      <c r="N11" s="15">
        <v>832</v>
      </c>
      <c r="O11" s="23">
        <v>906</v>
      </c>
      <c r="P11" s="27">
        <f t="shared" si="6"/>
        <v>1738</v>
      </c>
      <c r="Q11" s="31">
        <f t="shared" si="7"/>
        <v>3.48</v>
      </c>
      <c r="R11" s="35">
        <v>487</v>
      </c>
      <c r="S11" s="40">
        <f t="shared" si="8"/>
        <v>3.05</v>
      </c>
      <c r="T11" s="15">
        <v>1088</v>
      </c>
      <c r="U11" s="23">
        <v>1132</v>
      </c>
      <c r="V11" s="27">
        <f t="shared" si="9"/>
        <v>2220</v>
      </c>
      <c r="W11" s="31">
        <f t="shared" si="10"/>
        <v>4.45</v>
      </c>
      <c r="X11" s="35">
        <v>645</v>
      </c>
      <c r="Y11" s="45">
        <f t="shared" si="11"/>
        <v>4.04</v>
      </c>
      <c r="Z11" s="15">
        <v>990</v>
      </c>
      <c r="AA11" s="23">
        <v>1030</v>
      </c>
      <c r="AB11" s="27">
        <f t="shared" si="12"/>
        <v>2020</v>
      </c>
      <c r="AC11" s="31">
        <f t="shared" si="13"/>
        <v>4.05</v>
      </c>
      <c r="AD11" s="35">
        <v>597</v>
      </c>
      <c r="AE11" s="40">
        <f t="shared" si="14"/>
        <v>3.74</v>
      </c>
      <c r="AF11" s="15">
        <v>1484</v>
      </c>
      <c r="AG11" s="23">
        <v>1569</v>
      </c>
      <c r="AH11" s="27">
        <f t="shared" si="15"/>
        <v>3053</v>
      </c>
      <c r="AI11" s="31">
        <f t="shared" si="16"/>
        <v>6.12</v>
      </c>
      <c r="AJ11" s="35">
        <v>890</v>
      </c>
      <c r="AK11" s="45">
        <f t="shared" si="17"/>
        <v>5.57</v>
      </c>
    </row>
    <row r="12" spans="1:90" s="4" customFormat="1">
      <c r="A12" s="10" t="s">
        <v>67</v>
      </c>
      <c r="B12" s="15">
        <v>4015</v>
      </c>
      <c r="C12" s="23">
        <v>4355</v>
      </c>
      <c r="D12" s="27">
        <f t="shared" si="0"/>
        <v>8370</v>
      </c>
      <c r="E12" s="31">
        <f t="shared" si="1"/>
        <v>16.75</v>
      </c>
      <c r="F12" s="35">
        <v>3138</v>
      </c>
      <c r="G12" s="40">
        <f t="shared" si="2"/>
        <v>19.62</v>
      </c>
      <c r="H12" s="15">
        <v>1248</v>
      </c>
      <c r="I12" s="23">
        <v>1256</v>
      </c>
      <c r="J12" s="27">
        <f t="shared" si="3"/>
        <v>2504</v>
      </c>
      <c r="K12" s="31">
        <f t="shared" si="4"/>
        <v>5.01</v>
      </c>
      <c r="L12" s="35">
        <v>823</v>
      </c>
      <c r="M12" s="45">
        <f t="shared" si="5"/>
        <v>5.15</v>
      </c>
      <c r="N12" s="15">
        <v>832</v>
      </c>
      <c r="O12" s="23">
        <v>910</v>
      </c>
      <c r="P12" s="27">
        <f t="shared" si="6"/>
        <v>1742</v>
      </c>
      <c r="Q12" s="31">
        <f t="shared" si="7"/>
        <v>3.49</v>
      </c>
      <c r="R12" s="35">
        <v>488</v>
      </c>
      <c r="S12" s="40">
        <f t="shared" si="8"/>
        <v>3.05</v>
      </c>
      <c r="T12" s="15">
        <v>1089</v>
      </c>
      <c r="U12" s="23">
        <v>1135</v>
      </c>
      <c r="V12" s="27">
        <f t="shared" si="9"/>
        <v>2224</v>
      </c>
      <c r="W12" s="31">
        <f t="shared" si="10"/>
        <v>4.45</v>
      </c>
      <c r="X12" s="35">
        <v>646</v>
      </c>
      <c r="Y12" s="45">
        <f t="shared" si="11"/>
        <v>4.04</v>
      </c>
      <c r="Z12" s="15">
        <v>991</v>
      </c>
      <c r="AA12" s="23">
        <v>1033</v>
      </c>
      <c r="AB12" s="27">
        <f t="shared" si="12"/>
        <v>2024</v>
      </c>
      <c r="AC12" s="31">
        <f t="shared" si="13"/>
        <v>4.05</v>
      </c>
      <c r="AD12" s="35">
        <v>597</v>
      </c>
      <c r="AE12" s="40">
        <f t="shared" si="14"/>
        <v>3.73</v>
      </c>
      <c r="AF12" s="15">
        <v>1486</v>
      </c>
      <c r="AG12" s="23">
        <v>1569</v>
      </c>
      <c r="AH12" s="27">
        <f t="shared" si="15"/>
        <v>3055</v>
      </c>
      <c r="AI12" s="31">
        <f t="shared" si="16"/>
        <v>6.11</v>
      </c>
      <c r="AJ12" s="35">
        <v>888</v>
      </c>
      <c r="AK12" s="45">
        <f t="shared" si="17"/>
        <v>5.55</v>
      </c>
    </row>
    <row r="13" spans="1:90" s="4" customFormat="1">
      <c r="A13" s="10" t="s">
        <v>77</v>
      </c>
      <c r="B13" s="15">
        <v>4021</v>
      </c>
      <c r="C13" s="23">
        <v>4358</v>
      </c>
      <c r="D13" s="27">
        <f t="shared" si="0"/>
        <v>8379</v>
      </c>
      <c r="E13" s="31">
        <f t="shared" si="1"/>
        <v>16.78</v>
      </c>
      <c r="F13" s="35">
        <v>3141</v>
      </c>
      <c r="G13" s="40">
        <f t="shared" si="2"/>
        <v>19.649999999999999</v>
      </c>
      <c r="H13" s="15">
        <v>1243</v>
      </c>
      <c r="I13" s="23">
        <v>1263</v>
      </c>
      <c r="J13" s="27">
        <f t="shared" si="3"/>
        <v>2506</v>
      </c>
      <c r="K13" s="31">
        <f t="shared" si="4"/>
        <v>5.0199999999999996</v>
      </c>
      <c r="L13" s="35">
        <v>823</v>
      </c>
      <c r="M13" s="45">
        <f t="shared" si="5"/>
        <v>5.15</v>
      </c>
      <c r="N13" s="15">
        <v>826</v>
      </c>
      <c r="O13" s="23">
        <v>910</v>
      </c>
      <c r="P13" s="27">
        <f t="shared" si="6"/>
        <v>1736</v>
      </c>
      <c r="Q13" s="31">
        <f t="shared" si="7"/>
        <v>3.48</v>
      </c>
      <c r="R13" s="35">
        <v>483</v>
      </c>
      <c r="S13" s="40">
        <f t="shared" si="8"/>
        <v>3.02</v>
      </c>
      <c r="T13" s="15">
        <v>1091</v>
      </c>
      <c r="U13" s="23">
        <v>1139</v>
      </c>
      <c r="V13" s="27">
        <f t="shared" si="9"/>
        <v>2230</v>
      </c>
      <c r="W13" s="31">
        <f t="shared" si="10"/>
        <v>4.47</v>
      </c>
      <c r="X13" s="35">
        <v>648</v>
      </c>
      <c r="Y13" s="45">
        <f t="shared" si="11"/>
        <v>4.05</v>
      </c>
      <c r="Z13" s="15">
        <v>989</v>
      </c>
      <c r="AA13" s="23">
        <v>1032</v>
      </c>
      <c r="AB13" s="27">
        <f t="shared" si="12"/>
        <v>2021</v>
      </c>
      <c r="AC13" s="31">
        <f t="shared" si="13"/>
        <v>4.05</v>
      </c>
      <c r="AD13" s="35">
        <v>595</v>
      </c>
      <c r="AE13" s="40">
        <f t="shared" si="14"/>
        <v>3.72</v>
      </c>
      <c r="AF13" s="15">
        <v>1483</v>
      </c>
      <c r="AG13" s="23">
        <v>1569</v>
      </c>
      <c r="AH13" s="27">
        <f t="shared" si="15"/>
        <v>3052</v>
      </c>
      <c r="AI13" s="31">
        <f t="shared" si="16"/>
        <v>6.11</v>
      </c>
      <c r="AJ13" s="35">
        <v>888</v>
      </c>
      <c r="AK13" s="45">
        <f t="shared" si="17"/>
        <v>5.56</v>
      </c>
    </row>
    <row r="14" spans="1:90" s="4" customFormat="1">
      <c r="A14" s="10" t="s">
        <v>107</v>
      </c>
      <c r="B14" s="15">
        <v>4017</v>
      </c>
      <c r="C14" s="23">
        <v>4346</v>
      </c>
      <c r="D14" s="27">
        <f t="shared" si="0"/>
        <v>8363</v>
      </c>
      <c r="E14" s="31">
        <f t="shared" si="1"/>
        <v>16.77</v>
      </c>
      <c r="F14" s="35">
        <v>3135</v>
      </c>
      <c r="G14" s="40">
        <f t="shared" si="2"/>
        <v>19.62</v>
      </c>
      <c r="H14" s="15">
        <v>1241</v>
      </c>
      <c r="I14" s="23">
        <v>1263</v>
      </c>
      <c r="J14" s="27">
        <f t="shared" si="3"/>
        <v>2504</v>
      </c>
      <c r="K14" s="31">
        <f t="shared" si="4"/>
        <v>5.0199999999999996</v>
      </c>
      <c r="L14" s="35">
        <v>823</v>
      </c>
      <c r="M14" s="45">
        <f t="shared" si="5"/>
        <v>5.15</v>
      </c>
      <c r="N14" s="15">
        <v>828</v>
      </c>
      <c r="O14" s="23">
        <v>911</v>
      </c>
      <c r="P14" s="27">
        <f t="shared" si="6"/>
        <v>1739</v>
      </c>
      <c r="Q14" s="31">
        <f t="shared" si="7"/>
        <v>3.49</v>
      </c>
      <c r="R14" s="35">
        <v>484</v>
      </c>
      <c r="S14" s="40">
        <f t="shared" si="8"/>
        <v>3.03</v>
      </c>
      <c r="T14" s="15">
        <v>1089</v>
      </c>
      <c r="U14" s="23">
        <v>1138</v>
      </c>
      <c r="V14" s="27">
        <f t="shared" si="9"/>
        <v>2227</v>
      </c>
      <c r="W14" s="31">
        <f t="shared" si="10"/>
        <v>4.46</v>
      </c>
      <c r="X14" s="35">
        <v>649</v>
      </c>
      <c r="Y14" s="45">
        <f t="shared" si="11"/>
        <v>4.0599999999999996</v>
      </c>
      <c r="Z14" s="15">
        <v>989</v>
      </c>
      <c r="AA14" s="23">
        <v>1030</v>
      </c>
      <c r="AB14" s="27">
        <f t="shared" si="12"/>
        <v>2019</v>
      </c>
      <c r="AC14" s="31">
        <f t="shared" si="13"/>
        <v>4.05</v>
      </c>
      <c r="AD14" s="35">
        <v>594</v>
      </c>
      <c r="AE14" s="40">
        <f t="shared" si="14"/>
        <v>3.72</v>
      </c>
      <c r="AF14" s="15">
        <v>1487</v>
      </c>
      <c r="AG14" s="23">
        <v>1566</v>
      </c>
      <c r="AH14" s="27">
        <f t="shared" si="15"/>
        <v>3053</v>
      </c>
      <c r="AI14" s="31">
        <f t="shared" si="16"/>
        <v>6.12</v>
      </c>
      <c r="AJ14" s="35">
        <v>890</v>
      </c>
      <c r="AK14" s="45">
        <f t="shared" si="17"/>
        <v>5.57</v>
      </c>
    </row>
    <row r="15" spans="1:90" s="4" customFormat="1">
      <c r="A15" s="10" t="s">
        <v>80</v>
      </c>
      <c r="B15" s="15">
        <v>4017</v>
      </c>
      <c r="C15" s="23">
        <v>4362</v>
      </c>
      <c r="D15" s="27">
        <f t="shared" si="0"/>
        <v>8379</v>
      </c>
      <c r="E15" s="31">
        <f t="shared" si="1"/>
        <v>16.79</v>
      </c>
      <c r="F15" s="35">
        <v>3140</v>
      </c>
      <c r="G15" s="40">
        <f t="shared" si="2"/>
        <v>19.63</v>
      </c>
      <c r="H15" s="15">
        <v>1242</v>
      </c>
      <c r="I15" s="23">
        <v>1266</v>
      </c>
      <c r="J15" s="27">
        <f t="shared" si="3"/>
        <v>2508</v>
      </c>
      <c r="K15" s="31">
        <f t="shared" si="4"/>
        <v>5.0199999999999996</v>
      </c>
      <c r="L15" s="35">
        <v>824</v>
      </c>
      <c r="M15" s="45">
        <f t="shared" si="5"/>
        <v>5.15</v>
      </c>
      <c r="N15" s="15">
        <v>829</v>
      </c>
      <c r="O15" s="23">
        <v>913</v>
      </c>
      <c r="P15" s="27">
        <f t="shared" si="6"/>
        <v>1742</v>
      </c>
      <c r="Q15" s="31">
        <f t="shared" si="7"/>
        <v>3.49</v>
      </c>
      <c r="R15" s="35">
        <v>487</v>
      </c>
      <c r="S15" s="40">
        <f t="shared" si="8"/>
        <v>3.05</v>
      </c>
      <c r="T15" s="15">
        <v>1094</v>
      </c>
      <c r="U15" s="23">
        <v>1141</v>
      </c>
      <c r="V15" s="27">
        <f t="shared" si="9"/>
        <v>2235</v>
      </c>
      <c r="W15" s="31">
        <f t="shared" si="10"/>
        <v>4.4800000000000004</v>
      </c>
      <c r="X15" s="35">
        <v>649</v>
      </c>
      <c r="Y15" s="45">
        <f t="shared" si="11"/>
        <v>4.0599999999999996</v>
      </c>
      <c r="Z15" s="15">
        <v>986</v>
      </c>
      <c r="AA15" s="23">
        <v>1028</v>
      </c>
      <c r="AB15" s="27">
        <f t="shared" si="12"/>
        <v>2014</v>
      </c>
      <c r="AC15" s="31">
        <f t="shared" si="13"/>
        <v>4.04</v>
      </c>
      <c r="AD15" s="35">
        <v>591</v>
      </c>
      <c r="AE15" s="40">
        <f t="shared" si="14"/>
        <v>3.7</v>
      </c>
      <c r="AF15" s="15">
        <v>1487</v>
      </c>
      <c r="AG15" s="23">
        <v>1570</v>
      </c>
      <c r="AH15" s="27">
        <f t="shared" si="15"/>
        <v>3057</v>
      </c>
      <c r="AI15" s="31">
        <f t="shared" si="16"/>
        <v>6.12</v>
      </c>
      <c r="AJ15" s="35">
        <v>892</v>
      </c>
      <c r="AK15" s="45">
        <f t="shared" si="17"/>
        <v>5.58</v>
      </c>
    </row>
    <row r="16" spans="1:90" s="4" customFormat="1">
      <c r="A16" s="11" t="s">
        <v>73</v>
      </c>
      <c r="B16" s="16">
        <v>4016</v>
      </c>
      <c r="C16" s="24">
        <v>4373</v>
      </c>
      <c r="D16" s="28">
        <f t="shared" si="0"/>
        <v>8389</v>
      </c>
      <c r="E16" s="32">
        <f t="shared" si="1"/>
        <v>16.82</v>
      </c>
      <c r="F16" s="36">
        <v>3162</v>
      </c>
      <c r="G16" s="41">
        <f t="shared" si="2"/>
        <v>19.739999999999998</v>
      </c>
      <c r="H16" s="16">
        <v>1235</v>
      </c>
      <c r="I16" s="24">
        <v>1259</v>
      </c>
      <c r="J16" s="28">
        <f t="shared" si="3"/>
        <v>2494</v>
      </c>
      <c r="K16" s="32">
        <f t="shared" si="4"/>
        <v>5</v>
      </c>
      <c r="L16" s="36">
        <v>821</v>
      </c>
      <c r="M16" s="46">
        <f t="shared" si="5"/>
        <v>5.12</v>
      </c>
      <c r="N16" s="16">
        <v>833</v>
      </c>
      <c r="O16" s="24">
        <v>911</v>
      </c>
      <c r="P16" s="28">
        <f t="shared" si="6"/>
        <v>1744</v>
      </c>
      <c r="Q16" s="32">
        <f t="shared" si="7"/>
        <v>3.5</v>
      </c>
      <c r="R16" s="36">
        <v>489</v>
      </c>
      <c r="S16" s="41">
        <f t="shared" si="8"/>
        <v>3.05</v>
      </c>
      <c r="T16" s="16">
        <v>1097</v>
      </c>
      <c r="U16" s="24">
        <v>1141</v>
      </c>
      <c r="V16" s="28">
        <f t="shared" si="9"/>
        <v>2238</v>
      </c>
      <c r="W16" s="32">
        <f t="shared" si="10"/>
        <v>4.49</v>
      </c>
      <c r="X16" s="36">
        <v>653</v>
      </c>
      <c r="Y16" s="46">
        <f t="shared" si="11"/>
        <v>4.08</v>
      </c>
      <c r="Z16" s="16">
        <v>982</v>
      </c>
      <c r="AA16" s="24">
        <v>1018</v>
      </c>
      <c r="AB16" s="28">
        <f t="shared" si="12"/>
        <v>2000</v>
      </c>
      <c r="AC16" s="32">
        <f t="shared" si="13"/>
        <v>4.01</v>
      </c>
      <c r="AD16" s="36">
        <v>589</v>
      </c>
      <c r="AE16" s="41">
        <f t="shared" si="14"/>
        <v>3.68</v>
      </c>
      <c r="AF16" s="16">
        <v>1486</v>
      </c>
      <c r="AG16" s="24">
        <v>1570</v>
      </c>
      <c r="AH16" s="28">
        <f t="shared" si="15"/>
        <v>3056</v>
      </c>
      <c r="AI16" s="32">
        <f t="shared" si="16"/>
        <v>6.13</v>
      </c>
      <c r="AJ16" s="36">
        <v>895</v>
      </c>
      <c r="AK16" s="46">
        <f t="shared" si="17"/>
        <v>5.59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16</v>
      </c>
      <c r="B18" s="12" t="s">
        <v>37</v>
      </c>
      <c r="C18" s="20"/>
      <c r="D18" s="20"/>
      <c r="E18" s="20"/>
      <c r="F18" s="20"/>
      <c r="G18" s="37"/>
      <c r="H18" s="18" t="s">
        <v>18</v>
      </c>
      <c r="I18" s="20"/>
      <c r="J18" s="20"/>
      <c r="K18" s="20"/>
      <c r="L18" s="20"/>
      <c r="M18" s="42"/>
      <c r="N18" s="12" t="s">
        <v>82</v>
      </c>
      <c r="O18" s="20"/>
      <c r="P18" s="20"/>
      <c r="Q18" s="20"/>
      <c r="R18" s="20"/>
      <c r="S18" s="37"/>
      <c r="T18" s="18" t="s">
        <v>84</v>
      </c>
      <c r="U18" s="20"/>
      <c r="V18" s="20"/>
      <c r="W18" s="20"/>
      <c r="X18" s="20"/>
      <c r="Y18" s="42"/>
      <c r="Z18" s="12" t="s">
        <v>57</v>
      </c>
      <c r="AA18" s="20"/>
      <c r="AB18" s="20"/>
      <c r="AC18" s="20"/>
      <c r="AD18" s="20"/>
      <c r="AE18" s="37"/>
      <c r="AF18" s="18" t="s">
        <v>72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34</v>
      </c>
      <c r="C19" s="21" t="s">
        <v>41</v>
      </c>
      <c r="D19" s="25" t="s">
        <v>43</v>
      </c>
      <c r="E19" s="29" t="s">
        <v>47</v>
      </c>
      <c r="F19" s="33" t="s">
        <v>52</v>
      </c>
      <c r="G19" s="38" t="s">
        <v>47</v>
      </c>
      <c r="H19" s="19" t="s">
        <v>34</v>
      </c>
      <c r="I19" s="21" t="s">
        <v>41</v>
      </c>
      <c r="J19" s="25" t="s">
        <v>43</v>
      </c>
      <c r="K19" s="29" t="s">
        <v>47</v>
      </c>
      <c r="L19" s="33" t="s">
        <v>52</v>
      </c>
      <c r="M19" s="43" t="s">
        <v>47</v>
      </c>
      <c r="N19" s="13" t="s">
        <v>34</v>
      </c>
      <c r="O19" s="21" t="s">
        <v>41</v>
      </c>
      <c r="P19" s="25" t="s">
        <v>43</v>
      </c>
      <c r="Q19" s="29" t="s">
        <v>47</v>
      </c>
      <c r="R19" s="33" t="s">
        <v>52</v>
      </c>
      <c r="S19" s="38" t="s">
        <v>47</v>
      </c>
      <c r="T19" s="19" t="s">
        <v>34</v>
      </c>
      <c r="U19" s="21" t="s">
        <v>41</v>
      </c>
      <c r="V19" s="25" t="s">
        <v>43</v>
      </c>
      <c r="W19" s="29" t="s">
        <v>47</v>
      </c>
      <c r="X19" s="33" t="s">
        <v>52</v>
      </c>
      <c r="Y19" s="43" t="s">
        <v>47</v>
      </c>
      <c r="Z19" s="13" t="s">
        <v>34</v>
      </c>
      <c r="AA19" s="21" t="s">
        <v>41</v>
      </c>
      <c r="AB19" s="25" t="s">
        <v>43</v>
      </c>
      <c r="AC19" s="29" t="s">
        <v>47</v>
      </c>
      <c r="AD19" s="33" t="s">
        <v>52</v>
      </c>
      <c r="AE19" s="38" t="s">
        <v>47</v>
      </c>
      <c r="AF19" s="19" t="s">
        <v>34</v>
      </c>
      <c r="AG19" s="21" t="s">
        <v>41</v>
      </c>
      <c r="AH19" s="25" t="s">
        <v>43</v>
      </c>
      <c r="AI19" s="29" t="s">
        <v>47</v>
      </c>
      <c r="AJ19" s="33" t="s">
        <v>52</v>
      </c>
      <c r="AK19" s="43" t="s">
        <v>47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">
        <v>106</v>
      </c>
      <c r="B20" s="14">
        <v>403</v>
      </c>
      <c r="C20" s="22">
        <v>428</v>
      </c>
      <c r="D20" s="26">
        <f t="shared" ref="D20:D31" si="18">B20+C20</f>
        <v>831</v>
      </c>
      <c r="E20" s="30">
        <f t="shared" ref="E20:E31" si="19">IF(D20=0,"",ROUND(D20/$AH50*100,2))</f>
        <v>1.69</v>
      </c>
      <c r="F20" s="34">
        <v>214</v>
      </c>
      <c r="G20" s="39">
        <f t="shared" ref="G20:G31" si="20">IF(F20="","",ROUND(F20/$AJ50*100,2))</f>
        <v>1.37</v>
      </c>
      <c r="H20" s="14">
        <v>2024</v>
      </c>
      <c r="I20" s="22">
        <v>2127</v>
      </c>
      <c r="J20" s="26">
        <f t="shared" ref="J20:J31" si="21">H20+I20</f>
        <v>4151</v>
      </c>
      <c r="K20" s="30">
        <f t="shared" ref="K20:K31" si="22">IF(J20=0,"",ROUND(J20/$AH50*100,2))</f>
        <v>8.42</v>
      </c>
      <c r="L20" s="34">
        <v>1314</v>
      </c>
      <c r="M20" s="44">
        <f t="shared" ref="M20:M31" si="23">IF(L20="","",ROUND(L20/$AJ50*100,2))</f>
        <v>8.44</v>
      </c>
      <c r="N20" s="14">
        <v>744</v>
      </c>
      <c r="O20" s="22">
        <v>807</v>
      </c>
      <c r="P20" s="26">
        <f t="shared" ref="P20:P31" si="24">N20+O20</f>
        <v>1551</v>
      </c>
      <c r="Q20" s="30">
        <f t="shared" ref="Q20:Q31" si="25">IF(P20=0,"",ROUND(P20/$AH50*100,2))</f>
        <v>3.15</v>
      </c>
      <c r="R20" s="34">
        <v>426</v>
      </c>
      <c r="S20" s="39">
        <f t="shared" ref="S20:S31" si="26">IF(R20="","",ROUND(R20/$AJ50*100,2))</f>
        <v>2.74</v>
      </c>
      <c r="T20" s="14">
        <v>2308</v>
      </c>
      <c r="U20" s="22">
        <v>2319</v>
      </c>
      <c r="V20" s="26">
        <f t="shared" ref="V20:V31" si="27">T20+U20</f>
        <v>4627</v>
      </c>
      <c r="W20" s="30">
        <f t="shared" ref="W20:W31" si="28">IF(V20=0,"",ROUND(V20/$AH50*100,2))</f>
        <v>9.3800000000000008</v>
      </c>
      <c r="X20" s="34">
        <v>1622</v>
      </c>
      <c r="Y20" s="44">
        <f t="shared" ref="Y20:Y31" si="29">IF(X20="","",ROUND(X20/$AJ50*100,2))</f>
        <v>10.42</v>
      </c>
      <c r="Z20" s="14">
        <v>1423</v>
      </c>
      <c r="AA20" s="22">
        <v>1471</v>
      </c>
      <c r="AB20" s="26">
        <f t="shared" ref="AB20:AB31" si="30">Z20+AA20</f>
        <v>2894</v>
      </c>
      <c r="AC20" s="30">
        <f t="shared" ref="AC20:AC31" si="31">IF(AB20=0,"",ROUND(AB20/$AH50*100,2))</f>
        <v>5.87</v>
      </c>
      <c r="AD20" s="34">
        <v>871</v>
      </c>
      <c r="AE20" s="39">
        <f t="shared" ref="AE20:AE31" si="32">IF(AD20="","",ROUND(AD20/$AJ50*100,2))</f>
        <v>5.59</v>
      </c>
      <c r="AF20" s="14">
        <v>1117</v>
      </c>
      <c r="AG20" s="22">
        <v>1130</v>
      </c>
      <c r="AH20" s="26">
        <f t="shared" ref="AH20:AH31" si="33">AF20+AG20</f>
        <v>2247</v>
      </c>
      <c r="AI20" s="30">
        <f t="shared" ref="AI20:AI31" si="34">IF(AH20=0,"",ROUND(AH20/$AH50*100,2))</f>
        <v>4.5599999999999996</v>
      </c>
      <c r="AJ20" s="34">
        <v>706</v>
      </c>
      <c r="AK20" s="44">
        <f t="shared" ref="AK20:AK31" si="35">IF(AJ20="","",ROUND(AJ20/$AJ50*100,2))</f>
        <v>4.53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">
        <v>64</v>
      </c>
      <c r="B21" s="15">
        <v>403</v>
      </c>
      <c r="C21" s="23">
        <v>426</v>
      </c>
      <c r="D21" s="27">
        <f t="shared" si="18"/>
        <v>829</v>
      </c>
      <c r="E21" s="31">
        <f t="shared" si="19"/>
        <v>1.68</v>
      </c>
      <c r="F21" s="35">
        <v>214</v>
      </c>
      <c r="G21" s="40">
        <f t="shared" si="20"/>
        <v>1.37</v>
      </c>
      <c r="H21" s="15">
        <v>2027</v>
      </c>
      <c r="I21" s="23">
        <v>2127</v>
      </c>
      <c r="J21" s="27">
        <f t="shared" si="21"/>
        <v>4154</v>
      </c>
      <c r="K21" s="31">
        <f t="shared" si="22"/>
        <v>8.43</v>
      </c>
      <c r="L21" s="35">
        <v>1315</v>
      </c>
      <c r="M21" s="45">
        <f t="shared" si="23"/>
        <v>8.4499999999999993</v>
      </c>
      <c r="N21" s="15">
        <v>743</v>
      </c>
      <c r="O21" s="23">
        <v>808</v>
      </c>
      <c r="P21" s="27">
        <f t="shared" si="24"/>
        <v>1551</v>
      </c>
      <c r="Q21" s="31">
        <f t="shared" si="25"/>
        <v>3.15</v>
      </c>
      <c r="R21" s="35">
        <v>428</v>
      </c>
      <c r="S21" s="40">
        <f t="shared" si="26"/>
        <v>2.75</v>
      </c>
      <c r="T21" s="15">
        <v>2297</v>
      </c>
      <c r="U21" s="23">
        <v>2312</v>
      </c>
      <c r="V21" s="27">
        <f t="shared" si="27"/>
        <v>4609</v>
      </c>
      <c r="W21" s="31">
        <f t="shared" si="28"/>
        <v>9.35</v>
      </c>
      <c r="X21" s="35">
        <v>1615</v>
      </c>
      <c r="Y21" s="45">
        <f t="shared" si="29"/>
        <v>10.37</v>
      </c>
      <c r="Z21" s="15">
        <v>1422</v>
      </c>
      <c r="AA21" s="23">
        <v>1473</v>
      </c>
      <c r="AB21" s="27">
        <f t="shared" si="30"/>
        <v>2895</v>
      </c>
      <c r="AC21" s="31">
        <f t="shared" si="31"/>
        <v>5.88</v>
      </c>
      <c r="AD21" s="35">
        <v>870</v>
      </c>
      <c r="AE21" s="40">
        <f t="shared" si="32"/>
        <v>5.59</v>
      </c>
      <c r="AF21" s="15">
        <v>1113</v>
      </c>
      <c r="AG21" s="23">
        <v>1121</v>
      </c>
      <c r="AH21" s="27">
        <f t="shared" si="33"/>
        <v>2234</v>
      </c>
      <c r="AI21" s="31">
        <f t="shared" si="34"/>
        <v>4.53</v>
      </c>
      <c r="AJ21" s="35">
        <v>703</v>
      </c>
      <c r="AK21" s="45">
        <f t="shared" si="35"/>
        <v>4.5199999999999996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29</v>
      </c>
      <c r="B22" s="15">
        <v>403</v>
      </c>
      <c r="C22" s="23">
        <v>426</v>
      </c>
      <c r="D22" s="27">
        <f t="shared" si="18"/>
        <v>829</v>
      </c>
      <c r="E22" s="31">
        <f t="shared" si="19"/>
        <v>1.68</v>
      </c>
      <c r="F22" s="35">
        <v>214</v>
      </c>
      <c r="G22" s="40">
        <f t="shared" si="20"/>
        <v>1.37</v>
      </c>
      <c r="H22" s="15">
        <v>2027</v>
      </c>
      <c r="I22" s="23">
        <v>2126</v>
      </c>
      <c r="J22" s="27">
        <f t="shared" si="21"/>
        <v>4153</v>
      </c>
      <c r="K22" s="31">
        <f t="shared" si="22"/>
        <v>8.43</v>
      </c>
      <c r="L22" s="35">
        <v>1318</v>
      </c>
      <c r="M22" s="45">
        <f t="shared" si="23"/>
        <v>8.4499999999999993</v>
      </c>
      <c r="N22" s="15">
        <v>746</v>
      </c>
      <c r="O22" s="23">
        <v>812</v>
      </c>
      <c r="P22" s="27">
        <f t="shared" si="24"/>
        <v>1558</v>
      </c>
      <c r="Q22" s="31">
        <f t="shared" si="25"/>
        <v>3.16</v>
      </c>
      <c r="R22" s="35">
        <v>428</v>
      </c>
      <c r="S22" s="40">
        <f t="shared" si="26"/>
        <v>2.74</v>
      </c>
      <c r="T22" s="15">
        <v>2308</v>
      </c>
      <c r="U22" s="23">
        <v>2309</v>
      </c>
      <c r="V22" s="27">
        <f t="shared" si="27"/>
        <v>4617</v>
      </c>
      <c r="W22" s="31">
        <f t="shared" si="28"/>
        <v>9.3699999999999992</v>
      </c>
      <c r="X22" s="35">
        <v>1623</v>
      </c>
      <c r="Y22" s="45">
        <f t="shared" si="29"/>
        <v>10.41</v>
      </c>
      <c r="Z22" s="15">
        <v>1420</v>
      </c>
      <c r="AA22" s="23">
        <v>1473</v>
      </c>
      <c r="AB22" s="27">
        <f t="shared" si="30"/>
        <v>2893</v>
      </c>
      <c r="AC22" s="31">
        <f t="shared" si="31"/>
        <v>5.87</v>
      </c>
      <c r="AD22" s="35">
        <v>869</v>
      </c>
      <c r="AE22" s="40">
        <f t="shared" si="32"/>
        <v>5.57</v>
      </c>
      <c r="AF22" s="15">
        <v>1112</v>
      </c>
      <c r="AG22" s="23">
        <v>1120</v>
      </c>
      <c r="AH22" s="27">
        <f t="shared" si="33"/>
        <v>2232</v>
      </c>
      <c r="AI22" s="31">
        <f t="shared" si="34"/>
        <v>4.53</v>
      </c>
      <c r="AJ22" s="35">
        <v>705</v>
      </c>
      <c r="AK22" s="45">
        <f t="shared" si="35"/>
        <v>4.5199999999999996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69</v>
      </c>
      <c r="B23" s="15">
        <v>403</v>
      </c>
      <c r="C23" s="23">
        <v>426</v>
      </c>
      <c r="D23" s="27">
        <f t="shared" si="18"/>
        <v>829</v>
      </c>
      <c r="E23" s="31">
        <f t="shared" si="19"/>
        <v>1.66</v>
      </c>
      <c r="F23" s="35">
        <v>213</v>
      </c>
      <c r="G23" s="40">
        <f t="shared" si="20"/>
        <v>1.34</v>
      </c>
      <c r="H23" s="15">
        <v>2040</v>
      </c>
      <c r="I23" s="23">
        <v>2146</v>
      </c>
      <c r="J23" s="27">
        <f t="shared" si="21"/>
        <v>4186</v>
      </c>
      <c r="K23" s="31">
        <f t="shared" si="22"/>
        <v>8.4</v>
      </c>
      <c r="L23" s="35">
        <v>1325</v>
      </c>
      <c r="M23" s="45">
        <f t="shared" si="23"/>
        <v>8.34</v>
      </c>
      <c r="N23" s="15">
        <v>751</v>
      </c>
      <c r="O23" s="23">
        <v>818</v>
      </c>
      <c r="P23" s="27">
        <f t="shared" si="24"/>
        <v>1569</v>
      </c>
      <c r="Q23" s="31">
        <f t="shared" si="25"/>
        <v>3.15</v>
      </c>
      <c r="R23" s="35">
        <v>434</v>
      </c>
      <c r="S23" s="40">
        <f t="shared" si="26"/>
        <v>2.73</v>
      </c>
      <c r="T23" s="15">
        <v>2356</v>
      </c>
      <c r="U23" s="23">
        <v>2395</v>
      </c>
      <c r="V23" s="27">
        <f t="shared" si="27"/>
        <v>4751</v>
      </c>
      <c r="W23" s="31">
        <f t="shared" si="28"/>
        <v>9.5399999999999991</v>
      </c>
      <c r="X23" s="35">
        <v>1733</v>
      </c>
      <c r="Y23" s="45">
        <f t="shared" si="29"/>
        <v>10.9</v>
      </c>
      <c r="Z23" s="15">
        <v>1430</v>
      </c>
      <c r="AA23" s="23">
        <v>1480</v>
      </c>
      <c r="AB23" s="27">
        <f t="shared" si="30"/>
        <v>2910</v>
      </c>
      <c r="AC23" s="31">
        <f t="shared" si="31"/>
        <v>5.84</v>
      </c>
      <c r="AD23" s="35">
        <v>877</v>
      </c>
      <c r="AE23" s="40">
        <f t="shared" si="32"/>
        <v>5.52</v>
      </c>
      <c r="AF23" s="15">
        <v>1112</v>
      </c>
      <c r="AG23" s="23">
        <v>1124</v>
      </c>
      <c r="AH23" s="27">
        <f t="shared" si="33"/>
        <v>2236</v>
      </c>
      <c r="AI23" s="31">
        <f t="shared" si="34"/>
        <v>4.49</v>
      </c>
      <c r="AJ23" s="35">
        <v>706</v>
      </c>
      <c r="AK23" s="45">
        <f t="shared" si="35"/>
        <v>4.4400000000000004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70</v>
      </c>
      <c r="B24" s="15">
        <v>405</v>
      </c>
      <c r="C24" s="23">
        <v>424</v>
      </c>
      <c r="D24" s="27">
        <f t="shared" si="18"/>
        <v>829</v>
      </c>
      <c r="E24" s="31">
        <f t="shared" si="19"/>
        <v>1.66</v>
      </c>
      <c r="F24" s="35">
        <v>213</v>
      </c>
      <c r="G24" s="40">
        <f t="shared" si="20"/>
        <v>1.34</v>
      </c>
      <c r="H24" s="15">
        <v>2054</v>
      </c>
      <c r="I24" s="23">
        <v>2147</v>
      </c>
      <c r="J24" s="27">
        <f t="shared" si="21"/>
        <v>4201</v>
      </c>
      <c r="K24" s="31">
        <f t="shared" si="22"/>
        <v>8.43</v>
      </c>
      <c r="L24" s="35">
        <v>1332</v>
      </c>
      <c r="M24" s="45">
        <f t="shared" si="23"/>
        <v>8.3699999999999992</v>
      </c>
      <c r="N24" s="15">
        <v>749</v>
      </c>
      <c r="O24" s="23">
        <v>816</v>
      </c>
      <c r="P24" s="27">
        <f t="shared" si="24"/>
        <v>1565</v>
      </c>
      <c r="Q24" s="31">
        <f t="shared" si="25"/>
        <v>3.14</v>
      </c>
      <c r="R24" s="35">
        <v>434</v>
      </c>
      <c r="S24" s="40">
        <f t="shared" si="26"/>
        <v>2.73</v>
      </c>
      <c r="T24" s="15">
        <v>2353</v>
      </c>
      <c r="U24" s="23">
        <v>2396</v>
      </c>
      <c r="V24" s="27">
        <f t="shared" si="27"/>
        <v>4749</v>
      </c>
      <c r="W24" s="31">
        <f t="shared" si="28"/>
        <v>9.5299999999999994</v>
      </c>
      <c r="X24" s="35">
        <v>1727</v>
      </c>
      <c r="Y24" s="45">
        <f t="shared" si="29"/>
        <v>10.85</v>
      </c>
      <c r="Z24" s="15">
        <v>1430</v>
      </c>
      <c r="AA24" s="23">
        <v>1480</v>
      </c>
      <c r="AB24" s="27">
        <f t="shared" si="30"/>
        <v>2910</v>
      </c>
      <c r="AC24" s="31">
        <f t="shared" si="31"/>
        <v>5.84</v>
      </c>
      <c r="AD24" s="35">
        <v>877</v>
      </c>
      <c r="AE24" s="40">
        <f t="shared" si="32"/>
        <v>5.51</v>
      </c>
      <c r="AF24" s="15">
        <v>1112</v>
      </c>
      <c r="AG24" s="23">
        <v>1126</v>
      </c>
      <c r="AH24" s="27">
        <f t="shared" si="33"/>
        <v>2238</v>
      </c>
      <c r="AI24" s="31">
        <f t="shared" si="34"/>
        <v>4.49</v>
      </c>
      <c r="AJ24" s="35">
        <v>708</v>
      </c>
      <c r="AK24" s="45">
        <f t="shared" si="35"/>
        <v>4.45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35</v>
      </c>
      <c r="B25" s="15">
        <v>403</v>
      </c>
      <c r="C25" s="23">
        <v>423</v>
      </c>
      <c r="D25" s="27">
        <f t="shared" si="18"/>
        <v>826</v>
      </c>
      <c r="E25" s="31">
        <f t="shared" si="19"/>
        <v>1.66</v>
      </c>
      <c r="F25" s="35">
        <v>213</v>
      </c>
      <c r="G25" s="40">
        <f t="shared" si="20"/>
        <v>1.34</v>
      </c>
      <c r="H25" s="15">
        <v>2063</v>
      </c>
      <c r="I25" s="23">
        <v>2157</v>
      </c>
      <c r="J25" s="27">
        <f t="shared" si="21"/>
        <v>4220</v>
      </c>
      <c r="K25" s="31">
        <f t="shared" si="22"/>
        <v>8.4700000000000006</v>
      </c>
      <c r="L25" s="35">
        <v>1335</v>
      </c>
      <c r="M25" s="45">
        <f t="shared" si="23"/>
        <v>8.39</v>
      </c>
      <c r="N25" s="15">
        <v>750</v>
      </c>
      <c r="O25" s="23">
        <v>814</v>
      </c>
      <c r="P25" s="27">
        <f t="shared" si="24"/>
        <v>1564</v>
      </c>
      <c r="Q25" s="31">
        <f t="shared" si="25"/>
        <v>3.14</v>
      </c>
      <c r="R25" s="35">
        <v>435</v>
      </c>
      <c r="S25" s="40">
        <f t="shared" si="26"/>
        <v>2.73</v>
      </c>
      <c r="T25" s="15">
        <v>2349</v>
      </c>
      <c r="U25" s="23">
        <v>2393</v>
      </c>
      <c r="V25" s="27">
        <f t="shared" si="27"/>
        <v>4742</v>
      </c>
      <c r="W25" s="31">
        <f t="shared" si="28"/>
        <v>9.51</v>
      </c>
      <c r="X25" s="35">
        <v>1726</v>
      </c>
      <c r="Y25" s="45">
        <f t="shared" si="29"/>
        <v>10.84</v>
      </c>
      <c r="Z25" s="15">
        <v>1432</v>
      </c>
      <c r="AA25" s="23">
        <v>1479</v>
      </c>
      <c r="AB25" s="27">
        <f t="shared" si="30"/>
        <v>2911</v>
      </c>
      <c r="AC25" s="31">
        <f t="shared" si="31"/>
        <v>5.84</v>
      </c>
      <c r="AD25" s="35">
        <v>878</v>
      </c>
      <c r="AE25" s="40">
        <f t="shared" si="32"/>
        <v>5.52</v>
      </c>
      <c r="AF25" s="15">
        <v>1112</v>
      </c>
      <c r="AG25" s="23">
        <v>1128</v>
      </c>
      <c r="AH25" s="27">
        <f t="shared" si="33"/>
        <v>2240</v>
      </c>
      <c r="AI25" s="31">
        <f t="shared" si="34"/>
        <v>4.49</v>
      </c>
      <c r="AJ25" s="35">
        <v>707</v>
      </c>
      <c r="AK25" s="45">
        <f t="shared" si="35"/>
        <v>4.4400000000000004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74</v>
      </c>
      <c r="B26" s="15">
        <v>404</v>
      </c>
      <c r="C26" s="23">
        <v>421</v>
      </c>
      <c r="D26" s="27">
        <f t="shared" si="18"/>
        <v>825</v>
      </c>
      <c r="E26" s="31">
        <f t="shared" si="19"/>
        <v>1.65</v>
      </c>
      <c r="F26" s="35">
        <v>213</v>
      </c>
      <c r="G26" s="40">
        <f t="shared" si="20"/>
        <v>1.33</v>
      </c>
      <c r="H26" s="15">
        <v>2069</v>
      </c>
      <c r="I26" s="23">
        <v>2163</v>
      </c>
      <c r="J26" s="27">
        <f t="shared" si="21"/>
        <v>4232</v>
      </c>
      <c r="K26" s="31">
        <f t="shared" si="22"/>
        <v>8.48</v>
      </c>
      <c r="L26" s="35">
        <v>1340</v>
      </c>
      <c r="M26" s="45">
        <f t="shared" si="23"/>
        <v>8.39</v>
      </c>
      <c r="N26" s="15">
        <v>749</v>
      </c>
      <c r="O26" s="23">
        <v>815</v>
      </c>
      <c r="P26" s="27">
        <f t="shared" si="24"/>
        <v>1564</v>
      </c>
      <c r="Q26" s="31">
        <f t="shared" si="25"/>
        <v>3.13</v>
      </c>
      <c r="R26" s="35">
        <v>435</v>
      </c>
      <c r="S26" s="40">
        <f t="shared" si="26"/>
        <v>2.72</v>
      </c>
      <c r="T26" s="15">
        <v>2371</v>
      </c>
      <c r="U26" s="23">
        <v>2403</v>
      </c>
      <c r="V26" s="27">
        <f t="shared" si="27"/>
        <v>4774</v>
      </c>
      <c r="W26" s="31">
        <f t="shared" si="28"/>
        <v>9.56</v>
      </c>
      <c r="X26" s="35">
        <v>1748</v>
      </c>
      <c r="Y26" s="45">
        <f t="shared" si="29"/>
        <v>10.94</v>
      </c>
      <c r="Z26" s="15">
        <v>1433</v>
      </c>
      <c r="AA26" s="23">
        <v>1476</v>
      </c>
      <c r="AB26" s="27">
        <f t="shared" si="30"/>
        <v>2909</v>
      </c>
      <c r="AC26" s="31">
        <f t="shared" si="31"/>
        <v>5.83</v>
      </c>
      <c r="AD26" s="35">
        <v>881</v>
      </c>
      <c r="AE26" s="40">
        <f t="shared" si="32"/>
        <v>5.51</v>
      </c>
      <c r="AF26" s="15">
        <v>1109</v>
      </c>
      <c r="AG26" s="23">
        <v>1129</v>
      </c>
      <c r="AH26" s="27">
        <f t="shared" si="33"/>
        <v>2238</v>
      </c>
      <c r="AI26" s="31">
        <f t="shared" si="34"/>
        <v>4.4800000000000004</v>
      </c>
      <c r="AJ26" s="35">
        <v>708</v>
      </c>
      <c r="AK26" s="45">
        <f t="shared" si="35"/>
        <v>4.43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67</v>
      </c>
      <c r="B27" s="15">
        <v>404</v>
      </c>
      <c r="C27" s="23">
        <v>420</v>
      </c>
      <c r="D27" s="27">
        <f t="shared" si="18"/>
        <v>824</v>
      </c>
      <c r="E27" s="31">
        <f t="shared" si="19"/>
        <v>1.65</v>
      </c>
      <c r="F27" s="35">
        <v>213</v>
      </c>
      <c r="G27" s="40">
        <f t="shared" si="20"/>
        <v>1.33</v>
      </c>
      <c r="H27" s="15">
        <v>2066</v>
      </c>
      <c r="I27" s="23">
        <v>2162</v>
      </c>
      <c r="J27" s="27">
        <f t="shared" si="21"/>
        <v>4228</v>
      </c>
      <c r="K27" s="31">
        <f t="shared" si="22"/>
        <v>8.4600000000000009</v>
      </c>
      <c r="L27" s="35">
        <v>1340</v>
      </c>
      <c r="M27" s="45">
        <f t="shared" si="23"/>
        <v>8.3800000000000008</v>
      </c>
      <c r="N27" s="15">
        <v>749</v>
      </c>
      <c r="O27" s="23">
        <v>815</v>
      </c>
      <c r="P27" s="27">
        <f t="shared" si="24"/>
        <v>1564</v>
      </c>
      <c r="Q27" s="31">
        <f t="shared" si="25"/>
        <v>3.13</v>
      </c>
      <c r="R27" s="35">
        <v>437</v>
      </c>
      <c r="S27" s="40">
        <f t="shared" si="26"/>
        <v>2.73</v>
      </c>
      <c r="T27" s="15">
        <v>2384</v>
      </c>
      <c r="U27" s="23">
        <v>2422</v>
      </c>
      <c r="V27" s="27">
        <f t="shared" si="27"/>
        <v>4806</v>
      </c>
      <c r="W27" s="31">
        <f t="shared" si="28"/>
        <v>9.6199999999999992</v>
      </c>
      <c r="X27" s="35">
        <v>1758</v>
      </c>
      <c r="Y27" s="45">
        <f t="shared" si="29"/>
        <v>10.99</v>
      </c>
      <c r="Z27" s="15">
        <v>1433</v>
      </c>
      <c r="AA27" s="23">
        <v>1481</v>
      </c>
      <c r="AB27" s="27">
        <f t="shared" si="30"/>
        <v>2914</v>
      </c>
      <c r="AC27" s="31">
        <f t="shared" si="31"/>
        <v>5.83</v>
      </c>
      <c r="AD27" s="35">
        <v>885</v>
      </c>
      <c r="AE27" s="40">
        <f t="shared" si="32"/>
        <v>5.53</v>
      </c>
      <c r="AF27" s="15">
        <v>1112</v>
      </c>
      <c r="AG27" s="23">
        <v>1130</v>
      </c>
      <c r="AH27" s="27">
        <f t="shared" si="33"/>
        <v>2242</v>
      </c>
      <c r="AI27" s="31">
        <f t="shared" si="34"/>
        <v>4.49</v>
      </c>
      <c r="AJ27" s="35">
        <v>708</v>
      </c>
      <c r="AK27" s="45">
        <f t="shared" si="35"/>
        <v>4.43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77</v>
      </c>
      <c r="B28" s="15">
        <v>405</v>
      </c>
      <c r="C28" s="23">
        <v>419</v>
      </c>
      <c r="D28" s="27">
        <f t="shared" si="18"/>
        <v>824</v>
      </c>
      <c r="E28" s="31">
        <f t="shared" si="19"/>
        <v>1.65</v>
      </c>
      <c r="F28" s="35">
        <v>213</v>
      </c>
      <c r="G28" s="40">
        <f t="shared" si="20"/>
        <v>1.33</v>
      </c>
      <c r="H28" s="15">
        <v>2067</v>
      </c>
      <c r="I28" s="23">
        <v>2167</v>
      </c>
      <c r="J28" s="27">
        <f t="shared" si="21"/>
        <v>4234</v>
      </c>
      <c r="K28" s="31">
        <f t="shared" si="22"/>
        <v>8.48</v>
      </c>
      <c r="L28" s="35">
        <v>1346</v>
      </c>
      <c r="M28" s="45">
        <f t="shared" si="23"/>
        <v>8.42</v>
      </c>
      <c r="N28" s="15">
        <v>748</v>
      </c>
      <c r="O28" s="23">
        <v>815</v>
      </c>
      <c r="P28" s="27">
        <f t="shared" si="24"/>
        <v>1563</v>
      </c>
      <c r="Q28" s="31">
        <f t="shared" si="25"/>
        <v>3.13</v>
      </c>
      <c r="R28" s="35">
        <v>436</v>
      </c>
      <c r="S28" s="40">
        <f t="shared" si="26"/>
        <v>2.73</v>
      </c>
      <c r="T28" s="15">
        <v>2389</v>
      </c>
      <c r="U28" s="23">
        <v>2415</v>
      </c>
      <c r="V28" s="27">
        <f t="shared" si="27"/>
        <v>4804</v>
      </c>
      <c r="W28" s="31">
        <f t="shared" si="28"/>
        <v>9.6199999999999992</v>
      </c>
      <c r="X28" s="35">
        <v>1756</v>
      </c>
      <c r="Y28" s="45">
        <f t="shared" si="29"/>
        <v>10.99</v>
      </c>
      <c r="Z28" s="15">
        <v>1433</v>
      </c>
      <c r="AA28" s="23">
        <v>1488</v>
      </c>
      <c r="AB28" s="27">
        <f t="shared" si="30"/>
        <v>2921</v>
      </c>
      <c r="AC28" s="31">
        <f t="shared" si="31"/>
        <v>5.85</v>
      </c>
      <c r="AD28" s="35">
        <v>887</v>
      </c>
      <c r="AE28" s="40">
        <f t="shared" si="32"/>
        <v>5.55</v>
      </c>
      <c r="AF28" s="15">
        <v>1103</v>
      </c>
      <c r="AG28" s="23">
        <v>1124</v>
      </c>
      <c r="AH28" s="27">
        <f t="shared" si="33"/>
        <v>2227</v>
      </c>
      <c r="AI28" s="31">
        <f t="shared" si="34"/>
        <v>4.46</v>
      </c>
      <c r="AJ28" s="35">
        <v>703</v>
      </c>
      <c r="AK28" s="45">
        <f t="shared" si="35"/>
        <v>4.4000000000000004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">
        <v>107</v>
      </c>
      <c r="B29" s="15">
        <v>405</v>
      </c>
      <c r="C29" s="23">
        <v>419</v>
      </c>
      <c r="D29" s="27">
        <f t="shared" si="18"/>
        <v>824</v>
      </c>
      <c r="E29" s="31">
        <f t="shared" si="19"/>
        <v>1.65</v>
      </c>
      <c r="F29" s="35">
        <v>213</v>
      </c>
      <c r="G29" s="40">
        <f t="shared" si="20"/>
        <v>1.33</v>
      </c>
      <c r="H29" s="15">
        <v>2064</v>
      </c>
      <c r="I29" s="23">
        <v>2164</v>
      </c>
      <c r="J29" s="27">
        <f t="shared" si="21"/>
        <v>4228</v>
      </c>
      <c r="K29" s="31">
        <f t="shared" si="22"/>
        <v>8.48</v>
      </c>
      <c r="L29" s="35">
        <v>1347</v>
      </c>
      <c r="M29" s="45">
        <f t="shared" si="23"/>
        <v>8.43</v>
      </c>
      <c r="N29" s="15">
        <v>752</v>
      </c>
      <c r="O29" s="23">
        <v>816</v>
      </c>
      <c r="P29" s="27">
        <f t="shared" si="24"/>
        <v>1568</v>
      </c>
      <c r="Q29" s="31">
        <f t="shared" si="25"/>
        <v>3.14</v>
      </c>
      <c r="R29" s="35">
        <v>438</v>
      </c>
      <c r="S29" s="40">
        <f t="shared" si="26"/>
        <v>2.74</v>
      </c>
      <c r="T29" s="15">
        <v>2389</v>
      </c>
      <c r="U29" s="23">
        <v>2417</v>
      </c>
      <c r="V29" s="27">
        <f t="shared" si="27"/>
        <v>4806</v>
      </c>
      <c r="W29" s="31">
        <f t="shared" si="28"/>
        <v>9.6300000000000008</v>
      </c>
      <c r="X29" s="35">
        <v>1756</v>
      </c>
      <c r="Y29" s="45">
        <f t="shared" si="29"/>
        <v>10.99</v>
      </c>
      <c r="Z29" s="15">
        <v>1430</v>
      </c>
      <c r="AA29" s="23">
        <v>1488</v>
      </c>
      <c r="AB29" s="27">
        <f t="shared" si="30"/>
        <v>2918</v>
      </c>
      <c r="AC29" s="31">
        <f t="shared" si="31"/>
        <v>5.85</v>
      </c>
      <c r="AD29" s="35">
        <v>884</v>
      </c>
      <c r="AE29" s="40">
        <f t="shared" si="32"/>
        <v>5.53</v>
      </c>
      <c r="AF29" s="15">
        <v>1108</v>
      </c>
      <c r="AG29" s="23">
        <v>1122</v>
      </c>
      <c r="AH29" s="27">
        <f t="shared" si="33"/>
        <v>2230</v>
      </c>
      <c r="AI29" s="31">
        <f t="shared" si="34"/>
        <v>4.47</v>
      </c>
      <c r="AJ29" s="35">
        <v>706</v>
      </c>
      <c r="AK29" s="45">
        <f t="shared" si="35"/>
        <v>4.42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80</v>
      </c>
      <c r="B30" s="15">
        <v>404</v>
      </c>
      <c r="C30" s="23">
        <v>419</v>
      </c>
      <c r="D30" s="27">
        <f t="shared" si="18"/>
        <v>823</v>
      </c>
      <c r="E30" s="31">
        <f t="shared" si="19"/>
        <v>1.65</v>
      </c>
      <c r="F30" s="35">
        <v>214</v>
      </c>
      <c r="G30" s="40">
        <f t="shared" si="20"/>
        <v>1.34</v>
      </c>
      <c r="H30" s="15">
        <v>2070</v>
      </c>
      <c r="I30" s="23">
        <v>2179</v>
      </c>
      <c r="J30" s="27">
        <f t="shared" si="21"/>
        <v>4249</v>
      </c>
      <c r="K30" s="31">
        <f t="shared" si="22"/>
        <v>8.51</v>
      </c>
      <c r="L30" s="35">
        <v>1355</v>
      </c>
      <c r="M30" s="45">
        <f t="shared" si="23"/>
        <v>8.4700000000000006</v>
      </c>
      <c r="N30" s="15">
        <v>752</v>
      </c>
      <c r="O30" s="23">
        <v>816</v>
      </c>
      <c r="P30" s="27">
        <f t="shared" si="24"/>
        <v>1568</v>
      </c>
      <c r="Q30" s="31">
        <f t="shared" si="25"/>
        <v>3.14</v>
      </c>
      <c r="R30" s="35">
        <v>438</v>
      </c>
      <c r="S30" s="40">
        <f t="shared" si="26"/>
        <v>2.74</v>
      </c>
      <c r="T30" s="15">
        <v>2388</v>
      </c>
      <c r="U30" s="23">
        <v>2421</v>
      </c>
      <c r="V30" s="27">
        <f t="shared" si="27"/>
        <v>4809</v>
      </c>
      <c r="W30" s="31">
        <f t="shared" si="28"/>
        <v>9.64</v>
      </c>
      <c r="X30" s="35">
        <v>1758</v>
      </c>
      <c r="Y30" s="45">
        <f t="shared" si="29"/>
        <v>10.99</v>
      </c>
      <c r="Z30" s="15">
        <v>1427</v>
      </c>
      <c r="AA30" s="23">
        <v>1479</v>
      </c>
      <c r="AB30" s="27">
        <f t="shared" si="30"/>
        <v>2906</v>
      </c>
      <c r="AC30" s="31">
        <f t="shared" si="31"/>
        <v>5.82</v>
      </c>
      <c r="AD30" s="35">
        <v>885</v>
      </c>
      <c r="AE30" s="40">
        <f t="shared" si="32"/>
        <v>5.53</v>
      </c>
      <c r="AF30" s="15">
        <v>1110</v>
      </c>
      <c r="AG30" s="23">
        <v>1124</v>
      </c>
      <c r="AH30" s="27">
        <f t="shared" si="33"/>
        <v>2234</v>
      </c>
      <c r="AI30" s="31">
        <f t="shared" si="34"/>
        <v>4.4800000000000004</v>
      </c>
      <c r="AJ30" s="35">
        <v>706</v>
      </c>
      <c r="AK30" s="45">
        <f t="shared" si="35"/>
        <v>4.41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73</v>
      </c>
      <c r="B31" s="16">
        <v>404</v>
      </c>
      <c r="C31" s="24">
        <v>420</v>
      </c>
      <c r="D31" s="28">
        <f t="shared" si="18"/>
        <v>824</v>
      </c>
      <c r="E31" s="32">
        <f t="shared" si="19"/>
        <v>1.65</v>
      </c>
      <c r="F31" s="36">
        <v>215</v>
      </c>
      <c r="G31" s="41">
        <f t="shared" si="20"/>
        <v>1.34</v>
      </c>
      <c r="H31" s="16">
        <v>2068</v>
      </c>
      <c r="I31" s="24">
        <v>2175</v>
      </c>
      <c r="J31" s="28">
        <f t="shared" si="21"/>
        <v>4243</v>
      </c>
      <c r="K31" s="32">
        <f t="shared" si="22"/>
        <v>8.51</v>
      </c>
      <c r="L31" s="36">
        <v>1352</v>
      </c>
      <c r="M31" s="46">
        <f t="shared" si="23"/>
        <v>8.44</v>
      </c>
      <c r="N31" s="16">
        <v>749</v>
      </c>
      <c r="O31" s="24">
        <v>814</v>
      </c>
      <c r="P31" s="28">
        <f t="shared" si="24"/>
        <v>1563</v>
      </c>
      <c r="Q31" s="32">
        <f t="shared" si="25"/>
        <v>3.13</v>
      </c>
      <c r="R31" s="36">
        <v>438</v>
      </c>
      <c r="S31" s="41">
        <f t="shared" si="26"/>
        <v>2.73</v>
      </c>
      <c r="T31" s="16">
        <v>2393</v>
      </c>
      <c r="U31" s="24">
        <v>2435</v>
      </c>
      <c r="V31" s="28">
        <f t="shared" si="27"/>
        <v>4828</v>
      </c>
      <c r="W31" s="32">
        <f t="shared" si="28"/>
        <v>9.68</v>
      </c>
      <c r="X31" s="36">
        <v>1764</v>
      </c>
      <c r="Y31" s="46">
        <f t="shared" si="29"/>
        <v>11.01</v>
      </c>
      <c r="Z31" s="16">
        <v>1417</v>
      </c>
      <c r="AA31" s="24">
        <v>1478</v>
      </c>
      <c r="AB31" s="28">
        <f t="shared" si="30"/>
        <v>2895</v>
      </c>
      <c r="AC31" s="32">
        <f t="shared" si="31"/>
        <v>5.8</v>
      </c>
      <c r="AD31" s="36">
        <v>881</v>
      </c>
      <c r="AE31" s="41">
        <f t="shared" si="32"/>
        <v>5.5</v>
      </c>
      <c r="AF31" s="16">
        <v>1104</v>
      </c>
      <c r="AG31" s="24">
        <v>1124</v>
      </c>
      <c r="AH31" s="28">
        <f t="shared" si="33"/>
        <v>2228</v>
      </c>
      <c r="AI31" s="32">
        <f t="shared" si="34"/>
        <v>4.47</v>
      </c>
      <c r="AJ31" s="36">
        <v>704</v>
      </c>
      <c r="AK31" s="46">
        <f t="shared" si="35"/>
        <v>4.3899999999999997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16</v>
      </c>
      <c r="B33" s="18" t="s">
        <v>31</v>
      </c>
      <c r="C33" s="20"/>
      <c r="D33" s="20"/>
      <c r="E33" s="20"/>
      <c r="F33" s="20"/>
      <c r="G33" s="42"/>
      <c r="H33" s="18" t="s">
        <v>87</v>
      </c>
      <c r="I33" s="20"/>
      <c r="J33" s="20"/>
      <c r="K33" s="20"/>
      <c r="L33" s="20"/>
      <c r="M33" s="42"/>
      <c r="N33" s="12" t="s">
        <v>54</v>
      </c>
      <c r="O33" s="20"/>
      <c r="P33" s="20"/>
      <c r="Q33" s="20"/>
      <c r="R33" s="20"/>
      <c r="S33" s="37"/>
      <c r="T33" s="18" t="s">
        <v>89</v>
      </c>
      <c r="U33" s="20"/>
      <c r="V33" s="20"/>
      <c r="W33" s="20"/>
      <c r="X33" s="20"/>
      <c r="Y33" s="42"/>
      <c r="Z33" s="18" t="s">
        <v>92</v>
      </c>
      <c r="AA33" s="20"/>
      <c r="AB33" s="20"/>
      <c r="AC33" s="20"/>
      <c r="AD33" s="20"/>
      <c r="AE33" s="42"/>
      <c r="AF33" s="68" t="s">
        <v>7</v>
      </c>
      <c r="AG33" s="69"/>
      <c r="AH33" s="69"/>
      <c r="AI33" s="69"/>
      <c r="AJ33" s="69"/>
      <c r="AK33" s="70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34</v>
      </c>
      <c r="C34" s="21" t="s">
        <v>41</v>
      </c>
      <c r="D34" s="25" t="s">
        <v>43</v>
      </c>
      <c r="E34" s="29" t="s">
        <v>47</v>
      </c>
      <c r="F34" s="33" t="s">
        <v>52</v>
      </c>
      <c r="G34" s="38" t="s">
        <v>47</v>
      </c>
      <c r="H34" s="19" t="s">
        <v>34</v>
      </c>
      <c r="I34" s="21" t="s">
        <v>41</v>
      </c>
      <c r="J34" s="25" t="s">
        <v>43</v>
      </c>
      <c r="K34" s="29" t="s">
        <v>47</v>
      </c>
      <c r="L34" s="33" t="s">
        <v>52</v>
      </c>
      <c r="M34" s="43" t="s">
        <v>47</v>
      </c>
      <c r="N34" s="13" t="s">
        <v>34</v>
      </c>
      <c r="O34" s="21" t="s">
        <v>41</v>
      </c>
      <c r="P34" s="25" t="s">
        <v>43</v>
      </c>
      <c r="Q34" s="29" t="s">
        <v>47</v>
      </c>
      <c r="R34" s="33" t="s">
        <v>52</v>
      </c>
      <c r="S34" s="38" t="s">
        <v>47</v>
      </c>
      <c r="T34" s="19" t="s">
        <v>34</v>
      </c>
      <c r="U34" s="21" t="s">
        <v>41</v>
      </c>
      <c r="V34" s="25" t="s">
        <v>43</v>
      </c>
      <c r="W34" s="29" t="s">
        <v>47</v>
      </c>
      <c r="X34" s="33" t="s">
        <v>52</v>
      </c>
      <c r="Y34" s="43" t="s">
        <v>47</v>
      </c>
      <c r="Z34" s="19" t="s">
        <v>34</v>
      </c>
      <c r="AA34" s="21" t="s">
        <v>41</v>
      </c>
      <c r="AB34" s="25" t="s">
        <v>43</v>
      </c>
      <c r="AC34" s="29" t="s">
        <v>47</v>
      </c>
      <c r="AD34" s="33" t="s">
        <v>52</v>
      </c>
      <c r="AE34" s="43" t="s">
        <v>47</v>
      </c>
      <c r="AF34" s="48" t="s">
        <v>34</v>
      </c>
      <c r="AG34" s="53" t="s">
        <v>41</v>
      </c>
      <c r="AH34" s="25" t="s">
        <v>43</v>
      </c>
      <c r="AI34" s="54" t="s">
        <v>47</v>
      </c>
      <c r="AJ34" s="33" t="s">
        <v>52</v>
      </c>
      <c r="AK34" s="56" t="s">
        <v>47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">
        <v>106</v>
      </c>
      <c r="B35" s="14">
        <v>814</v>
      </c>
      <c r="C35" s="22">
        <v>834</v>
      </c>
      <c r="D35" s="26">
        <f t="shared" ref="D35:D46" si="36">B35+C35</f>
        <v>1648</v>
      </c>
      <c r="E35" s="30">
        <f t="shared" ref="E35:E46" si="37">IF(D35=0,"",ROUND(D35/$AH50*100,2))</f>
        <v>3.34</v>
      </c>
      <c r="F35" s="34">
        <v>473</v>
      </c>
      <c r="G35" s="39">
        <f t="shared" ref="G35:G46" si="38">IF(F35="","",ROUND(F35/$AJ50*100,2))</f>
        <v>3.04</v>
      </c>
      <c r="H35" s="14">
        <v>992</v>
      </c>
      <c r="I35" s="22">
        <v>1036</v>
      </c>
      <c r="J35" s="26">
        <f t="shared" ref="J35:J46" si="39">H35+I35</f>
        <v>2028</v>
      </c>
      <c r="K35" s="30">
        <f t="shared" ref="K35:K46" si="40">IF(J35=0,"",ROUND(J35/$AH50*100,2))</f>
        <v>4.1100000000000003</v>
      </c>
      <c r="L35" s="34">
        <v>583</v>
      </c>
      <c r="M35" s="44">
        <f t="shared" ref="M35:M46" si="41">IF(L35="","",ROUND(L35/$AJ50*100,2))</f>
        <v>3.74</v>
      </c>
      <c r="N35" s="14">
        <v>667</v>
      </c>
      <c r="O35" s="22">
        <v>779</v>
      </c>
      <c r="P35" s="26">
        <f t="shared" ref="P35:P46" si="42">N35+O35</f>
        <v>1446</v>
      </c>
      <c r="Q35" s="30">
        <f t="shared" ref="Q35:Q46" si="43">IF(P35=0,"",ROUND(P35/$AH50*100,2))</f>
        <v>2.93</v>
      </c>
      <c r="R35" s="34">
        <v>404</v>
      </c>
      <c r="S35" s="39">
        <f t="shared" ref="S35:S46" si="44">IF(R35="","",ROUND(R35/$AJ50*100,2))</f>
        <v>2.59</v>
      </c>
      <c r="T35" s="14">
        <v>637</v>
      </c>
      <c r="U35" s="22">
        <v>691</v>
      </c>
      <c r="V35" s="26">
        <f t="shared" ref="V35:V46" si="45">T35+U35</f>
        <v>1328</v>
      </c>
      <c r="W35" s="30">
        <f t="shared" ref="W35:W46" si="46">IF(V35=0,"",ROUND(V35/$AH50*100,2))</f>
        <v>2.69</v>
      </c>
      <c r="X35" s="34">
        <v>376</v>
      </c>
      <c r="Y35" s="44">
        <f t="shared" ref="Y35:Y46" si="47">IF(X35="","",ROUND(X35/$AJ50*100,2))</f>
        <v>2.41</v>
      </c>
      <c r="Z35" s="14">
        <v>233</v>
      </c>
      <c r="AA35" s="22">
        <v>270</v>
      </c>
      <c r="AB35" s="26">
        <f t="shared" ref="AB35:AB46" si="48">Z35+AA35</f>
        <v>503</v>
      </c>
      <c r="AC35" s="30">
        <f t="shared" ref="AC35:AC46" si="49">IF(AB35=0,"",ROUND(AB35/$AH50*100,2))</f>
        <v>1.02</v>
      </c>
      <c r="AD35" s="34">
        <v>185</v>
      </c>
      <c r="AE35" s="44">
        <f t="shared" ref="AE35:AE46" si="50">IF(AD35="","",ROUND(AD35/$AJ50*100,2))</f>
        <v>1.19</v>
      </c>
      <c r="AF35" s="49">
        <f t="shared" ref="AF35:AG46" si="51">B5+H5+N5+T5+Z5+AF5+B20+H20+N20+T20+Z20+AF20+B35+H35+N35+T35+Z35</f>
        <v>20820</v>
      </c>
      <c r="AG35" s="22">
        <f t="shared" si="51"/>
        <v>21992</v>
      </c>
      <c r="AH35" s="27">
        <f t="shared" ref="AH35:AH46" si="52">IF(Z35="","",AF35+AG35)</f>
        <v>42812</v>
      </c>
      <c r="AI35" s="30">
        <f t="shared" ref="AI35:AK46" si="53">E5+K5+Q5+W5+AC5+AI5+E20+K20+Q20+W20+AC20+AI20+E35+K35+Q35+W35+AC35</f>
        <v>86.82</v>
      </c>
      <c r="AJ35" s="34">
        <f t="shared" si="53"/>
        <v>13565</v>
      </c>
      <c r="AK35" s="44">
        <f t="shared" si="53"/>
        <v>87.1</v>
      </c>
    </row>
    <row r="36" spans="1:96">
      <c r="A36" s="10" t="s">
        <v>64</v>
      </c>
      <c r="B36" s="15">
        <v>806</v>
      </c>
      <c r="C36" s="23">
        <v>830</v>
      </c>
      <c r="D36" s="27">
        <f t="shared" si="36"/>
        <v>1636</v>
      </c>
      <c r="E36" s="31">
        <f t="shared" si="37"/>
        <v>3.32</v>
      </c>
      <c r="F36" s="35">
        <v>472</v>
      </c>
      <c r="G36" s="40">
        <f t="shared" si="38"/>
        <v>3.03</v>
      </c>
      <c r="H36" s="15">
        <v>993</v>
      </c>
      <c r="I36" s="23">
        <v>1033</v>
      </c>
      <c r="J36" s="27">
        <f t="shared" si="39"/>
        <v>2026</v>
      </c>
      <c r="K36" s="31">
        <f t="shared" si="40"/>
        <v>4.1100000000000003</v>
      </c>
      <c r="L36" s="35">
        <v>582</v>
      </c>
      <c r="M36" s="45">
        <f t="shared" si="41"/>
        <v>3.74</v>
      </c>
      <c r="N36" s="15">
        <v>667</v>
      </c>
      <c r="O36" s="23">
        <v>776</v>
      </c>
      <c r="P36" s="27">
        <f t="shared" si="42"/>
        <v>1443</v>
      </c>
      <c r="Q36" s="31">
        <f t="shared" si="43"/>
        <v>2.93</v>
      </c>
      <c r="R36" s="35">
        <v>403</v>
      </c>
      <c r="S36" s="40">
        <f t="shared" si="44"/>
        <v>2.59</v>
      </c>
      <c r="T36" s="15">
        <v>634</v>
      </c>
      <c r="U36" s="23">
        <v>691</v>
      </c>
      <c r="V36" s="27">
        <f t="shared" si="45"/>
        <v>1325</v>
      </c>
      <c r="W36" s="31">
        <f t="shared" si="46"/>
        <v>2.69</v>
      </c>
      <c r="X36" s="35">
        <v>376</v>
      </c>
      <c r="Y36" s="45">
        <f t="shared" si="47"/>
        <v>2.42</v>
      </c>
      <c r="Z36" s="15">
        <v>231</v>
      </c>
      <c r="AA36" s="23">
        <v>270</v>
      </c>
      <c r="AB36" s="27">
        <f t="shared" si="48"/>
        <v>501</v>
      </c>
      <c r="AC36" s="31">
        <f t="shared" si="49"/>
        <v>1.02</v>
      </c>
      <c r="AD36" s="35">
        <v>183</v>
      </c>
      <c r="AE36" s="45">
        <f t="shared" si="50"/>
        <v>1.18</v>
      </c>
      <c r="AF36" s="50">
        <f t="shared" si="51"/>
        <v>20805</v>
      </c>
      <c r="AG36" s="23">
        <f t="shared" si="51"/>
        <v>21970</v>
      </c>
      <c r="AH36" s="27">
        <f t="shared" si="52"/>
        <v>42775</v>
      </c>
      <c r="AI36" s="31">
        <f t="shared" si="53"/>
        <v>86.829999999999984</v>
      </c>
      <c r="AJ36" s="35">
        <f t="shared" si="53"/>
        <v>13566</v>
      </c>
      <c r="AK36" s="45">
        <f t="shared" si="53"/>
        <v>87.140000000000015</v>
      </c>
    </row>
    <row r="37" spans="1:96">
      <c r="A37" s="10" t="s">
        <v>29</v>
      </c>
      <c r="B37" s="15">
        <v>805</v>
      </c>
      <c r="C37" s="23">
        <v>830</v>
      </c>
      <c r="D37" s="27">
        <f t="shared" si="36"/>
        <v>1635</v>
      </c>
      <c r="E37" s="31">
        <f t="shared" si="37"/>
        <v>3.32</v>
      </c>
      <c r="F37" s="35">
        <v>471</v>
      </c>
      <c r="G37" s="40">
        <f t="shared" si="38"/>
        <v>3.02</v>
      </c>
      <c r="H37" s="15">
        <v>993</v>
      </c>
      <c r="I37" s="23">
        <v>1030</v>
      </c>
      <c r="J37" s="27">
        <f t="shared" si="39"/>
        <v>2023</v>
      </c>
      <c r="K37" s="31">
        <f t="shared" si="40"/>
        <v>4.0999999999999996</v>
      </c>
      <c r="L37" s="35">
        <v>583</v>
      </c>
      <c r="M37" s="45">
        <f t="shared" si="41"/>
        <v>3.74</v>
      </c>
      <c r="N37" s="15">
        <v>668</v>
      </c>
      <c r="O37" s="23">
        <v>775</v>
      </c>
      <c r="P37" s="27">
        <f t="shared" si="42"/>
        <v>1443</v>
      </c>
      <c r="Q37" s="31">
        <f t="shared" si="43"/>
        <v>2.93</v>
      </c>
      <c r="R37" s="35">
        <v>403</v>
      </c>
      <c r="S37" s="40">
        <f t="shared" si="44"/>
        <v>2.58</v>
      </c>
      <c r="T37" s="15">
        <v>632</v>
      </c>
      <c r="U37" s="23">
        <v>689</v>
      </c>
      <c r="V37" s="27">
        <f t="shared" si="45"/>
        <v>1321</v>
      </c>
      <c r="W37" s="31">
        <f t="shared" si="46"/>
        <v>2.68</v>
      </c>
      <c r="X37" s="35">
        <v>376</v>
      </c>
      <c r="Y37" s="45">
        <f t="shared" si="47"/>
        <v>2.41</v>
      </c>
      <c r="Z37" s="15">
        <v>230</v>
      </c>
      <c r="AA37" s="23">
        <v>270</v>
      </c>
      <c r="AB37" s="27">
        <f t="shared" si="48"/>
        <v>500</v>
      </c>
      <c r="AC37" s="31">
        <f t="shared" si="49"/>
        <v>1.01</v>
      </c>
      <c r="AD37" s="35">
        <v>182</v>
      </c>
      <c r="AE37" s="45">
        <f t="shared" si="50"/>
        <v>1.17</v>
      </c>
      <c r="AF37" s="50">
        <f t="shared" si="51"/>
        <v>20822</v>
      </c>
      <c r="AG37" s="23">
        <f t="shared" si="51"/>
        <v>21977</v>
      </c>
      <c r="AH37" s="27">
        <f t="shared" si="52"/>
        <v>42799</v>
      </c>
      <c r="AI37" s="31">
        <f t="shared" si="53"/>
        <v>86.84</v>
      </c>
      <c r="AJ37" s="35">
        <f t="shared" si="53"/>
        <v>13591</v>
      </c>
      <c r="AK37" s="45">
        <f t="shared" si="53"/>
        <v>87.159999999999982</v>
      </c>
    </row>
    <row r="38" spans="1:96">
      <c r="A38" s="10" t="s">
        <v>69</v>
      </c>
      <c r="B38" s="15">
        <v>810</v>
      </c>
      <c r="C38" s="23">
        <v>828</v>
      </c>
      <c r="D38" s="27">
        <f t="shared" si="36"/>
        <v>1638</v>
      </c>
      <c r="E38" s="31">
        <f t="shared" si="37"/>
        <v>3.29</v>
      </c>
      <c r="F38" s="35">
        <v>472</v>
      </c>
      <c r="G38" s="40">
        <f t="shared" si="38"/>
        <v>2.97</v>
      </c>
      <c r="H38" s="15">
        <v>1001</v>
      </c>
      <c r="I38" s="23">
        <v>1046</v>
      </c>
      <c r="J38" s="27">
        <f t="shared" si="39"/>
        <v>2047</v>
      </c>
      <c r="K38" s="31">
        <f t="shared" si="40"/>
        <v>4.1100000000000003</v>
      </c>
      <c r="L38" s="35">
        <v>608</v>
      </c>
      <c r="M38" s="45">
        <f t="shared" si="41"/>
        <v>3.83</v>
      </c>
      <c r="N38" s="15">
        <v>669</v>
      </c>
      <c r="O38" s="23">
        <v>776</v>
      </c>
      <c r="P38" s="27">
        <f t="shared" si="42"/>
        <v>1445</v>
      </c>
      <c r="Q38" s="31">
        <f t="shared" si="43"/>
        <v>2.9</v>
      </c>
      <c r="R38" s="35">
        <v>404</v>
      </c>
      <c r="S38" s="40">
        <f t="shared" si="44"/>
        <v>2.54</v>
      </c>
      <c r="T38" s="15">
        <v>638</v>
      </c>
      <c r="U38" s="23">
        <v>696</v>
      </c>
      <c r="V38" s="27">
        <f t="shared" si="45"/>
        <v>1334</v>
      </c>
      <c r="W38" s="31">
        <f t="shared" si="46"/>
        <v>2.68</v>
      </c>
      <c r="X38" s="35">
        <v>384</v>
      </c>
      <c r="Y38" s="45">
        <f t="shared" si="47"/>
        <v>2.42</v>
      </c>
      <c r="Z38" s="15">
        <v>230</v>
      </c>
      <c r="AA38" s="23">
        <v>273</v>
      </c>
      <c r="AB38" s="27">
        <f t="shared" si="48"/>
        <v>503</v>
      </c>
      <c r="AC38" s="31">
        <f t="shared" si="49"/>
        <v>1.01</v>
      </c>
      <c r="AD38" s="35">
        <v>185</v>
      </c>
      <c r="AE38" s="45">
        <f t="shared" si="50"/>
        <v>1.1599999999999999</v>
      </c>
      <c r="AF38" s="50">
        <f t="shared" si="51"/>
        <v>21042</v>
      </c>
      <c r="AG38" s="23">
        <f t="shared" si="51"/>
        <v>22234</v>
      </c>
      <c r="AH38" s="27">
        <f t="shared" si="52"/>
        <v>43276</v>
      </c>
      <c r="AI38" s="67">
        <f t="shared" si="53"/>
        <v>86.88000000000001</v>
      </c>
      <c r="AJ38" s="35">
        <f t="shared" si="53"/>
        <v>13870</v>
      </c>
      <c r="AK38" s="45">
        <f t="shared" si="53"/>
        <v>87.27</v>
      </c>
    </row>
    <row r="39" spans="1:96">
      <c r="A39" s="10" t="s">
        <v>70</v>
      </c>
      <c r="B39" s="15">
        <v>808</v>
      </c>
      <c r="C39" s="23">
        <v>829</v>
      </c>
      <c r="D39" s="27">
        <f t="shared" si="36"/>
        <v>1637</v>
      </c>
      <c r="E39" s="31">
        <f t="shared" si="37"/>
        <v>3.28</v>
      </c>
      <c r="F39" s="35">
        <v>473</v>
      </c>
      <c r="G39" s="40">
        <f t="shared" si="38"/>
        <v>2.97</v>
      </c>
      <c r="H39" s="15">
        <v>998</v>
      </c>
      <c r="I39" s="23">
        <v>1041</v>
      </c>
      <c r="J39" s="27">
        <f t="shared" si="39"/>
        <v>2039</v>
      </c>
      <c r="K39" s="31">
        <f t="shared" si="40"/>
        <v>4.09</v>
      </c>
      <c r="L39" s="35">
        <v>606</v>
      </c>
      <c r="M39" s="45">
        <f t="shared" si="41"/>
        <v>3.81</v>
      </c>
      <c r="N39" s="15">
        <v>667</v>
      </c>
      <c r="O39" s="23">
        <v>775</v>
      </c>
      <c r="P39" s="27">
        <f t="shared" si="42"/>
        <v>1442</v>
      </c>
      <c r="Q39" s="31">
        <f t="shared" si="43"/>
        <v>2.89</v>
      </c>
      <c r="R39" s="35">
        <v>403</v>
      </c>
      <c r="S39" s="40">
        <f t="shared" si="44"/>
        <v>2.5299999999999998</v>
      </c>
      <c r="T39" s="15">
        <v>639</v>
      </c>
      <c r="U39" s="23">
        <v>698</v>
      </c>
      <c r="V39" s="27">
        <f t="shared" si="45"/>
        <v>1337</v>
      </c>
      <c r="W39" s="31">
        <f t="shared" si="46"/>
        <v>2.68</v>
      </c>
      <c r="X39" s="35">
        <v>385</v>
      </c>
      <c r="Y39" s="45">
        <f t="shared" si="47"/>
        <v>2.42</v>
      </c>
      <c r="Z39" s="15">
        <v>231</v>
      </c>
      <c r="AA39" s="23">
        <v>275</v>
      </c>
      <c r="AB39" s="27">
        <f t="shared" si="48"/>
        <v>506</v>
      </c>
      <c r="AC39" s="31">
        <f t="shared" si="49"/>
        <v>1.02</v>
      </c>
      <c r="AD39" s="35">
        <v>186</v>
      </c>
      <c r="AE39" s="45">
        <f t="shared" si="50"/>
        <v>1.17</v>
      </c>
      <c r="AF39" s="50">
        <f t="shared" si="51"/>
        <v>21066</v>
      </c>
      <c r="AG39" s="23">
        <f t="shared" si="51"/>
        <v>22251</v>
      </c>
      <c r="AH39" s="27">
        <f t="shared" si="52"/>
        <v>43317</v>
      </c>
      <c r="AI39" s="31">
        <f t="shared" si="53"/>
        <v>86.9</v>
      </c>
      <c r="AJ39" s="35">
        <f t="shared" si="53"/>
        <v>13902</v>
      </c>
      <c r="AK39" s="45">
        <f t="shared" si="53"/>
        <v>87.330000000000013</v>
      </c>
    </row>
    <row r="40" spans="1:96">
      <c r="A40" s="10" t="s">
        <v>35</v>
      </c>
      <c r="B40" s="15">
        <v>808</v>
      </c>
      <c r="C40" s="23">
        <v>828</v>
      </c>
      <c r="D40" s="27">
        <f t="shared" si="36"/>
        <v>1636</v>
      </c>
      <c r="E40" s="31">
        <f t="shared" si="37"/>
        <v>3.28</v>
      </c>
      <c r="F40" s="35">
        <v>472</v>
      </c>
      <c r="G40" s="40">
        <f t="shared" si="38"/>
        <v>2.96</v>
      </c>
      <c r="H40" s="15">
        <v>999</v>
      </c>
      <c r="I40" s="23">
        <v>1040</v>
      </c>
      <c r="J40" s="27">
        <f t="shared" si="39"/>
        <v>2039</v>
      </c>
      <c r="K40" s="31">
        <f t="shared" si="40"/>
        <v>4.09</v>
      </c>
      <c r="L40" s="35">
        <v>606</v>
      </c>
      <c r="M40" s="45">
        <f t="shared" si="41"/>
        <v>3.81</v>
      </c>
      <c r="N40" s="15">
        <v>667</v>
      </c>
      <c r="O40" s="23">
        <v>774</v>
      </c>
      <c r="P40" s="27">
        <f t="shared" si="42"/>
        <v>1441</v>
      </c>
      <c r="Q40" s="31">
        <f t="shared" si="43"/>
        <v>2.89</v>
      </c>
      <c r="R40" s="35">
        <v>403</v>
      </c>
      <c r="S40" s="40">
        <f t="shared" si="44"/>
        <v>2.5299999999999998</v>
      </c>
      <c r="T40" s="15">
        <v>637</v>
      </c>
      <c r="U40" s="23">
        <v>698</v>
      </c>
      <c r="V40" s="27">
        <f t="shared" si="45"/>
        <v>1335</v>
      </c>
      <c r="W40" s="31">
        <f t="shared" si="46"/>
        <v>2.68</v>
      </c>
      <c r="X40" s="35">
        <v>384</v>
      </c>
      <c r="Y40" s="45">
        <f t="shared" si="47"/>
        <v>2.41</v>
      </c>
      <c r="Z40" s="15">
        <v>231</v>
      </c>
      <c r="AA40" s="23">
        <v>274</v>
      </c>
      <c r="AB40" s="27">
        <f t="shared" si="48"/>
        <v>505</v>
      </c>
      <c r="AC40" s="31">
        <f t="shared" si="49"/>
        <v>1.01</v>
      </c>
      <c r="AD40" s="35">
        <v>186</v>
      </c>
      <c r="AE40" s="45">
        <f t="shared" si="50"/>
        <v>1.17</v>
      </c>
      <c r="AF40" s="50">
        <f t="shared" si="51"/>
        <v>21077</v>
      </c>
      <c r="AG40" s="23">
        <f t="shared" si="51"/>
        <v>22241</v>
      </c>
      <c r="AH40" s="27">
        <f t="shared" si="52"/>
        <v>43318</v>
      </c>
      <c r="AI40" s="31">
        <f t="shared" si="53"/>
        <v>86.92</v>
      </c>
      <c r="AJ40" s="35">
        <f t="shared" si="53"/>
        <v>13900</v>
      </c>
      <c r="AK40" s="45">
        <f t="shared" si="53"/>
        <v>87.309999999999988</v>
      </c>
    </row>
    <row r="41" spans="1:96">
      <c r="A41" s="10" t="s">
        <v>74</v>
      </c>
      <c r="B41" s="15">
        <v>806</v>
      </c>
      <c r="C41" s="23">
        <v>832</v>
      </c>
      <c r="D41" s="27">
        <f t="shared" si="36"/>
        <v>1638</v>
      </c>
      <c r="E41" s="31">
        <f t="shared" si="37"/>
        <v>3.28</v>
      </c>
      <c r="F41" s="35">
        <v>473</v>
      </c>
      <c r="G41" s="40">
        <f t="shared" si="38"/>
        <v>2.96</v>
      </c>
      <c r="H41" s="15">
        <v>995</v>
      </c>
      <c r="I41" s="23">
        <v>1041</v>
      </c>
      <c r="J41" s="27">
        <f t="shared" si="39"/>
        <v>2036</v>
      </c>
      <c r="K41" s="31">
        <f t="shared" si="40"/>
        <v>4.08</v>
      </c>
      <c r="L41" s="35">
        <v>606</v>
      </c>
      <c r="M41" s="45">
        <f t="shared" si="41"/>
        <v>3.79</v>
      </c>
      <c r="N41" s="15">
        <v>668</v>
      </c>
      <c r="O41" s="23">
        <v>774</v>
      </c>
      <c r="P41" s="27">
        <f t="shared" si="42"/>
        <v>1442</v>
      </c>
      <c r="Q41" s="31">
        <f t="shared" si="43"/>
        <v>2.89</v>
      </c>
      <c r="R41" s="35">
        <v>403</v>
      </c>
      <c r="S41" s="40">
        <f t="shared" si="44"/>
        <v>2.52</v>
      </c>
      <c r="T41" s="15">
        <v>636</v>
      </c>
      <c r="U41" s="23">
        <v>696</v>
      </c>
      <c r="V41" s="27">
        <f t="shared" si="45"/>
        <v>1332</v>
      </c>
      <c r="W41" s="31">
        <f t="shared" si="46"/>
        <v>2.67</v>
      </c>
      <c r="X41" s="35">
        <v>384</v>
      </c>
      <c r="Y41" s="45">
        <f t="shared" si="47"/>
        <v>2.4</v>
      </c>
      <c r="Z41" s="15">
        <v>230</v>
      </c>
      <c r="AA41" s="23">
        <v>274</v>
      </c>
      <c r="AB41" s="27">
        <f t="shared" si="48"/>
        <v>504</v>
      </c>
      <c r="AC41" s="31">
        <f t="shared" si="49"/>
        <v>1.01</v>
      </c>
      <c r="AD41" s="35">
        <v>186</v>
      </c>
      <c r="AE41" s="45">
        <f t="shared" si="50"/>
        <v>1.1599999999999999</v>
      </c>
      <c r="AF41" s="50">
        <f t="shared" si="51"/>
        <v>21122</v>
      </c>
      <c r="AG41" s="23">
        <f t="shared" si="51"/>
        <v>22273</v>
      </c>
      <c r="AH41" s="27">
        <f t="shared" si="52"/>
        <v>43395</v>
      </c>
      <c r="AI41" s="31">
        <f t="shared" si="53"/>
        <v>86.930000000000021</v>
      </c>
      <c r="AJ41" s="35">
        <f t="shared" si="53"/>
        <v>13957</v>
      </c>
      <c r="AK41" s="45">
        <f t="shared" si="53"/>
        <v>87.339999999999989</v>
      </c>
    </row>
    <row r="42" spans="1:96">
      <c r="A42" s="10" t="s">
        <v>67</v>
      </c>
      <c r="B42" s="15">
        <v>805</v>
      </c>
      <c r="C42" s="23">
        <v>829</v>
      </c>
      <c r="D42" s="27">
        <f t="shared" si="36"/>
        <v>1634</v>
      </c>
      <c r="E42" s="31">
        <f t="shared" si="37"/>
        <v>3.27</v>
      </c>
      <c r="F42" s="35">
        <v>473</v>
      </c>
      <c r="G42" s="40">
        <f t="shared" si="38"/>
        <v>2.96</v>
      </c>
      <c r="H42" s="15">
        <v>995</v>
      </c>
      <c r="I42" s="23">
        <v>1040</v>
      </c>
      <c r="J42" s="27">
        <f t="shared" si="39"/>
        <v>2035</v>
      </c>
      <c r="K42" s="31">
        <f t="shared" si="40"/>
        <v>4.07</v>
      </c>
      <c r="L42" s="35">
        <v>606</v>
      </c>
      <c r="M42" s="45">
        <f t="shared" si="41"/>
        <v>3.79</v>
      </c>
      <c r="N42" s="15">
        <v>667</v>
      </c>
      <c r="O42" s="23">
        <v>780</v>
      </c>
      <c r="P42" s="27">
        <f t="shared" si="42"/>
        <v>1447</v>
      </c>
      <c r="Q42" s="31">
        <f t="shared" si="43"/>
        <v>2.9</v>
      </c>
      <c r="R42" s="35">
        <v>406</v>
      </c>
      <c r="S42" s="40">
        <f t="shared" si="44"/>
        <v>2.54</v>
      </c>
      <c r="T42" s="15">
        <v>635</v>
      </c>
      <c r="U42" s="23">
        <v>697</v>
      </c>
      <c r="V42" s="27">
        <f t="shared" si="45"/>
        <v>1332</v>
      </c>
      <c r="W42" s="31">
        <f t="shared" si="46"/>
        <v>2.67</v>
      </c>
      <c r="X42" s="35">
        <v>383</v>
      </c>
      <c r="Y42" s="45">
        <f t="shared" si="47"/>
        <v>2.4</v>
      </c>
      <c r="Z42" s="15">
        <v>230</v>
      </c>
      <c r="AA42" s="23">
        <v>273</v>
      </c>
      <c r="AB42" s="27">
        <f t="shared" si="48"/>
        <v>503</v>
      </c>
      <c r="AC42" s="31">
        <f t="shared" si="49"/>
        <v>1.01</v>
      </c>
      <c r="AD42" s="35">
        <v>185</v>
      </c>
      <c r="AE42" s="45">
        <f t="shared" si="50"/>
        <v>1.1599999999999999</v>
      </c>
      <c r="AF42" s="50">
        <f t="shared" si="51"/>
        <v>21141</v>
      </c>
      <c r="AG42" s="23">
        <f t="shared" si="51"/>
        <v>22307</v>
      </c>
      <c r="AH42" s="27">
        <f t="shared" si="52"/>
        <v>43448</v>
      </c>
      <c r="AI42" s="31">
        <f t="shared" si="53"/>
        <v>86.96</v>
      </c>
      <c r="AJ42" s="35">
        <f t="shared" si="53"/>
        <v>13974</v>
      </c>
      <c r="AK42" s="45">
        <f t="shared" si="53"/>
        <v>87.38000000000001</v>
      </c>
    </row>
    <row r="43" spans="1:96">
      <c r="A43" s="10" t="s">
        <v>77</v>
      </c>
      <c r="B43" s="15">
        <v>804</v>
      </c>
      <c r="C43" s="23">
        <v>828</v>
      </c>
      <c r="D43" s="27">
        <f t="shared" si="36"/>
        <v>1632</v>
      </c>
      <c r="E43" s="31">
        <f t="shared" si="37"/>
        <v>3.27</v>
      </c>
      <c r="F43" s="35">
        <v>473</v>
      </c>
      <c r="G43" s="40">
        <f t="shared" si="38"/>
        <v>2.96</v>
      </c>
      <c r="H43" s="15">
        <v>997</v>
      </c>
      <c r="I43" s="23">
        <v>1041</v>
      </c>
      <c r="J43" s="27">
        <f t="shared" si="39"/>
        <v>2038</v>
      </c>
      <c r="K43" s="31">
        <f t="shared" si="40"/>
        <v>4.08</v>
      </c>
      <c r="L43" s="35">
        <v>605</v>
      </c>
      <c r="M43" s="45">
        <f t="shared" si="41"/>
        <v>3.79</v>
      </c>
      <c r="N43" s="15">
        <v>662</v>
      </c>
      <c r="O43" s="23">
        <v>776</v>
      </c>
      <c r="P43" s="27">
        <f t="shared" si="42"/>
        <v>1438</v>
      </c>
      <c r="Q43" s="31">
        <f t="shared" si="43"/>
        <v>2.88</v>
      </c>
      <c r="R43" s="35">
        <v>405</v>
      </c>
      <c r="S43" s="40">
        <f t="shared" si="44"/>
        <v>2.5299999999999998</v>
      </c>
      <c r="T43" s="15">
        <v>631</v>
      </c>
      <c r="U43" s="23">
        <v>694</v>
      </c>
      <c r="V43" s="27">
        <f t="shared" si="45"/>
        <v>1325</v>
      </c>
      <c r="W43" s="31">
        <f t="shared" si="46"/>
        <v>2.65</v>
      </c>
      <c r="X43" s="35">
        <v>382</v>
      </c>
      <c r="Y43" s="45">
        <f t="shared" si="47"/>
        <v>2.39</v>
      </c>
      <c r="Z43" s="15">
        <v>229</v>
      </c>
      <c r="AA43" s="23">
        <v>273</v>
      </c>
      <c r="AB43" s="27">
        <f t="shared" si="48"/>
        <v>502</v>
      </c>
      <c r="AC43" s="31">
        <f t="shared" si="49"/>
        <v>1.01</v>
      </c>
      <c r="AD43" s="35">
        <v>183</v>
      </c>
      <c r="AE43" s="45">
        <f t="shared" si="50"/>
        <v>1.1499999999999999</v>
      </c>
      <c r="AF43" s="50">
        <f t="shared" si="51"/>
        <v>21121</v>
      </c>
      <c r="AG43" s="23">
        <f t="shared" si="51"/>
        <v>22311</v>
      </c>
      <c r="AH43" s="27">
        <f t="shared" si="52"/>
        <v>43432</v>
      </c>
      <c r="AI43" s="31">
        <f t="shared" si="53"/>
        <v>86.989999999999981</v>
      </c>
      <c r="AJ43" s="35">
        <f t="shared" si="53"/>
        <v>13967</v>
      </c>
      <c r="AK43" s="45">
        <f t="shared" si="53"/>
        <v>87.39</v>
      </c>
    </row>
    <row r="44" spans="1:96">
      <c r="A44" s="10" t="s">
        <v>107</v>
      </c>
      <c r="B44" s="15">
        <v>804</v>
      </c>
      <c r="C44" s="23">
        <v>831</v>
      </c>
      <c r="D44" s="27">
        <f t="shared" si="36"/>
        <v>1635</v>
      </c>
      <c r="E44" s="31">
        <f t="shared" si="37"/>
        <v>3.28</v>
      </c>
      <c r="F44" s="35">
        <v>476</v>
      </c>
      <c r="G44" s="40">
        <f t="shared" si="38"/>
        <v>2.98</v>
      </c>
      <c r="H44" s="15">
        <v>999</v>
      </c>
      <c r="I44" s="23">
        <v>1033</v>
      </c>
      <c r="J44" s="27">
        <f t="shared" si="39"/>
        <v>2032</v>
      </c>
      <c r="K44" s="31">
        <f t="shared" si="40"/>
        <v>4.07</v>
      </c>
      <c r="L44" s="35">
        <v>604</v>
      </c>
      <c r="M44" s="45">
        <f t="shared" si="41"/>
        <v>3.78</v>
      </c>
      <c r="N44" s="15">
        <v>660</v>
      </c>
      <c r="O44" s="23">
        <v>773</v>
      </c>
      <c r="P44" s="27">
        <f t="shared" si="42"/>
        <v>1433</v>
      </c>
      <c r="Q44" s="31">
        <f t="shared" si="43"/>
        <v>2.87</v>
      </c>
      <c r="R44" s="35">
        <v>405</v>
      </c>
      <c r="S44" s="40">
        <f t="shared" si="44"/>
        <v>2.54</v>
      </c>
      <c r="T44" s="15">
        <v>629</v>
      </c>
      <c r="U44" s="23">
        <v>692</v>
      </c>
      <c r="V44" s="27">
        <f t="shared" si="45"/>
        <v>1321</v>
      </c>
      <c r="W44" s="31">
        <f t="shared" si="46"/>
        <v>2.65</v>
      </c>
      <c r="X44" s="35">
        <v>380</v>
      </c>
      <c r="Y44" s="45">
        <f t="shared" si="47"/>
        <v>2.38</v>
      </c>
      <c r="Z44" s="15">
        <v>227</v>
      </c>
      <c r="AA44" s="23">
        <v>274</v>
      </c>
      <c r="AB44" s="27">
        <f t="shared" si="48"/>
        <v>501</v>
      </c>
      <c r="AC44" s="31">
        <f t="shared" si="49"/>
        <v>1</v>
      </c>
      <c r="AD44" s="35">
        <v>183</v>
      </c>
      <c r="AE44" s="45">
        <f t="shared" si="50"/>
        <v>1.1499999999999999</v>
      </c>
      <c r="AF44" s="50">
        <f t="shared" si="51"/>
        <v>21118</v>
      </c>
      <c r="AG44" s="23">
        <f t="shared" si="51"/>
        <v>22283</v>
      </c>
      <c r="AH44" s="27">
        <f t="shared" si="52"/>
        <v>43401</v>
      </c>
      <c r="AI44" s="31">
        <f t="shared" si="53"/>
        <v>87</v>
      </c>
      <c r="AJ44" s="35">
        <f t="shared" si="53"/>
        <v>13967</v>
      </c>
      <c r="AK44" s="45">
        <f t="shared" si="53"/>
        <v>87.420000000000016</v>
      </c>
    </row>
    <row r="45" spans="1:96">
      <c r="A45" s="10" t="s">
        <v>80</v>
      </c>
      <c r="B45" s="15">
        <v>801</v>
      </c>
      <c r="C45" s="23">
        <v>831</v>
      </c>
      <c r="D45" s="27">
        <f t="shared" si="36"/>
        <v>1632</v>
      </c>
      <c r="E45" s="31">
        <f t="shared" si="37"/>
        <v>3.27</v>
      </c>
      <c r="F45" s="35">
        <v>476</v>
      </c>
      <c r="G45" s="40">
        <f t="shared" si="38"/>
        <v>2.98</v>
      </c>
      <c r="H45" s="15">
        <v>994</v>
      </c>
      <c r="I45" s="23">
        <v>1031</v>
      </c>
      <c r="J45" s="27">
        <f t="shared" si="39"/>
        <v>2025</v>
      </c>
      <c r="K45" s="31">
        <f t="shared" si="40"/>
        <v>4.0599999999999996</v>
      </c>
      <c r="L45" s="35">
        <v>605</v>
      </c>
      <c r="M45" s="45">
        <f t="shared" si="41"/>
        <v>3.78</v>
      </c>
      <c r="N45" s="15">
        <v>661</v>
      </c>
      <c r="O45" s="23">
        <v>773</v>
      </c>
      <c r="P45" s="27">
        <f t="shared" si="42"/>
        <v>1434</v>
      </c>
      <c r="Q45" s="31">
        <f t="shared" si="43"/>
        <v>2.87</v>
      </c>
      <c r="R45" s="35">
        <v>406</v>
      </c>
      <c r="S45" s="40">
        <f t="shared" si="44"/>
        <v>2.54</v>
      </c>
      <c r="T45" s="15">
        <v>629</v>
      </c>
      <c r="U45" s="23">
        <v>690</v>
      </c>
      <c r="V45" s="27">
        <f t="shared" si="45"/>
        <v>1319</v>
      </c>
      <c r="W45" s="31">
        <f t="shared" si="46"/>
        <v>2.64</v>
      </c>
      <c r="X45" s="35">
        <v>380</v>
      </c>
      <c r="Y45" s="45">
        <f t="shared" si="47"/>
        <v>2.38</v>
      </c>
      <c r="Z45" s="15">
        <v>227</v>
      </c>
      <c r="AA45" s="23">
        <v>274</v>
      </c>
      <c r="AB45" s="27">
        <f t="shared" si="48"/>
        <v>501</v>
      </c>
      <c r="AC45" s="31">
        <f t="shared" si="49"/>
        <v>1</v>
      </c>
      <c r="AD45" s="35">
        <v>183</v>
      </c>
      <c r="AE45" s="45">
        <f t="shared" si="50"/>
        <v>1.1399999999999999</v>
      </c>
      <c r="AF45" s="50">
        <f t="shared" si="51"/>
        <v>21118</v>
      </c>
      <c r="AG45" s="23">
        <f t="shared" si="51"/>
        <v>22317</v>
      </c>
      <c r="AH45" s="27">
        <f t="shared" si="52"/>
        <v>43435</v>
      </c>
      <c r="AI45" s="31">
        <f t="shared" si="53"/>
        <v>87.02</v>
      </c>
      <c r="AJ45" s="35">
        <f t="shared" si="53"/>
        <v>13989</v>
      </c>
      <c r="AK45" s="45">
        <f t="shared" si="53"/>
        <v>87.470000000000013</v>
      </c>
    </row>
    <row r="46" spans="1:96">
      <c r="A46" s="11" t="s">
        <v>73</v>
      </c>
      <c r="B46" s="16">
        <v>795</v>
      </c>
      <c r="C46" s="24">
        <v>832</v>
      </c>
      <c r="D46" s="28">
        <f t="shared" si="36"/>
        <v>1627</v>
      </c>
      <c r="E46" s="32">
        <f t="shared" si="37"/>
        <v>3.26</v>
      </c>
      <c r="F46" s="36">
        <v>475</v>
      </c>
      <c r="G46" s="41">
        <f t="shared" si="38"/>
        <v>2.96</v>
      </c>
      <c r="H46" s="16">
        <v>995</v>
      </c>
      <c r="I46" s="24">
        <v>1033</v>
      </c>
      <c r="J46" s="28">
        <f t="shared" si="39"/>
        <v>2028</v>
      </c>
      <c r="K46" s="32">
        <f t="shared" si="40"/>
        <v>4.07</v>
      </c>
      <c r="L46" s="36">
        <v>608</v>
      </c>
      <c r="M46" s="46">
        <f t="shared" si="41"/>
        <v>3.79</v>
      </c>
      <c r="N46" s="16">
        <v>662</v>
      </c>
      <c r="O46" s="24">
        <v>772</v>
      </c>
      <c r="P46" s="28">
        <f t="shared" si="42"/>
        <v>1434</v>
      </c>
      <c r="Q46" s="32">
        <f t="shared" si="43"/>
        <v>2.88</v>
      </c>
      <c r="R46" s="36">
        <v>408</v>
      </c>
      <c r="S46" s="41">
        <f t="shared" si="44"/>
        <v>2.5499999999999998</v>
      </c>
      <c r="T46" s="16">
        <v>628</v>
      </c>
      <c r="U46" s="24">
        <v>690</v>
      </c>
      <c r="V46" s="28">
        <f t="shared" si="45"/>
        <v>1318</v>
      </c>
      <c r="W46" s="32">
        <f t="shared" si="46"/>
        <v>2.64</v>
      </c>
      <c r="X46" s="36">
        <v>381</v>
      </c>
      <c r="Y46" s="46">
        <f t="shared" si="47"/>
        <v>2.38</v>
      </c>
      <c r="Z46" s="16">
        <v>224</v>
      </c>
      <c r="AA46" s="24">
        <v>271</v>
      </c>
      <c r="AB46" s="28">
        <f t="shared" si="48"/>
        <v>495</v>
      </c>
      <c r="AC46" s="32">
        <f t="shared" si="49"/>
        <v>0.99</v>
      </c>
      <c r="AD46" s="36">
        <v>182</v>
      </c>
      <c r="AE46" s="46">
        <f t="shared" si="50"/>
        <v>1.1399999999999999</v>
      </c>
      <c r="AF46" s="51">
        <f t="shared" si="51"/>
        <v>21088</v>
      </c>
      <c r="AG46" s="24">
        <f t="shared" si="51"/>
        <v>22316</v>
      </c>
      <c r="AH46" s="28">
        <f t="shared" si="52"/>
        <v>43404</v>
      </c>
      <c r="AI46" s="32">
        <f t="shared" si="53"/>
        <v>87.03</v>
      </c>
      <c r="AJ46" s="35">
        <f t="shared" si="53"/>
        <v>14017</v>
      </c>
      <c r="AK46" s="46">
        <f t="shared" si="53"/>
        <v>87.49</v>
      </c>
    </row>
    <row r="48" spans="1:96" s="5" customFormat="1" ht="15" customHeight="1">
      <c r="A48" s="7" t="s">
        <v>16</v>
      </c>
      <c r="B48" s="18" t="s">
        <v>39</v>
      </c>
      <c r="C48" s="20"/>
      <c r="D48" s="20"/>
      <c r="E48" s="20"/>
      <c r="F48" s="20"/>
      <c r="G48" s="42"/>
      <c r="H48" s="12" t="s">
        <v>49</v>
      </c>
      <c r="I48" s="20"/>
      <c r="J48" s="20"/>
      <c r="K48" s="20"/>
      <c r="L48" s="20"/>
      <c r="M48" s="37"/>
      <c r="N48" s="18" t="s">
        <v>94</v>
      </c>
      <c r="O48" s="20"/>
      <c r="P48" s="20"/>
      <c r="Q48" s="20"/>
      <c r="R48" s="20"/>
      <c r="S48" s="42"/>
      <c r="T48" s="18" t="s">
        <v>98</v>
      </c>
      <c r="U48" s="20"/>
      <c r="V48" s="20"/>
      <c r="W48" s="20"/>
      <c r="X48" s="20"/>
      <c r="Y48" s="42"/>
      <c r="Z48" s="68" t="s">
        <v>60</v>
      </c>
      <c r="AA48" s="69"/>
      <c r="AB48" s="69"/>
      <c r="AC48" s="69"/>
      <c r="AD48" s="69"/>
      <c r="AE48" s="70"/>
      <c r="AF48" s="57" t="s">
        <v>100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34</v>
      </c>
      <c r="C49" s="21" t="s">
        <v>41</v>
      </c>
      <c r="D49" s="25" t="s">
        <v>43</v>
      </c>
      <c r="E49" s="29" t="s">
        <v>47</v>
      </c>
      <c r="F49" s="33" t="s">
        <v>52</v>
      </c>
      <c r="G49" s="43" t="s">
        <v>47</v>
      </c>
      <c r="H49" s="13" t="s">
        <v>34</v>
      </c>
      <c r="I49" s="21" t="s">
        <v>41</v>
      </c>
      <c r="J49" s="25" t="s">
        <v>43</v>
      </c>
      <c r="K49" s="29" t="s">
        <v>47</v>
      </c>
      <c r="L49" s="33" t="s">
        <v>52</v>
      </c>
      <c r="M49" s="38" t="s">
        <v>47</v>
      </c>
      <c r="N49" s="19" t="s">
        <v>34</v>
      </c>
      <c r="O49" s="21" t="s">
        <v>41</v>
      </c>
      <c r="P49" s="25" t="s">
        <v>43</v>
      </c>
      <c r="Q49" s="29" t="s">
        <v>47</v>
      </c>
      <c r="R49" s="33" t="s">
        <v>52</v>
      </c>
      <c r="S49" s="43" t="s">
        <v>47</v>
      </c>
      <c r="T49" s="19" t="s">
        <v>34</v>
      </c>
      <c r="U49" s="21" t="s">
        <v>41</v>
      </c>
      <c r="V49" s="25" t="s">
        <v>43</v>
      </c>
      <c r="W49" s="29" t="s">
        <v>47</v>
      </c>
      <c r="X49" s="33" t="s">
        <v>52</v>
      </c>
      <c r="Y49" s="43" t="s">
        <v>47</v>
      </c>
      <c r="Z49" s="48" t="s">
        <v>34</v>
      </c>
      <c r="AA49" s="53" t="s">
        <v>41</v>
      </c>
      <c r="AB49" s="25" t="s">
        <v>43</v>
      </c>
      <c r="AC49" s="54" t="s">
        <v>47</v>
      </c>
      <c r="AD49" s="33" t="s">
        <v>52</v>
      </c>
      <c r="AE49" s="56" t="s">
        <v>47</v>
      </c>
      <c r="AF49" s="58" t="s">
        <v>34</v>
      </c>
      <c r="AG49" s="60" t="s">
        <v>41</v>
      </c>
      <c r="AH49" s="25" t="s">
        <v>43</v>
      </c>
      <c r="AI49" s="61" t="s">
        <v>47</v>
      </c>
      <c r="AJ49" s="33" t="s">
        <v>52</v>
      </c>
      <c r="AK49" s="65" t="s">
        <v>47</v>
      </c>
      <c r="AL49" s="1"/>
      <c r="AM49" s="1"/>
      <c r="AN49" s="1"/>
      <c r="CP49" s="1"/>
      <c r="CR49" s="1"/>
    </row>
    <row r="50" spans="1:96">
      <c r="A50" s="9" t="s">
        <v>106</v>
      </c>
      <c r="B50" s="14">
        <v>1086</v>
      </c>
      <c r="C50" s="22">
        <v>1183</v>
      </c>
      <c r="D50" s="26">
        <f t="shared" ref="D50:D61" si="54">B50+C50</f>
        <v>2269</v>
      </c>
      <c r="E50" s="30">
        <f t="shared" ref="E50:E61" si="55">IF(D50=0,"",ROUND(D50/$AH50*100,2))</f>
        <v>4.5999999999999996</v>
      </c>
      <c r="F50" s="34">
        <v>737</v>
      </c>
      <c r="G50" s="44">
        <f t="shared" ref="G50:G61" si="56">IF(F50="","",ROUND(F50/$AJ50*100,2))</f>
        <v>4.7300000000000004</v>
      </c>
      <c r="H50" s="14">
        <v>1032</v>
      </c>
      <c r="I50" s="22">
        <v>1103</v>
      </c>
      <c r="J50" s="26">
        <f t="shared" ref="J50:J61" si="57">H50+I50</f>
        <v>2135</v>
      </c>
      <c r="K50" s="30">
        <f t="shared" ref="K50:K61" si="58">IF(J50=0,"",ROUND(J50/$AH50*100,2))</f>
        <v>4.33</v>
      </c>
      <c r="L50" s="34">
        <v>673</v>
      </c>
      <c r="M50" s="39">
        <f t="shared" ref="M50:M61" si="59">IF(L50="","",ROUND(L50/$AJ50*100,2))</f>
        <v>4.32</v>
      </c>
      <c r="N50" s="14">
        <v>433</v>
      </c>
      <c r="O50" s="22">
        <v>481</v>
      </c>
      <c r="P50" s="26">
        <f t="shared" ref="P50:P61" si="60">N50+O50</f>
        <v>914</v>
      </c>
      <c r="Q50" s="30">
        <f t="shared" ref="Q50:Q61" si="61">IF(P50=0,"",ROUND(P50/$AH50*100,2))</f>
        <v>1.85</v>
      </c>
      <c r="R50" s="34">
        <v>269</v>
      </c>
      <c r="S50" s="44">
        <f t="shared" ref="S50:S61" si="62">IF(R50="","",ROUND(R50/$AJ50*100,2))</f>
        <v>1.73</v>
      </c>
      <c r="T50" s="14">
        <v>586</v>
      </c>
      <c r="U50" s="22">
        <v>598</v>
      </c>
      <c r="V50" s="26">
        <f t="shared" ref="V50:V61" si="63">T50+U50</f>
        <v>1184</v>
      </c>
      <c r="W50" s="30">
        <f t="shared" ref="W50:W61" si="64">IF(V50=0,"",ROUND(V50/$AH50*100,2))</f>
        <v>2.4</v>
      </c>
      <c r="X50" s="34">
        <v>327</v>
      </c>
      <c r="Y50" s="44">
        <f t="shared" ref="Y50:Y61" si="65">IF(X50="","",ROUND(X50/$AJ50*100,2))</f>
        <v>2.1</v>
      </c>
      <c r="Z50" s="49">
        <f t="shared" ref="Z50:AA61" si="66">B50+H50+N50+T50</f>
        <v>3137</v>
      </c>
      <c r="AA50" s="22">
        <f t="shared" si="66"/>
        <v>3365</v>
      </c>
      <c r="AB50" s="26">
        <f t="shared" ref="AB50:AB61" si="67">Z50+AA50</f>
        <v>6502</v>
      </c>
      <c r="AC50" s="30">
        <f t="shared" ref="AC50:AE61" si="68">E50+K50+Q50+W50</f>
        <v>13.18</v>
      </c>
      <c r="AD50" s="35">
        <f t="shared" si="68"/>
        <v>2006</v>
      </c>
      <c r="AE50" s="44">
        <f t="shared" si="68"/>
        <v>12.88</v>
      </c>
      <c r="AF50" s="49">
        <f t="shared" ref="AF50:AG61" si="69">B5+H5+N5+T5+Z5+AF5+B20+H20+N20+T20+Z20+AF20+B35+H35+N35+T35+Z35+B50+H50+N50+T50</f>
        <v>23957</v>
      </c>
      <c r="AG50" s="22">
        <f t="shared" si="69"/>
        <v>25357</v>
      </c>
      <c r="AH50" s="27">
        <f t="shared" ref="AH50:AH61" si="70">IF(AD50="","",AF50+AG50)</f>
        <v>49314</v>
      </c>
      <c r="AI50" s="30">
        <f t="shared" ref="AI50:AI61" si="71">E5+K5+Q5+W5+AC5+AI5+E20+K20+Q20+W20+AC20+AI20+E35+K35+Q35+W35+AC35+E50+K50+Q50+W50</f>
        <v>100</v>
      </c>
      <c r="AJ50" s="35">
        <f t="shared" ref="AJ50:AJ61" si="72">IF(AH50="","",F5+L5+R5+X5+AD5+AJ5+F20+L20+R20+X20+AD20+AJ20+F35+L35+R35+X35+AD35+F50+L50+R50+X50)</f>
        <v>15571</v>
      </c>
      <c r="AK50" s="44">
        <f t="shared" ref="AK50:AK61" si="73">G5+M5+S5+Y5+AE5+AK5+G20+M20+S20+Y20+AE20+AK20+G35+M35+S35+Y35+AE35+G50+M50+S50+Y50</f>
        <v>99.98</v>
      </c>
      <c r="CP50" s="1"/>
      <c r="CR50" s="1"/>
    </row>
    <row r="51" spans="1:96">
      <c r="A51" s="10" t="s">
        <v>64</v>
      </c>
      <c r="B51" s="15">
        <v>1082</v>
      </c>
      <c r="C51" s="23">
        <v>1180</v>
      </c>
      <c r="D51" s="27">
        <f t="shared" si="54"/>
        <v>2262</v>
      </c>
      <c r="E51" s="31">
        <f t="shared" si="55"/>
        <v>4.59</v>
      </c>
      <c r="F51" s="35">
        <v>735</v>
      </c>
      <c r="G51" s="45">
        <f t="shared" si="56"/>
        <v>4.72</v>
      </c>
      <c r="H51" s="15">
        <v>1033</v>
      </c>
      <c r="I51" s="23">
        <v>1103</v>
      </c>
      <c r="J51" s="27">
        <f t="shared" si="57"/>
        <v>2136</v>
      </c>
      <c r="K51" s="31">
        <f t="shared" si="58"/>
        <v>4.34</v>
      </c>
      <c r="L51" s="35">
        <v>672</v>
      </c>
      <c r="M51" s="40">
        <f t="shared" si="59"/>
        <v>4.32</v>
      </c>
      <c r="N51" s="15">
        <v>434</v>
      </c>
      <c r="O51" s="23">
        <v>481</v>
      </c>
      <c r="P51" s="27">
        <f t="shared" si="60"/>
        <v>915</v>
      </c>
      <c r="Q51" s="31">
        <f t="shared" si="61"/>
        <v>1.86</v>
      </c>
      <c r="R51" s="35">
        <v>268</v>
      </c>
      <c r="S51" s="45">
        <f t="shared" si="62"/>
        <v>1.72</v>
      </c>
      <c r="T51" s="15">
        <v>584</v>
      </c>
      <c r="U51" s="23">
        <v>598</v>
      </c>
      <c r="V51" s="27">
        <f t="shared" si="63"/>
        <v>1182</v>
      </c>
      <c r="W51" s="31">
        <f t="shared" si="64"/>
        <v>2.4</v>
      </c>
      <c r="X51" s="35">
        <v>327</v>
      </c>
      <c r="Y51" s="45">
        <f t="shared" si="65"/>
        <v>2.1</v>
      </c>
      <c r="Z51" s="50">
        <f t="shared" si="66"/>
        <v>3133</v>
      </c>
      <c r="AA51" s="23">
        <f t="shared" si="66"/>
        <v>3362</v>
      </c>
      <c r="AB51" s="27">
        <f t="shared" si="67"/>
        <v>6495</v>
      </c>
      <c r="AC51" s="31">
        <f t="shared" si="68"/>
        <v>13.19</v>
      </c>
      <c r="AD51" s="35">
        <f t="shared" si="68"/>
        <v>2002</v>
      </c>
      <c r="AE51" s="45">
        <f t="shared" si="68"/>
        <v>12.86</v>
      </c>
      <c r="AF51" s="50">
        <f t="shared" si="69"/>
        <v>23938</v>
      </c>
      <c r="AG51" s="23">
        <f t="shared" si="69"/>
        <v>25332</v>
      </c>
      <c r="AH51" s="27">
        <f t="shared" si="70"/>
        <v>49270</v>
      </c>
      <c r="AI51" s="31">
        <f t="shared" si="71"/>
        <v>100.02</v>
      </c>
      <c r="AJ51" s="35">
        <f t="shared" si="72"/>
        <v>15568</v>
      </c>
      <c r="AK51" s="45">
        <f t="shared" si="73"/>
        <v>100</v>
      </c>
      <c r="CP51" s="1"/>
      <c r="CR51" s="1"/>
    </row>
    <row r="52" spans="1:96">
      <c r="A52" s="10" t="s">
        <v>29</v>
      </c>
      <c r="B52" s="15">
        <v>1080</v>
      </c>
      <c r="C52" s="23">
        <v>1179</v>
      </c>
      <c r="D52" s="27">
        <f t="shared" si="54"/>
        <v>2259</v>
      </c>
      <c r="E52" s="31">
        <f t="shared" si="55"/>
        <v>4.58</v>
      </c>
      <c r="F52" s="35">
        <v>734</v>
      </c>
      <c r="G52" s="45">
        <f t="shared" si="56"/>
        <v>4.71</v>
      </c>
      <c r="H52" s="15">
        <v>1033</v>
      </c>
      <c r="I52" s="23">
        <v>1100</v>
      </c>
      <c r="J52" s="27">
        <f t="shared" si="57"/>
        <v>2133</v>
      </c>
      <c r="K52" s="31">
        <f t="shared" si="58"/>
        <v>4.33</v>
      </c>
      <c r="L52" s="35">
        <v>672</v>
      </c>
      <c r="M52" s="40">
        <f t="shared" si="59"/>
        <v>4.3099999999999996</v>
      </c>
      <c r="N52" s="15">
        <v>434</v>
      </c>
      <c r="O52" s="23">
        <v>478</v>
      </c>
      <c r="P52" s="27">
        <f t="shared" si="60"/>
        <v>912</v>
      </c>
      <c r="Q52" s="31">
        <f t="shared" si="61"/>
        <v>1.85</v>
      </c>
      <c r="R52" s="35">
        <v>268</v>
      </c>
      <c r="S52" s="45">
        <f t="shared" si="62"/>
        <v>1.72</v>
      </c>
      <c r="T52" s="15">
        <v>585</v>
      </c>
      <c r="U52" s="23">
        <v>597</v>
      </c>
      <c r="V52" s="27">
        <f t="shared" si="63"/>
        <v>1182</v>
      </c>
      <c r="W52" s="31">
        <f t="shared" si="64"/>
        <v>2.4</v>
      </c>
      <c r="X52" s="35">
        <v>327</v>
      </c>
      <c r="Y52" s="45">
        <f t="shared" si="65"/>
        <v>2.1</v>
      </c>
      <c r="Z52" s="50">
        <f t="shared" si="66"/>
        <v>3132</v>
      </c>
      <c r="AA52" s="23">
        <f t="shared" si="66"/>
        <v>3354</v>
      </c>
      <c r="AB52" s="27">
        <f t="shared" si="67"/>
        <v>6486</v>
      </c>
      <c r="AC52" s="31">
        <f t="shared" si="68"/>
        <v>13.16</v>
      </c>
      <c r="AD52" s="35">
        <f t="shared" si="68"/>
        <v>2001</v>
      </c>
      <c r="AE52" s="45">
        <f t="shared" si="68"/>
        <v>12.84</v>
      </c>
      <c r="AF52" s="50">
        <f t="shared" si="69"/>
        <v>23954</v>
      </c>
      <c r="AG52" s="23">
        <f t="shared" si="69"/>
        <v>25331</v>
      </c>
      <c r="AH52" s="27">
        <f t="shared" si="70"/>
        <v>49285</v>
      </c>
      <c r="AI52" s="31">
        <f t="shared" si="71"/>
        <v>100</v>
      </c>
      <c r="AJ52" s="35">
        <f t="shared" si="72"/>
        <v>15592</v>
      </c>
      <c r="AK52" s="45">
        <f t="shared" si="73"/>
        <v>99.999999999999972</v>
      </c>
      <c r="CP52" s="1"/>
      <c r="CR52" s="1"/>
    </row>
    <row r="53" spans="1:96">
      <c r="A53" s="10" t="s">
        <v>69</v>
      </c>
      <c r="B53" s="15">
        <v>1080</v>
      </c>
      <c r="C53" s="23">
        <v>1195</v>
      </c>
      <c r="D53" s="27">
        <f t="shared" si="54"/>
        <v>2275</v>
      </c>
      <c r="E53" s="31">
        <f t="shared" si="55"/>
        <v>4.57</v>
      </c>
      <c r="F53" s="35">
        <v>747</v>
      </c>
      <c r="G53" s="45">
        <f t="shared" si="56"/>
        <v>4.7</v>
      </c>
      <c r="H53" s="15">
        <v>1033</v>
      </c>
      <c r="I53" s="23">
        <v>1107</v>
      </c>
      <c r="J53" s="27">
        <f t="shared" si="57"/>
        <v>2140</v>
      </c>
      <c r="K53" s="31">
        <f t="shared" si="58"/>
        <v>4.3</v>
      </c>
      <c r="L53" s="35">
        <v>678</v>
      </c>
      <c r="M53" s="40">
        <f t="shared" si="59"/>
        <v>4.2699999999999996</v>
      </c>
      <c r="N53" s="15">
        <v>435</v>
      </c>
      <c r="O53" s="23">
        <v>485</v>
      </c>
      <c r="P53" s="27">
        <f t="shared" si="60"/>
        <v>920</v>
      </c>
      <c r="Q53" s="31">
        <f t="shared" si="61"/>
        <v>1.85</v>
      </c>
      <c r="R53" s="35">
        <v>268</v>
      </c>
      <c r="S53" s="45">
        <f t="shared" si="62"/>
        <v>1.69</v>
      </c>
      <c r="T53" s="15">
        <v>592</v>
      </c>
      <c r="U53" s="23">
        <v>607</v>
      </c>
      <c r="V53" s="27">
        <f t="shared" si="63"/>
        <v>1199</v>
      </c>
      <c r="W53" s="31">
        <f t="shared" si="64"/>
        <v>2.41</v>
      </c>
      <c r="X53" s="35">
        <v>329</v>
      </c>
      <c r="Y53" s="45">
        <f t="shared" si="65"/>
        <v>2.0699999999999998</v>
      </c>
      <c r="Z53" s="50">
        <f t="shared" si="66"/>
        <v>3140</v>
      </c>
      <c r="AA53" s="23">
        <f t="shared" si="66"/>
        <v>3394</v>
      </c>
      <c r="AB53" s="27">
        <f t="shared" si="67"/>
        <v>6534</v>
      </c>
      <c r="AC53" s="31">
        <f t="shared" si="68"/>
        <v>13.13</v>
      </c>
      <c r="AD53" s="35">
        <f t="shared" si="68"/>
        <v>2022</v>
      </c>
      <c r="AE53" s="45">
        <f t="shared" si="68"/>
        <v>12.729999999999999</v>
      </c>
      <c r="AF53" s="50">
        <f t="shared" si="69"/>
        <v>24182</v>
      </c>
      <c r="AG53" s="23">
        <f t="shared" si="69"/>
        <v>25628</v>
      </c>
      <c r="AH53" s="27">
        <f t="shared" si="70"/>
        <v>49810</v>
      </c>
      <c r="AI53" s="31">
        <f t="shared" si="71"/>
        <v>100.01</v>
      </c>
      <c r="AJ53" s="35">
        <f t="shared" si="72"/>
        <v>15892</v>
      </c>
      <c r="AK53" s="45">
        <f t="shared" si="73"/>
        <v>99.999999999999986</v>
      </c>
      <c r="CP53" s="1"/>
      <c r="CR53" s="1"/>
    </row>
    <row r="54" spans="1:96">
      <c r="A54" s="10" t="s">
        <v>70</v>
      </c>
      <c r="B54" s="15">
        <v>1083</v>
      </c>
      <c r="C54" s="23">
        <v>1198</v>
      </c>
      <c r="D54" s="27">
        <f t="shared" si="54"/>
        <v>2281</v>
      </c>
      <c r="E54" s="31">
        <f t="shared" si="55"/>
        <v>4.58</v>
      </c>
      <c r="F54" s="35">
        <v>750</v>
      </c>
      <c r="G54" s="45">
        <f t="shared" si="56"/>
        <v>4.71</v>
      </c>
      <c r="H54" s="15">
        <v>1024</v>
      </c>
      <c r="I54" s="23">
        <v>1105</v>
      </c>
      <c r="J54" s="27">
        <f t="shared" si="57"/>
        <v>2129</v>
      </c>
      <c r="K54" s="31">
        <f t="shared" si="58"/>
        <v>4.2699999999999996</v>
      </c>
      <c r="L54" s="35">
        <v>674</v>
      </c>
      <c r="M54" s="40">
        <f t="shared" si="59"/>
        <v>4.2300000000000004</v>
      </c>
      <c r="N54" s="15">
        <v>435</v>
      </c>
      <c r="O54" s="23">
        <v>485</v>
      </c>
      <c r="P54" s="27">
        <f t="shared" si="60"/>
        <v>920</v>
      </c>
      <c r="Q54" s="31">
        <f t="shared" si="61"/>
        <v>1.85</v>
      </c>
      <c r="R54" s="35">
        <v>268</v>
      </c>
      <c r="S54" s="45">
        <f t="shared" si="62"/>
        <v>1.68</v>
      </c>
      <c r="T54" s="15">
        <v>590</v>
      </c>
      <c r="U54" s="23">
        <v>607</v>
      </c>
      <c r="V54" s="27">
        <f t="shared" si="63"/>
        <v>1197</v>
      </c>
      <c r="W54" s="31">
        <f t="shared" si="64"/>
        <v>2.4</v>
      </c>
      <c r="X54" s="35">
        <v>329</v>
      </c>
      <c r="Y54" s="45">
        <f t="shared" si="65"/>
        <v>2.0699999999999998</v>
      </c>
      <c r="Z54" s="50">
        <f t="shared" si="66"/>
        <v>3132</v>
      </c>
      <c r="AA54" s="23">
        <f t="shared" si="66"/>
        <v>3395</v>
      </c>
      <c r="AB54" s="27">
        <f t="shared" si="67"/>
        <v>6527</v>
      </c>
      <c r="AC54" s="31">
        <f t="shared" si="68"/>
        <v>13.1</v>
      </c>
      <c r="AD54" s="35">
        <f t="shared" si="68"/>
        <v>2021</v>
      </c>
      <c r="AE54" s="45">
        <f t="shared" si="68"/>
        <v>12.690000000000001</v>
      </c>
      <c r="AF54" s="50">
        <f t="shared" si="69"/>
        <v>24198</v>
      </c>
      <c r="AG54" s="23">
        <f t="shared" si="69"/>
        <v>25646</v>
      </c>
      <c r="AH54" s="27">
        <f t="shared" si="70"/>
        <v>49844</v>
      </c>
      <c r="AI54" s="31">
        <f t="shared" si="71"/>
        <v>100</v>
      </c>
      <c r="AJ54" s="35">
        <f t="shared" si="72"/>
        <v>15923</v>
      </c>
      <c r="AK54" s="45">
        <f t="shared" si="73"/>
        <v>100.02000000000001</v>
      </c>
      <c r="CP54" s="1"/>
      <c r="CR54" s="1"/>
    </row>
    <row r="55" spans="1:96">
      <c r="A55" s="10" t="s">
        <v>35</v>
      </c>
      <c r="B55" s="15">
        <v>1081</v>
      </c>
      <c r="C55" s="23">
        <v>1190</v>
      </c>
      <c r="D55" s="27">
        <f t="shared" si="54"/>
        <v>2271</v>
      </c>
      <c r="E55" s="31">
        <f t="shared" si="55"/>
        <v>4.5599999999999996</v>
      </c>
      <c r="F55" s="35">
        <v>749</v>
      </c>
      <c r="G55" s="45">
        <f t="shared" si="56"/>
        <v>4.7</v>
      </c>
      <c r="H55" s="15">
        <v>1022</v>
      </c>
      <c r="I55" s="23">
        <v>1102</v>
      </c>
      <c r="J55" s="27">
        <f t="shared" si="57"/>
        <v>2124</v>
      </c>
      <c r="K55" s="31">
        <f t="shared" si="58"/>
        <v>4.26</v>
      </c>
      <c r="L55" s="35">
        <v>671</v>
      </c>
      <c r="M55" s="40">
        <f t="shared" si="59"/>
        <v>4.21</v>
      </c>
      <c r="N55" s="15">
        <v>436</v>
      </c>
      <c r="O55" s="23">
        <v>489</v>
      </c>
      <c r="P55" s="27">
        <f t="shared" si="60"/>
        <v>925</v>
      </c>
      <c r="Q55" s="31">
        <f t="shared" si="61"/>
        <v>1.86</v>
      </c>
      <c r="R55" s="35">
        <v>269</v>
      </c>
      <c r="S55" s="45">
        <f t="shared" si="62"/>
        <v>1.69</v>
      </c>
      <c r="T55" s="15">
        <v>591</v>
      </c>
      <c r="U55" s="23">
        <v>612</v>
      </c>
      <c r="V55" s="27">
        <f t="shared" si="63"/>
        <v>1203</v>
      </c>
      <c r="W55" s="31">
        <f t="shared" si="64"/>
        <v>2.41</v>
      </c>
      <c r="X55" s="35">
        <v>331</v>
      </c>
      <c r="Y55" s="45">
        <f t="shared" si="65"/>
        <v>2.08</v>
      </c>
      <c r="Z55" s="50">
        <f t="shared" si="66"/>
        <v>3130</v>
      </c>
      <c r="AA55" s="23">
        <f t="shared" si="66"/>
        <v>3393</v>
      </c>
      <c r="AB55" s="27">
        <f t="shared" si="67"/>
        <v>6523</v>
      </c>
      <c r="AC55" s="31">
        <f t="shared" si="68"/>
        <v>13.09</v>
      </c>
      <c r="AD55" s="35">
        <f t="shared" si="68"/>
        <v>2020</v>
      </c>
      <c r="AE55" s="45">
        <f t="shared" si="68"/>
        <v>12.68</v>
      </c>
      <c r="AF55" s="50">
        <f t="shared" si="69"/>
        <v>24207</v>
      </c>
      <c r="AG55" s="23">
        <f t="shared" si="69"/>
        <v>25634</v>
      </c>
      <c r="AH55" s="27">
        <f t="shared" si="70"/>
        <v>49841</v>
      </c>
      <c r="AI55" s="31">
        <f t="shared" si="71"/>
        <v>100.01</v>
      </c>
      <c r="AJ55" s="35">
        <f t="shared" si="72"/>
        <v>15920</v>
      </c>
      <c r="AK55" s="45">
        <f t="shared" si="73"/>
        <v>99.989999999999981</v>
      </c>
      <c r="CP55" s="1"/>
      <c r="CR55" s="1"/>
    </row>
    <row r="56" spans="1:96">
      <c r="A56" s="10" t="s">
        <v>74</v>
      </c>
      <c r="B56" s="15">
        <v>1075</v>
      </c>
      <c r="C56" s="23">
        <v>1183</v>
      </c>
      <c r="D56" s="27">
        <f t="shared" si="54"/>
        <v>2258</v>
      </c>
      <c r="E56" s="31">
        <f t="shared" si="55"/>
        <v>4.5199999999999996</v>
      </c>
      <c r="F56" s="35">
        <v>745</v>
      </c>
      <c r="G56" s="45">
        <f t="shared" si="56"/>
        <v>4.66</v>
      </c>
      <c r="H56" s="15">
        <v>1025</v>
      </c>
      <c r="I56" s="23">
        <v>1105</v>
      </c>
      <c r="J56" s="27">
        <f t="shared" si="57"/>
        <v>2130</v>
      </c>
      <c r="K56" s="31">
        <f t="shared" si="58"/>
        <v>4.2699999999999996</v>
      </c>
      <c r="L56" s="35">
        <v>672</v>
      </c>
      <c r="M56" s="40">
        <f t="shared" si="59"/>
        <v>4.21</v>
      </c>
      <c r="N56" s="15">
        <v>434</v>
      </c>
      <c r="O56" s="23">
        <v>492</v>
      </c>
      <c r="P56" s="27">
        <f t="shared" si="60"/>
        <v>926</v>
      </c>
      <c r="Q56" s="31">
        <f t="shared" si="61"/>
        <v>1.86</v>
      </c>
      <c r="R56" s="35">
        <v>269</v>
      </c>
      <c r="S56" s="45">
        <f t="shared" si="62"/>
        <v>1.68</v>
      </c>
      <c r="T56" s="15">
        <v>594</v>
      </c>
      <c r="U56" s="23">
        <v>614</v>
      </c>
      <c r="V56" s="27">
        <f t="shared" si="63"/>
        <v>1208</v>
      </c>
      <c r="W56" s="31">
        <f t="shared" si="64"/>
        <v>2.42</v>
      </c>
      <c r="X56" s="35">
        <v>332</v>
      </c>
      <c r="Y56" s="45">
        <f t="shared" si="65"/>
        <v>2.08</v>
      </c>
      <c r="Z56" s="50">
        <f t="shared" si="66"/>
        <v>3128</v>
      </c>
      <c r="AA56" s="23">
        <f t="shared" si="66"/>
        <v>3394</v>
      </c>
      <c r="AB56" s="27">
        <f t="shared" si="67"/>
        <v>6522</v>
      </c>
      <c r="AC56" s="31">
        <f t="shared" si="68"/>
        <v>13.069999999999999</v>
      </c>
      <c r="AD56" s="35">
        <f t="shared" si="68"/>
        <v>2018</v>
      </c>
      <c r="AE56" s="45">
        <f t="shared" si="68"/>
        <v>12.63</v>
      </c>
      <c r="AF56" s="50">
        <f t="shared" si="69"/>
        <v>24250</v>
      </c>
      <c r="AG56" s="23">
        <f t="shared" si="69"/>
        <v>25667</v>
      </c>
      <c r="AH56" s="27">
        <f t="shared" si="70"/>
        <v>49917</v>
      </c>
      <c r="AI56" s="31">
        <f t="shared" si="71"/>
        <v>100.00000000000001</v>
      </c>
      <c r="AJ56" s="35">
        <f t="shared" si="72"/>
        <v>15975</v>
      </c>
      <c r="AK56" s="45">
        <f t="shared" si="73"/>
        <v>99.969999999999985</v>
      </c>
      <c r="CP56" s="1"/>
      <c r="CR56" s="1"/>
    </row>
    <row r="57" spans="1:96">
      <c r="A57" s="10" t="s">
        <v>67</v>
      </c>
      <c r="B57" s="15">
        <v>1073</v>
      </c>
      <c r="C57" s="23">
        <v>1179</v>
      </c>
      <c r="D57" s="27">
        <f t="shared" si="54"/>
        <v>2252</v>
      </c>
      <c r="E57" s="31">
        <f t="shared" si="55"/>
        <v>4.51</v>
      </c>
      <c r="F57" s="35">
        <v>744</v>
      </c>
      <c r="G57" s="45">
        <f t="shared" si="56"/>
        <v>4.6500000000000004</v>
      </c>
      <c r="H57" s="15">
        <v>1026</v>
      </c>
      <c r="I57" s="23">
        <v>1108</v>
      </c>
      <c r="J57" s="27">
        <f t="shared" si="57"/>
        <v>2134</v>
      </c>
      <c r="K57" s="31">
        <f t="shared" si="58"/>
        <v>4.2699999999999996</v>
      </c>
      <c r="L57" s="35">
        <v>673</v>
      </c>
      <c r="M57" s="40">
        <f t="shared" si="59"/>
        <v>4.21</v>
      </c>
      <c r="N57" s="15">
        <v>433</v>
      </c>
      <c r="O57" s="23">
        <v>492</v>
      </c>
      <c r="P57" s="27">
        <f t="shared" si="60"/>
        <v>925</v>
      </c>
      <c r="Q57" s="31">
        <f t="shared" si="61"/>
        <v>1.85</v>
      </c>
      <c r="R57" s="35">
        <v>269</v>
      </c>
      <c r="S57" s="45">
        <f t="shared" si="62"/>
        <v>1.68</v>
      </c>
      <c r="T57" s="15">
        <v>590</v>
      </c>
      <c r="U57" s="23">
        <v>611</v>
      </c>
      <c r="V57" s="27">
        <f t="shared" si="63"/>
        <v>1201</v>
      </c>
      <c r="W57" s="31">
        <f t="shared" si="64"/>
        <v>2.4</v>
      </c>
      <c r="X57" s="35">
        <v>331</v>
      </c>
      <c r="Y57" s="45">
        <f t="shared" si="65"/>
        <v>2.0699999999999998</v>
      </c>
      <c r="Z57" s="50">
        <f t="shared" si="66"/>
        <v>3122</v>
      </c>
      <c r="AA57" s="23">
        <f t="shared" si="66"/>
        <v>3390</v>
      </c>
      <c r="AB57" s="27">
        <f t="shared" si="67"/>
        <v>6512</v>
      </c>
      <c r="AC57" s="31">
        <f t="shared" si="68"/>
        <v>13.03</v>
      </c>
      <c r="AD57" s="35">
        <f t="shared" si="68"/>
        <v>2017</v>
      </c>
      <c r="AE57" s="45">
        <f t="shared" si="68"/>
        <v>12.61</v>
      </c>
      <c r="AF57" s="50">
        <f t="shared" si="69"/>
        <v>24263</v>
      </c>
      <c r="AG57" s="23">
        <f t="shared" si="69"/>
        <v>25697</v>
      </c>
      <c r="AH57" s="27">
        <f t="shared" si="70"/>
        <v>49960</v>
      </c>
      <c r="AI57" s="31">
        <f t="shared" si="71"/>
        <v>99.99</v>
      </c>
      <c r="AJ57" s="35">
        <f t="shared" si="72"/>
        <v>15991</v>
      </c>
      <c r="AK57" s="45">
        <f t="shared" si="73"/>
        <v>99.99</v>
      </c>
      <c r="CP57" s="1"/>
      <c r="CR57" s="1"/>
    </row>
    <row r="58" spans="1:96">
      <c r="A58" s="10" t="s">
        <v>77</v>
      </c>
      <c r="B58" s="15">
        <v>1070</v>
      </c>
      <c r="C58" s="23">
        <v>1177</v>
      </c>
      <c r="D58" s="27">
        <f t="shared" si="54"/>
        <v>2247</v>
      </c>
      <c r="E58" s="31">
        <f t="shared" si="55"/>
        <v>4.5</v>
      </c>
      <c r="F58" s="35">
        <v>741</v>
      </c>
      <c r="G58" s="45">
        <f t="shared" si="56"/>
        <v>4.6399999999999997</v>
      </c>
      <c r="H58" s="15">
        <v>1028</v>
      </c>
      <c r="I58" s="23">
        <v>1107</v>
      </c>
      <c r="J58" s="27">
        <f t="shared" si="57"/>
        <v>2135</v>
      </c>
      <c r="K58" s="31">
        <f t="shared" si="58"/>
        <v>4.28</v>
      </c>
      <c r="L58" s="35">
        <v>674</v>
      </c>
      <c r="M58" s="40">
        <f t="shared" si="59"/>
        <v>4.22</v>
      </c>
      <c r="N58" s="15">
        <v>431</v>
      </c>
      <c r="O58" s="23">
        <v>490</v>
      </c>
      <c r="P58" s="27">
        <f t="shared" si="60"/>
        <v>921</v>
      </c>
      <c r="Q58" s="31">
        <f t="shared" si="61"/>
        <v>1.84</v>
      </c>
      <c r="R58" s="35">
        <v>270</v>
      </c>
      <c r="S58" s="45">
        <f t="shared" si="62"/>
        <v>1.69</v>
      </c>
      <c r="T58" s="15">
        <v>587</v>
      </c>
      <c r="U58" s="23">
        <v>609</v>
      </c>
      <c r="V58" s="27">
        <f t="shared" si="63"/>
        <v>1196</v>
      </c>
      <c r="W58" s="31">
        <f t="shared" si="64"/>
        <v>2.4</v>
      </c>
      <c r="X58" s="35">
        <v>330</v>
      </c>
      <c r="Y58" s="45">
        <f t="shared" si="65"/>
        <v>2.06</v>
      </c>
      <c r="Z58" s="50">
        <f t="shared" si="66"/>
        <v>3116</v>
      </c>
      <c r="AA58" s="23">
        <f t="shared" si="66"/>
        <v>3383</v>
      </c>
      <c r="AB58" s="27">
        <f t="shared" si="67"/>
        <v>6499</v>
      </c>
      <c r="AC58" s="31">
        <f t="shared" si="68"/>
        <v>13.020000000000001</v>
      </c>
      <c r="AD58" s="35">
        <f t="shared" si="68"/>
        <v>2015</v>
      </c>
      <c r="AE58" s="45">
        <f t="shared" si="68"/>
        <v>12.61</v>
      </c>
      <c r="AF58" s="50">
        <f t="shared" si="69"/>
        <v>24237</v>
      </c>
      <c r="AG58" s="23">
        <f t="shared" si="69"/>
        <v>25694</v>
      </c>
      <c r="AH58" s="27">
        <f t="shared" si="70"/>
        <v>49931</v>
      </c>
      <c r="AI58" s="31">
        <f t="shared" si="71"/>
        <v>100.01</v>
      </c>
      <c r="AJ58" s="35">
        <f t="shared" si="72"/>
        <v>15982</v>
      </c>
      <c r="AK58" s="45">
        <f t="shared" si="73"/>
        <v>100</v>
      </c>
      <c r="CP58" s="1"/>
      <c r="CR58" s="1"/>
    </row>
    <row r="59" spans="1:96">
      <c r="A59" s="10" t="s">
        <v>107</v>
      </c>
      <c r="B59" s="15">
        <v>1065</v>
      </c>
      <c r="C59" s="23">
        <v>1172</v>
      </c>
      <c r="D59" s="27">
        <f t="shared" si="54"/>
        <v>2237</v>
      </c>
      <c r="E59" s="31">
        <f t="shared" si="55"/>
        <v>4.4800000000000004</v>
      </c>
      <c r="F59" s="35">
        <v>739</v>
      </c>
      <c r="G59" s="45">
        <f t="shared" si="56"/>
        <v>4.63</v>
      </c>
      <c r="H59" s="15">
        <v>1027</v>
      </c>
      <c r="I59" s="23">
        <v>1104</v>
      </c>
      <c r="J59" s="27">
        <f t="shared" si="57"/>
        <v>2131</v>
      </c>
      <c r="K59" s="31">
        <f t="shared" si="58"/>
        <v>4.2699999999999996</v>
      </c>
      <c r="L59" s="35">
        <v>671</v>
      </c>
      <c r="M59" s="40">
        <f t="shared" si="59"/>
        <v>4.2</v>
      </c>
      <c r="N59" s="15">
        <v>432</v>
      </c>
      <c r="O59" s="23">
        <v>490</v>
      </c>
      <c r="P59" s="27">
        <f t="shared" si="60"/>
        <v>922</v>
      </c>
      <c r="Q59" s="31">
        <f t="shared" si="61"/>
        <v>1.85</v>
      </c>
      <c r="R59" s="35">
        <v>269</v>
      </c>
      <c r="S59" s="45">
        <f t="shared" si="62"/>
        <v>1.68</v>
      </c>
      <c r="T59" s="15">
        <v>584</v>
      </c>
      <c r="U59" s="23">
        <v>608</v>
      </c>
      <c r="V59" s="27">
        <f t="shared" si="63"/>
        <v>1192</v>
      </c>
      <c r="W59" s="31">
        <f t="shared" si="64"/>
        <v>2.39</v>
      </c>
      <c r="X59" s="35">
        <v>330</v>
      </c>
      <c r="Y59" s="45">
        <f t="shared" si="65"/>
        <v>2.0699999999999998</v>
      </c>
      <c r="Z59" s="50">
        <f t="shared" si="66"/>
        <v>3108</v>
      </c>
      <c r="AA59" s="23">
        <f t="shared" si="66"/>
        <v>3374</v>
      </c>
      <c r="AB59" s="27">
        <f t="shared" si="67"/>
        <v>6482</v>
      </c>
      <c r="AC59" s="31">
        <f t="shared" si="68"/>
        <v>12.99</v>
      </c>
      <c r="AD59" s="35">
        <f t="shared" si="68"/>
        <v>2009</v>
      </c>
      <c r="AE59" s="45">
        <f t="shared" si="68"/>
        <v>12.58</v>
      </c>
      <c r="AF59" s="50">
        <f t="shared" si="69"/>
        <v>24226</v>
      </c>
      <c r="AG59" s="23">
        <f t="shared" si="69"/>
        <v>25657</v>
      </c>
      <c r="AH59" s="27">
        <f t="shared" si="70"/>
        <v>49883</v>
      </c>
      <c r="AI59" s="31">
        <f t="shared" si="71"/>
        <v>99.99</v>
      </c>
      <c r="AJ59" s="35">
        <f t="shared" si="72"/>
        <v>15976</v>
      </c>
      <c r="AK59" s="45">
        <f t="shared" si="73"/>
        <v>100.00000000000001</v>
      </c>
      <c r="CP59" s="1"/>
      <c r="CR59" s="1"/>
    </row>
    <row r="60" spans="1:96">
      <c r="A60" s="10" t="s">
        <v>80</v>
      </c>
      <c r="B60" s="15">
        <v>1063</v>
      </c>
      <c r="C60" s="23">
        <v>1172</v>
      </c>
      <c r="D60" s="27">
        <f t="shared" si="54"/>
        <v>2235</v>
      </c>
      <c r="E60" s="31">
        <f t="shared" si="55"/>
        <v>4.4800000000000004</v>
      </c>
      <c r="F60" s="35">
        <v>737</v>
      </c>
      <c r="G60" s="45">
        <f t="shared" si="56"/>
        <v>4.6100000000000003</v>
      </c>
      <c r="H60" s="15">
        <v>1028</v>
      </c>
      <c r="I60" s="23">
        <v>1100</v>
      </c>
      <c r="J60" s="27">
        <f t="shared" si="57"/>
        <v>2128</v>
      </c>
      <c r="K60" s="31">
        <f t="shared" si="58"/>
        <v>4.26</v>
      </c>
      <c r="L60" s="35">
        <v>667</v>
      </c>
      <c r="M60" s="40">
        <f t="shared" si="59"/>
        <v>4.17</v>
      </c>
      <c r="N60" s="15">
        <v>433</v>
      </c>
      <c r="O60" s="23">
        <v>490</v>
      </c>
      <c r="P60" s="27">
        <f t="shared" si="60"/>
        <v>923</v>
      </c>
      <c r="Q60" s="31">
        <f t="shared" si="61"/>
        <v>1.85</v>
      </c>
      <c r="R60" s="35">
        <v>269</v>
      </c>
      <c r="S60" s="45">
        <f t="shared" si="62"/>
        <v>1.68</v>
      </c>
      <c r="T60" s="15">
        <v>584</v>
      </c>
      <c r="U60" s="23">
        <v>606</v>
      </c>
      <c r="V60" s="27">
        <f t="shared" si="63"/>
        <v>1190</v>
      </c>
      <c r="W60" s="31">
        <f t="shared" si="64"/>
        <v>2.38</v>
      </c>
      <c r="X60" s="35">
        <v>330</v>
      </c>
      <c r="Y60" s="45">
        <f t="shared" si="65"/>
        <v>2.06</v>
      </c>
      <c r="Z60" s="50">
        <f t="shared" si="66"/>
        <v>3108</v>
      </c>
      <c r="AA60" s="23">
        <f t="shared" si="66"/>
        <v>3368</v>
      </c>
      <c r="AB60" s="27">
        <f t="shared" si="67"/>
        <v>6476</v>
      </c>
      <c r="AC60" s="31">
        <f t="shared" si="68"/>
        <v>12.97</v>
      </c>
      <c r="AD60" s="35">
        <f t="shared" si="68"/>
        <v>2003</v>
      </c>
      <c r="AE60" s="45">
        <f t="shared" si="68"/>
        <v>12.520000000000001</v>
      </c>
      <c r="AF60" s="50">
        <f t="shared" si="69"/>
        <v>24226</v>
      </c>
      <c r="AG60" s="23">
        <f t="shared" si="69"/>
        <v>25685</v>
      </c>
      <c r="AH60" s="27">
        <f t="shared" si="70"/>
        <v>49911</v>
      </c>
      <c r="AI60" s="31">
        <f t="shared" si="71"/>
        <v>99.99</v>
      </c>
      <c r="AJ60" s="35">
        <f t="shared" si="72"/>
        <v>15992</v>
      </c>
      <c r="AK60" s="45">
        <f t="shared" si="73"/>
        <v>99.990000000000023</v>
      </c>
      <c r="CP60" s="1"/>
      <c r="CR60" s="1"/>
    </row>
    <row r="61" spans="1:96">
      <c r="A61" s="11" t="s">
        <v>73</v>
      </c>
      <c r="B61" s="16">
        <v>1064</v>
      </c>
      <c r="C61" s="24">
        <v>1178</v>
      </c>
      <c r="D61" s="28">
        <f t="shared" si="54"/>
        <v>2242</v>
      </c>
      <c r="E61" s="32">
        <f t="shared" si="55"/>
        <v>4.5</v>
      </c>
      <c r="F61" s="36">
        <v>740</v>
      </c>
      <c r="G61" s="46">
        <f t="shared" si="56"/>
        <v>4.62</v>
      </c>
      <c r="H61" s="16">
        <v>1027</v>
      </c>
      <c r="I61" s="24">
        <v>1094</v>
      </c>
      <c r="J61" s="28">
        <f t="shared" si="57"/>
        <v>2121</v>
      </c>
      <c r="K61" s="32">
        <f t="shared" si="58"/>
        <v>4.25</v>
      </c>
      <c r="L61" s="36">
        <v>665</v>
      </c>
      <c r="M61" s="41">
        <f t="shared" si="59"/>
        <v>4.1500000000000004</v>
      </c>
      <c r="N61" s="16">
        <v>431</v>
      </c>
      <c r="O61" s="24">
        <v>487</v>
      </c>
      <c r="P61" s="28">
        <f t="shared" si="60"/>
        <v>918</v>
      </c>
      <c r="Q61" s="32">
        <f t="shared" si="61"/>
        <v>1.84</v>
      </c>
      <c r="R61" s="36">
        <v>268</v>
      </c>
      <c r="S61" s="46">
        <f t="shared" si="62"/>
        <v>1.67</v>
      </c>
      <c r="T61" s="16">
        <v>585</v>
      </c>
      <c r="U61" s="24">
        <v>607</v>
      </c>
      <c r="V61" s="28">
        <f t="shared" si="63"/>
        <v>1192</v>
      </c>
      <c r="W61" s="32">
        <f t="shared" si="64"/>
        <v>2.39</v>
      </c>
      <c r="X61" s="36">
        <v>332</v>
      </c>
      <c r="Y61" s="46">
        <f t="shared" si="65"/>
        <v>2.0699999999999998</v>
      </c>
      <c r="Z61" s="51">
        <f t="shared" si="66"/>
        <v>3107</v>
      </c>
      <c r="AA61" s="24">
        <f t="shared" si="66"/>
        <v>3366</v>
      </c>
      <c r="AB61" s="28">
        <f t="shared" si="67"/>
        <v>6473</v>
      </c>
      <c r="AC61" s="32">
        <f t="shared" si="68"/>
        <v>12.98</v>
      </c>
      <c r="AD61" s="36">
        <f t="shared" si="68"/>
        <v>2005</v>
      </c>
      <c r="AE61" s="46">
        <f t="shared" si="68"/>
        <v>12.51</v>
      </c>
      <c r="AF61" s="51">
        <f t="shared" si="69"/>
        <v>24195</v>
      </c>
      <c r="AG61" s="24">
        <f t="shared" si="69"/>
        <v>25682</v>
      </c>
      <c r="AH61" s="27">
        <f t="shared" si="70"/>
        <v>49877</v>
      </c>
      <c r="AI61" s="32">
        <f t="shared" si="71"/>
        <v>100.01</v>
      </c>
      <c r="AJ61" s="35">
        <f t="shared" si="72"/>
        <v>16022</v>
      </c>
      <c r="AK61" s="46">
        <f t="shared" si="73"/>
        <v>100</v>
      </c>
      <c r="CP61" s="1"/>
      <c r="CR61" s="1"/>
    </row>
    <row r="62" spans="1:96" ht="20.100000000000001" customHeight="1">
      <c r="B62" s="1" t="s">
        <v>108</v>
      </c>
      <c r="AJ62" s="63" t="s">
        <v>96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landscape" usePrinterDefaults="1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H30</vt:lpstr>
      <vt:lpstr>H29</vt:lpstr>
      <vt:lpstr>H28</vt:lpstr>
      <vt:lpstr>H27</vt:lpstr>
      <vt:lpstr>H26</vt:lpstr>
      <vt:lpstr>H25</vt:lpstr>
      <vt:lpstr>H22</vt:lpstr>
      <vt:lpstr>H23</vt:lpstr>
      <vt:lpstr>H24</vt:lpstr>
      <vt:lpstr>H21</vt:lpstr>
      <vt:lpstr>H20</vt:lpstr>
      <vt:lpstr>H19</vt:lpstr>
      <vt:lpstr>H18</vt:lpstr>
      <vt:lpstr>H17</vt:lpstr>
      <vt:lpstr>H16～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dcterms:created xsi:type="dcterms:W3CDTF">2008-03-19T09:16:15Z</dcterms:created>
  <dcterms:modified xsi:type="dcterms:W3CDTF">2026-08-21T02:38:44Z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2026-08-21T02:38:44Z</vt:filetime>
  </property>
</Properties>
</file>