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.xml" ContentType="application/vnd.openxmlformats-officedocument.drawingml.chart+xml"/>
  <Override PartName="/xl/charts/chart60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480" yWindow="285" windowWidth="14700" windowHeight="7905"/>
  </bookViews>
  <sheets>
    <sheet name="H30" sheetId="13" r:id="rId1"/>
    <sheet name="H29" sheetId="14" r:id="rId2"/>
    <sheet name="H28" sheetId="15" r:id="rId3"/>
    <sheet name="H27" sheetId="12" r:id="rId4"/>
    <sheet name="H26" sheetId="11" r:id="rId5"/>
    <sheet name="H25" sheetId="9" r:id="rId6"/>
    <sheet name="H24" sheetId="10" r:id="rId7"/>
    <sheet name="H23" sheetId="7" r:id="rId8"/>
    <sheet name="H22" sheetId="8" r:id="rId9"/>
    <sheet name="H21" sheetId="6" r:id="rId10"/>
    <sheet name="H20" sheetId="5" r:id="rId11"/>
    <sheet name="H19" sheetId="4" r:id="rId12"/>
    <sheet name="H18" sheetId="3" r:id="rId13"/>
    <sheet name="H17" sheetId="2" r:id="rId14"/>
    <sheet name="H16～" sheetId="1" r:id="rId15"/>
  </sheets>
  <definedNames>
    <definedName name="_xlnm.Print_Area" localSheetId="14">'H16～'!$A$1:$S$165</definedName>
    <definedName name="_xlnm.Print_Area" localSheetId="13">'H17'!$A$1:$S$165</definedName>
    <definedName name="_xlnm.Print_Area" localSheetId="12">'H18'!$A$1:$S$165</definedName>
    <definedName name="_xlnm.Print_Area" localSheetId="11">'H19'!$A$1:$S$165</definedName>
    <definedName name="_xlnm.Print_Area" localSheetId="10">'H20'!$A$1:$S$165</definedName>
    <definedName name="_xlnm.Print_Area" localSheetId="9">'H21'!$A$1:$S$165</definedName>
    <definedName name="_xlnm.Print_Area" localSheetId="7">'H23'!$A$1:$S$165</definedName>
    <definedName name="_xlnm.Print_Area" localSheetId="8">'H22'!$A$1:$S$165</definedName>
    <definedName name="_xlnm.Print_Area" localSheetId="5">'H25'!$A$1:$S$165</definedName>
    <definedName name="_xlnm.Print_Area" localSheetId="6">'H24'!$A$1:$S$165</definedName>
    <definedName name="_xlnm.Print_Area" localSheetId="4">'H26'!$A$1:$S$165</definedName>
    <definedName name="_xlnm.Print_Area" localSheetId="3">'H27'!$A$1:$S$165</definedName>
    <definedName name="_xlnm.Print_Area" localSheetId="0">'H30'!$A$1:$S$165</definedName>
    <definedName name="_xlnm.Print_Area" localSheetId="1">'H29'!$A$1:$S$165</definedName>
    <definedName name="_xlnm.Print_Area" localSheetId="2">'H28'!$A$1:$S$165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<sst xmlns="http://schemas.openxmlformats.org/spreadsheetml/2006/main" xmlns:r="http://schemas.openxmlformats.org/officeDocument/2006/relationships" count="159" uniqueCount="159">
  <si>
    <t>合　計</t>
    <rPh sb="0" eb="1">
      <t>ゴウ</t>
    </rPh>
    <rPh sb="2" eb="3">
      <t>ケイ</t>
    </rPh>
    <phoneticPr fontId="27"/>
  </si>
  <si>
    <t>合　計</t>
    <rPh sb="0" eb="1">
      <t>ゴウ</t>
    </rPh>
    <rPh sb="2" eb="3">
      <t>ケイ</t>
    </rPh>
    <phoneticPr fontId="19"/>
  </si>
  <si>
    <t>３．年齢別人口の月別推移</t>
    <rPh sb="2" eb="4">
      <t>ネンレイ</t>
    </rPh>
    <rPh sb="4" eb="5">
      <t>ベツ</t>
    </rPh>
    <rPh sb="5" eb="7">
      <t>ジンコウ</t>
    </rPh>
    <rPh sb="8" eb="10">
      <t>ツキベツ</t>
    </rPh>
    <rPh sb="10" eb="12">
      <t>スイイ</t>
    </rPh>
    <phoneticPr fontId="27"/>
  </si>
  <si>
    <t>３．年齢別人口の月別推移</t>
    <rPh sb="2" eb="4">
      <t>ネンレイ</t>
    </rPh>
    <rPh sb="4" eb="5">
      <t>ベツ</t>
    </rPh>
    <rPh sb="5" eb="7">
      <t>ジンコウ</t>
    </rPh>
    <rPh sb="8" eb="10">
      <t>ツキベツ</t>
    </rPh>
    <rPh sb="10" eb="12">
      <t>スイイ</t>
    </rPh>
    <phoneticPr fontId="19"/>
  </si>
  <si>
    <t>5～9</t>
  </si>
  <si>
    <t>H19.4</t>
  </si>
  <si>
    <t>H29.4</t>
  </si>
  <si>
    <t>各月末現在</t>
    <rPh sb="0" eb="1">
      <t>カク</t>
    </rPh>
    <rPh sb="1" eb="2">
      <t>ツキ</t>
    </rPh>
    <rPh sb="2" eb="3">
      <t>マツ</t>
    </rPh>
    <rPh sb="3" eb="5">
      <t>ゲンザイ</t>
    </rPh>
    <phoneticPr fontId="27"/>
  </si>
  <si>
    <t>各月末現在</t>
    <rPh sb="0" eb="1">
      <t>カク</t>
    </rPh>
    <rPh sb="1" eb="2">
      <t>ツキ</t>
    </rPh>
    <rPh sb="2" eb="3">
      <t>マツ</t>
    </rPh>
    <rPh sb="3" eb="5">
      <t>ゲンザイ</t>
    </rPh>
    <phoneticPr fontId="19"/>
  </si>
  <si>
    <t>55～59</t>
  </si>
  <si>
    <t>H20.1月</t>
  </si>
  <si>
    <t>10～14</t>
  </si>
  <si>
    <t>H24.1</t>
  </si>
  <si>
    <t>月　日</t>
    <rPh sb="0" eb="1">
      <t>ツキ</t>
    </rPh>
    <rPh sb="2" eb="3">
      <t>ヒ</t>
    </rPh>
    <phoneticPr fontId="27"/>
  </si>
  <si>
    <t>月　日</t>
    <rPh sb="0" eb="1">
      <t>ツキ</t>
    </rPh>
    <rPh sb="2" eb="3">
      <t>ヒ</t>
    </rPh>
    <phoneticPr fontId="19"/>
  </si>
  <si>
    <t>90～94</t>
  </si>
  <si>
    <t>45～49</t>
  </si>
  <si>
    <t>14歳未満（年少人口）</t>
    <rPh sb="2" eb="3">
      <t>サイ</t>
    </rPh>
    <rPh sb="3" eb="5">
      <t>ミマン</t>
    </rPh>
    <rPh sb="6" eb="8">
      <t>ネンショウ</t>
    </rPh>
    <rPh sb="8" eb="10">
      <t>ジンコウ</t>
    </rPh>
    <phoneticPr fontId="27"/>
  </si>
  <si>
    <t>4歳未満</t>
    <rPh sb="1" eb="2">
      <t>サイ</t>
    </rPh>
    <rPh sb="2" eb="4">
      <t>ミマン</t>
    </rPh>
    <phoneticPr fontId="27"/>
  </si>
  <si>
    <t>15～19</t>
  </si>
  <si>
    <t>9月</t>
  </si>
  <si>
    <t>男</t>
    <rPh sb="0" eb="1">
      <t>オトコ</t>
    </rPh>
    <phoneticPr fontId="27"/>
  </si>
  <si>
    <t>男</t>
    <rPh sb="0" eb="1">
      <t>オトコ</t>
    </rPh>
    <phoneticPr fontId="19"/>
  </si>
  <si>
    <t>20～24</t>
  </si>
  <si>
    <t>12月</t>
  </si>
  <si>
    <t>25～29</t>
  </si>
  <si>
    <t>25～29</t>
    <phoneticPr fontId="19"/>
  </si>
  <si>
    <t>H17.4月</t>
    <rPh sb="5" eb="6">
      <t>ツキ</t>
    </rPh>
    <phoneticPr fontId="27"/>
  </si>
  <si>
    <t>14歳未満人口</t>
    <rPh sb="2" eb="3">
      <t>サイ</t>
    </rPh>
    <rPh sb="3" eb="5">
      <t>ミマン</t>
    </rPh>
    <rPh sb="5" eb="7">
      <t>ジンコウ</t>
    </rPh>
    <phoneticPr fontId="27"/>
  </si>
  <si>
    <t>女</t>
    <rPh sb="0" eb="1">
      <t>オンナ</t>
    </rPh>
    <phoneticPr fontId="27"/>
  </si>
  <si>
    <t>女</t>
    <rPh sb="0" eb="1">
      <t>オンナ</t>
    </rPh>
    <phoneticPr fontId="19"/>
  </si>
  <si>
    <t>計</t>
    <rPh sb="0" eb="1">
      <t>ケイ</t>
    </rPh>
    <phoneticPr fontId="27"/>
  </si>
  <si>
    <t>計</t>
    <rPh sb="0" eb="1">
      <t>ケイ</t>
    </rPh>
    <phoneticPr fontId="19"/>
  </si>
  <si>
    <t>H20.4月</t>
    <rPh sb="5" eb="6">
      <t>ツキ</t>
    </rPh>
    <phoneticPr fontId="27"/>
  </si>
  <si>
    <t>H19.1</t>
  </si>
  <si>
    <t>80～84</t>
  </si>
  <si>
    <t>H20.4</t>
  </si>
  <si>
    <t>60～64</t>
  </si>
  <si>
    <t>95～99</t>
  </si>
  <si>
    <t>11月</t>
  </si>
  <si>
    <t>5月</t>
    <rPh sb="1" eb="2">
      <t>ツキ</t>
    </rPh>
    <phoneticPr fontId="27"/>
  </si>
  <si>
    <t>5月</t>
    <rPh sb="1" eb="2">
      <t>ツキ</t>
    </rPh>
    <phoneticPr fontId="19"/>
  </si>
  <si>
    <t>100歳以上</t>
    <rPh sb="3" eb="4">
      <t>サイ</t>
    </rPh>
    <rPh sb="4" eb="6">
      <t>イジョウ</t>
    </rPh>
    <phoneticPr fontId="27"/>
  </si>
  <si>
    <t>100歳以上</t>
    <rPh sb="3" eb="4">
      <t>サイ</t>
    </rPh>
    <rPh sb="4" eb="6">
      <t>イジョウ</t>
    </rPh>
    <phoneticPr fontId="19"/>
  </si>
  <si>
    <t>6月</t>
    <rPh sb="1" eb="2">
      <t>ツキ</t>
    </rPh>
    <phoneticPr fontId="27"/>
  </si>
  <si>
    <t>6月</t>
    <rPh sb="1" eb="2">
      <t>ツキ</t>
    </rPh>
    <phoneticPr fontId="19"/>
  </si>
  <si>
    <t>H27.1</t>
    <phoneticPr fontId="19"/>
  </si>
  <si>
    <t>7月</t>
    <rPh sb="1" eb="2">
      <t>ツキ</t>
    </rPh>
    <phoneticPr fontId="27"/>
  </si>
  <si>
    <t>7月</t>
    <rPh sb="1" eb="2">
      <t>ツキ</t>
    </rPh>
    <phoneticPr fontId="19"/>
  </si>
  <si>
    <t>3月</t>
  </si>
  <si>
    <t>8月</t>
  </si>
  <si>
    <t>10月</t>
  </si>
  <si>
    <t>H19.1月</t>
  </si>
  <si>
    <t>H20.1</t>
  </si>
  <si>
    <t>15～19</t>
    <phoneticPr fontId="19"/>
  </si>
  <si>
    <t>H21.1月</t>
  </si>
  <si>
    <t>H21.1</t>
  </si>
  <si>
    <t>110歳以上</t>
    <rPh sb="3" eb="4">
      <t>サイ</t>
    </rPh>
    <rPh sb="4" eb="6">
      <t>イジョウ</t>
    </rPh>
    <phoneticPr fontId="19"/>
  </si>
  <si>
    <t>2月</t>
  </si>
  <si>
    <t>30～34</t>
  </si>
  <si>
    <t>75～79</t>
  </si>
  <si>
    <t>50～54</t>
  </si>
  <si>
    <t>35～39</t>
  </si>
  <si>
    <t>H18.4</t>
  </si>
  <si>
    <t>40～44</t>
  </si>
  <si>
    <t>65歳以上（老年人口）</t>
    <rPh sb="2" eb="3">
      <t>サイ</t>
    </rPh>
    <rPh sb="3" eb="5">
      <t>イジョウ</t>
    </rPh>
    <rPh sb="6" eb="8">
      <t>ロウネン</t>
    </rPh>
    <rPh sb="8" eb="10">
      <t>ジンコウ</t>
    </rPh>
    <phoneticPr fontId="27"/>
  </si>
  <si>
    <t>65歳以上（老年人口）</t>
    <rPh sb="2" eb="3">
      <t>サイ</t>
    </rPh>
    <rPh sb="3" eb="5">
      <t>イジョウ</t>
    </rPh>
    <rPh sb="6" eb="8">
      <t>ロウネン</t>
    </rPh>
    <rPh sb="8" eb="10">
      <t>ジンコウ</t>
    </rPh>
    <phoneticPr fontId="19"/>
  </si>
  <si>
    <t>65～69</t>
  </si>
  <si>
    <t>70～74</t>
  </si>
  <si>
    <t>80～84</t>
    <phoneticPr fontId="19"/>
  </si>
  <si>
    <t>15～64歳（生産年齢人口）</t>
    <rPh sb="5" eb="6">
      <t>サイ</t>
    </rPh>
    <rPh sb="7" eb="9">
      <t>セイサン</t>
    </rPh>
    <rPh sb="9" eb="11">
      <t>ネンレイ</t>
    </rPh>
    <rPh sb="11" eb="13">
      <t>ジンコウ</t>
    </rPh>
    <phoneticPr fontId="27"/>
  </si>
  <si>
    <t>15～64歳（生産年齢人口）</t>
    <rPh sb="5" eb="6">
      <t>サイ</t>
    </rPh>
    <rPh sb="7" eb="9">
      <t>セイサン</t>
    </rPh>
    <rPh sb="9" eb="11">
      <t>ネンレイ</t>
    </rPh>
    <rPh sb="11" eb="13">
      <t>ジンコウ</t>
    </rPh>
    <phoneticPr fontId="19"/>
  </si>
  <si>
    <t>H18.4月</t>
    <rPh sb="5" eb="6">
      <t>ツキ</t>
    </rPh>
    <phoneticPr fontId="27"/>
  </si>
  <si>
    <t>H29.4月</t>
    <rPh sb="5" eb="6">
      <t>ツキ</t>
    </rPh>
    <phoneticPr fontId="19"/>
  </si>
  <si>
    <t>85～89</t>
  </si>
  <si>
    <t>H19.4月</t>
    <rPh sb="5" eb="6">
      <t>ツキ</t>
    </rPh>
    <phoneticPr fontId="27"/>
  </si>
  <si>
    <t>再　掲</t>
    <rPh sb="0" eb="1">
      <t>サイ</t>
    </rPh>
    <rPh sb="2" eb="3">
      <t>ケイ</t>
    </rPh>
    <phoneticPr fontId="27"/>
  </si>
  <si>
    <t>再　掲</t>
    <rPh sb="0" eb="1">
      <t>サイ</t>
    </rPh>
    <rPh sb="2" eb="3">
      <t>ケイ</t>
    </rPh>
    <phoneticPr fontId="19"/>
  </si>
  <si>
    <t>H17.1</t>
  </si>
  <si>
    <t>H29.1</t>
  </si>
  <si>
    <t>割合</t>
    <rPh sb="0" eb="2">
      <t>ワリアイ</t>
    </rPh>
    <phoneticPr fontId="27"/>
  </si>
  <si>
    <t>割合</t>
    <rPh sb="0" eb="2">
      <t>ワリアイ</t>
    </rPh>
    <phoneticPr fontId="19"/>
  </si>
  <si>
    <t>資料：市民課</t>
    <rPh sb="0" eb="2">
      <t>シリョウ</t>
    </rPh>
    <rPh sb="3" eb="5">
      <t>シミン</t>
    </rPh>
    <rPh sb="5" eb="6">
      <t>カ</t>
    </rPh>
    <phoneticPr fontId="27"/>
  </si>
  <si>
    <t>資料：市民課</t>
    <rPh sb="0" eb="2">
      <t>シリョウ</t>
    </rPh>
    <rPh sb="3" eb="5">
      <t>シミン</t>
    </rPh>
    <rPh sb="5" eb="6">
      <t>カ</t>
    </rPh>
    <phoneticPr fontId="19"/>
  </si>
  <si>
    <t>総人口割合</t>
    <rPh sb="0" eb="3">
      <t>ソウジンコウ</t>
    </rPh>
    <rPh sb="3" eb="5">
      <t>ワリアイ</t>
    </rPh>
    <phoneticPr fontId="27"/>
  </si>
  <si>
    <t>総人口割合</t>
    <rPh sb="0" eb="3">
      <t>ソウジンコウ</t>
    </rPh>
    <rPh sb="3" eb="5">
      <t>ワリアイ</t>
    </rPh>
    <phoneticPr fontId="19"/>
  </si>
  <si>
    <t>H27.4</t>
    <phoneticPr fontId="19"/>
  </si>
  <si>
    <t>15～64歳人口</t>
    <rPh sb="5" eb="6">
      <t>サイ</t>
    </rPh>
    <rPh sb="6" eb="8">
      <t>ジンコウ</t>
    </rPh>
    <phoneticPr fontId="27"/>
  </si>
  <si>
    <t>15～64歳人口</t>
    <rPh sb="5" eb="6">
      <t>サイ</t>
    </rPh>
    <rPh sb="6" eb="8">
      <t>ジンコウ</t>
    </rPh>
    <phoneticPr fontId="19"/>
  </si>
  <si>
    <t>65歳以上人口</t>
    <rPh sb="2" eb="3">
      <t>サイ</t>
    </rPh>
    <rPh sb="3" eb="5">
      <t>イジョウ</t>
    </rPh>
    <rPh sb="5" eb="7">
      <t>ジンコウ</t>
    </rPh>
    <phoneticPr fontId="27"/>
  </si>
  <si>
    <t>65歳以上人口</t>
    <rPh sb="2" eb="3">
      <t>サイ</t>
    </rPh>
    <rPh sb="3" eb="5">
      <t>イジョウ</t>
    </rPh>
    <rPh sb="5" eb="7">
      <t>ジンコウ</t>
    </rPh>
    <phoneticPr fontId="19"/>
  </si>
  <si>
    <t>4歳未満人口</t>
    <rPh sb="1" eb="2">
      <t>サイ</t>
    </rPh>
    <rPh sb="2" eb="4">
      <t>ミマン</t>
    </rPh>
    <rPh sb="4" eb="6">
      <t>ジンコウ</t>
    </rPh>
    <phoneticPr fontId="27"/>
  </si>
  <si>
    <t>H17.4</t>
  </si>
  <si>
    <t>H18.1月</t>
  </si>
  <si>
    <t>H18.1</t>
  </si>
  <si>
    <t>H16.4月</t>
    <rPh sb="5" eb="6">
      <t>ツキ</t>
    </rPh>
    <phoneticPr fontId="27"/>
  </si>
  <si>
    <t>H16.11</t>
  </si>
  <si>
    <t>H17.1月</t>
  </si>
  <si>
    <t>H21.4月</t>
    <rPh sb="5" eb="6">
      <t>ツキ</t>
    </rPh>
    <phoneticPr fontId="27"/>
  </si>
  <si>
    <t>H22.1月</t>
  </si>
  <si>
    <t>H21.4</t>
  </si>
  <si>
    <t>H22.1</t>
  </si>
  <si>
    <t>H23.4月</t>
    <rPh sb="5" eb="6">
      <t>ツキ</t>
    </rPh>
    <phoneticPr fontId="27"/>
  </si>
  <si>
    <t>H24.1月</t>
  </si>
  <si>
    <t>5歳未満</t>
    <rPh sb="1" eb="2">
      <t>サイ</t>
    </rPh>
    <rPh sb="2" eb="4">
      <t>ミマン</t>
    </rPh>
    <phoneticPr fontId="27"/>
  </si>
  <si>
    <t>5歳未満</t>
    <rPh sb="1" eb="2">
      <t>サイ</t>
    </rPh>
    <rPh sb="2" eb="4">
      <t>ミマン</t>
    </rPh>
    <phoneticPr fontId="19"/>
  </si>
  <si>
    <t>15歳未満（年少人口）</t>
    <rPh sb="2" eb="3">
      <t>サイ</t>
    </rPh>
    <rPh sb="3" eb="5">
      <t>ミマン</t>
    </rPh>
    <rPh sb="6" eb="8">
      <t>ネンショウ</t>
    </rPh>
    <rPh sb="8" eb="10">
      <t>ジンコウ</t>
    </rPh>
    <phoneticPr fontId="27"/>
  </si>
  <si>
    <t>15歳未満（年少人口）</t>
    <rPh sb="2" eb="3">
      <t>サイ</t>
    </rPh>
    <rPh sb="3" eb="5">
      <t>ミマン</t>
    </rPh>
    <rPh sb="6" eb="8">
      <t>ネンショウ</t>
    </rPh>
    <rPh sb="8" eb="10">
      <t>ジンコウ</t>
    </rPh>
    <phoneticPr fontId="19"/>
  </si>
  <si>
    <t>15歳未満人口</t>
    <rPh sb="2" eb="3">
      <t>サイ</t>
    </rPh>
    <rPh sb="3" eb="5">
      <t>ミマン</t>
    </rPh>
    <rPh sb="5" eb="7">
      <t>ジンコウ</t>
    </rPh>
    <phoneticPr fontId="27"/>
  </si>
  <si>
    <t>15歳未満人口</t>
    <rPh sb="2" eb="3">
      <t>サイ</t>
    </rPh>
    <rPh sb="3" eb="5">
      <t>ミマン</t>
    </rPh>
    <rPh sb="5" eb="7">
      <t>ジンコウ</t>
    </rPh>
    <phoneticPr fontId="19"/>
  </si>
  <si>
    <t>H23.4</t>
  </si>
  <si>
    <t>H22.4月</t>
    <rPh sb="5" eb="6">
      <t>ツキ</t>
    </rPh>
    <phoneticPr fontId="27"/>
  </si>
  <si>
    <t>H23.1月</t>
  </si>
  <si>
    <t>H22.4</t>
  </si>
  <si>
    <t>H23.1</t>
  </si>
  <si>
    <t>H25.4月</t>
    <rPh sb="5" eb="6">
      <t>ツキ</t>
    </rPh>
    <phoneticPr fontId="27"/>
  </si>
  <si>
    <t>H26.4</t>
    <phoneticPr fontId="19"/>
  </si>
  <si>
    <t>H26.1月</t>
  </si>
  <si>
    <t>※住民基本台帳法改正に伴い、外国人住民を含んだ数値となっています。</t>
  </si>
  <si>
    <t>H25.4</t>
  </si>
  <si>
    <t>H26.1</t>
  </si>
  <si>
    <t>H24.4月</t>
    <rPh sb="5" eb="6">
      <t>ツキ</t>
    </rPh>
    <phoneticPr fontId="27"/>
  </si>
  <si>
    <t>H25.1月</t>
  </si>
  <si>
    <t>※住民基本台帳法改正に伴い、7月末人口からは、外国人住民を含んだ数値となっています。</t>
  </si>
  <si>
    <t>H24.4</t>
  </si>
  <si>
    <t>H25.1</t>
  </si>
  <si>
    <t>H26.4月</t>
    <rPh sb="5" eb="6">
      <t>ツキ</t>
    </rPh>
    <phoneticPr fontId="19"/>
  </si>
  <si>
    <t>H27.1月</t>
    <phoneticPr fontId="19"/>
  </si>
  <si>
    <t>※住民基本台帳法改正に伴い、外国人住民を含んだ数値となっています。</t>
    <phoneticPr fontId="19"/>
  </si>
  <si>
    <t>30～34</t>
    <phoneticPr fontId="19"/>
  </si>
  <si>
    <t>60～64</t>
    <phoneticPr fontId="19"/>
  </si>
  <si>
    <t>90～94</t>
    <phoneticPr fontId="19"/>
  </si>
  <si>
    <t>5～9</t>
    <phoneticPr fontId="19"/>
  </si>
  <si>
    <t>35～39</t>
    <phoneticPr fontId="19"/>
  </si>
  <si>
    <t>65～69</t>
    <phoneticPr fontId="19"/>
  </si>
  <si>
    <t>95～99</t>
    <phoneticPr fontId="19"/>
  </si>
  <si>
    <t>10～14</t>
    <phoneticPr fontId="19"/>
  </si>
  <si>
    <t>40～44</t>
    <phoneticPr fontId="19"/>
  </si>
  <si>
    <t>70～74</t>
    <phoneticPr fontId="19"/>
  </si>
  <si>
    <t>45～49</t>
    <phoneticPr fontId="19"/>
  </si>
  <si>
    <t>75～79</t>
    <phoneticPr fontId="19"/>
  </si>
  <si>
    <t>20～24</t>
    <phoneticPr fontId="19"/>
  </si>
  <si>
    <t>50～54</t>
    <phoneticPr fontId="19"/>
  </si>
  <si>
    <t>55～59</t>
    <phoneticPr fontId="19"/>
  </si>
  <si>
    <t>85～89</t>
    <phoneticPr fontId="19"/>
  </si>
  <si>
    <t>H27.4月</t>
    <rPh sb="5" eb="6">
      <t>ツキ</t>
    </rPh>
    <phoneticPr fontId="19"/>
  </si>
  <si>
    <t>H28.1月</t>
    <phoneticPr fontId="19"/>
  </si>
  <si>
    <t>100～104</t>
    <phoneticPr fontId="19"/>
  </si>
  <si>
    <t>105～109</t>
    <phoneticPr fontId="19"/>
  </si>
  <si>
    <t>H28.1</t>
    <phoneticPr fontId="19"/>
  </si>
  <si>
    <t>H30.4月</t>
    <rPh sb="5" eb="6">
      <t>ツキ</t>
    </rPh>
    <phoneticPr fontId="19"/>
  </si>
  <si>
    <t>H31.1月</t>
  </si>
  <si>
    <t>H30.4</t>
  </si>
  <si>
    <t>H31.1</t>
  </si>
  <si>
    <t>H30.1月</t>
  </si>
  <si>
    <t>H30.1</t>
  </si>
  <si>
    <t>H28.4月</t>
    <rPh sb="5" eb="6">
      <t>ツキ</t>
    </rPh>
    <phoneticPr fontId="19"/>
  </si>
  <si>
    <t>H29.1月</t>
  </si>
  <si>
    <t>H28.4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</si>
</sst>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6">
    <numFmt numFmtId="176" formatCode="##&quot;～&quot;##"/>
    <numFmt numFmtId="177" formatCode="#0&quot;～&quot;#0"/>
    <numFmt numFmtId="178" formatCode="#,##0.00_);[Red]\(#,##0.00\)"/>
    <numFmt numFmtId="179" formatCode="#,##0_);[Red]\(#,##0\)"/>
    <numFmt numFmtId="180" formatCode="#,##0.0_ ;[Red]\-#,##0.0\ "/>
    <numFmt numFmtId="181" formatCode="#,##0.00_ ;[Red]\-#,##0.00\ "/>
  </numFmts>
  <fonts count="28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0"/>
      <color auto="1"/>
      <name val="ＭＳ Ｐゴシック"/>
      <family val="3"/>
    </font>
    <font>
      <sz val="14"/>
      <color auto="1"/>
      <name val="ＭＳ Ｐゴシック"/>
      <family val="3"/>
    </font>
    <font>
      <sz val="14"/>
      <color auto="1"/>
      <name val="HG創英角ｺﾞｼｯｸUB"/>
      <family val="3"/>
    </font>
    <font>
      <b/>
      <sz val="10"/>
      <color auto="1"/>
      <name val="ＭＳ Ｐゴシック"/>
      <family val="3"/>
    </font>
    <font>
      <b/>
      <sz val="10"/>
      <color indexed="12"/>
      <name val="ＭＳ Ｐゴシック"/>
      <family val="3"/>
    </font>
    <font>
      <b/>
      <sz val="10"/>
      <color indexed="10"/>
      <name val="ＭＳ Ｐゴシック"/>
      <family val="3"/>
    </font>
    <font>
      <sz val="8"/>
      <color auto="1"/>
      <name val="ＭＳ Ｐゴシック"/>
      <family val="3"/>
    </font>
    <font>
      <sz val="6"/>
      <color auto="1"/>
      <name val="ＭＳ Ｐゴシック"/>
      <family val="3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</fills>
  <borders count="5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0" fillId="24" borderId="10" xfId="0" applyFont="1" applyFill="1" applyBorder="1" applyAlignment="1">
      <alignment horizontal="center" vertical="center"/>
    </xf>
    <xf numFmtId="0" fontId="20" fillId="24" borderId="11" xfId="0" applyFont="1" applyFill="1" applyBorder="1" applyAlignment="1">
      <alignment horizontal="center" vertical="center"/>
    </xf>
    <xf numFmtId="0" fontId="20" fillId="24" borderId="12" xfId="0" applyFont="1" applyFill="1" applyBorder="1" applyAlignment="1">
      <alignment horizontal="center" vertical="center"/>
    </xf>
    <xf numFmtId="0" fontId="20" fillId="24" borderId="13" xfId="0" applyFont="1" applyFill="1" applyBorder="1" applyAlignment="1">
      <alignment horizontal="right" vertical="center" shrinkToFit="1"/>
    </xf>
    <xf numFmtId="0" fontId="20" fillId="24" borderId="11" xfId="0" applyFont="1" applyFill="1" applyBorder="1" applyAlignment="1">
      <alignment horizontal="right" vertical="center" shrinkToFit="1"/>
    </xf>
    <xf numFmtId="0" fontId="20" fillId="24" borderId="12" xfId="0" applyFont="1" applyFill="1" applyBorder="1" applyAlignment="1">
      <alignment horizontal="right" vertical="center" shrinkToFit="1"/>
    </xf>
    <xf numFmtId="0" fontId="20" fillId="0" borderId="0" xfId="0" applyFont="1" applyAlignment="1">
      <alignment horizontal="right" vertical="center"/>
    </xf>
    <xf numFmtId="0" fontId="20" fillId="24" borderId="14" xfId="0" applyFont="1" applyFill="1" applyBorder="1" applyAlignment="1">
      <alignment horizontal="center" vertical="center"/>
    </xf>
    <xf numFmtId="0" fontId="20" fillId="0" borderId="15" xfId="0" applyFont="1" applyBorder="1" applyAlignment="1">
      <alignment vertical="center" shrinkToFit="1"/>
    </xf>
    <xf numFmtId="0" fontId="20" fillId="0" borderId="0" xfId="0" applyFont="1" applyAlignment="1">
      <alignment vertical="center" shrinkToFit="1"/>
    </xf>
    <xf numFmtId="176" fontId="23" fillId="24" borderId="16" xfId="0" applyNumberFormat="1" applyFont="1" applyFill="1" applyBorder="1" applyAlignment="1">
      <alignment horizontal="center" vertical="center" shrinkToFit="1"/>
    </xf>
    <xf numFmtId="0" fontId="24" fillId="24" borderId="17" xfId="0" applyFont="1" applyFill="1" applyBorder="1" applyAlignment="1">
      <alignment horizontal="center" vertical="center" shrinkToFit="1"/>
    </xf>
    <xf numFmtId="0" fontId="24" fillId="24" borderId="18" xfId="0" applyFont="1" applyFill="1" applyBorder="1" applyAlignment="1">
      <alignment horizontal="center" vertical="center" shrinkToFit="1"/>
    </xf>
    <xf numFmtId="38" fontId="24" fillId="0" borderId="19" xfId="42" applyFont="1" applyBorder="1" applyAlignment="1">
      <alignment vertical="center" shrinkToFit="1"/>
    </xf>
    <xf numFmtId="38" fontId="24" fillId="0" borderId="17" xfId="42" applyFont="1" applyBorder="1" applyAlignment="1">
      <alignment vertical="center" shrinkToFit="1"/>
    </xf>
    <xf numFmtId="38" fontId="24" fillId="0" borderId="18" xfId="42" applyFont="1" applyBorder="1" applyAlignment="1">
      <alignment vertical="center" shrinkToFit="1"/>
    </xf>
    <xf numFmtId="38" fontId="23" fillId="0" borderId="0" xfId="42" applyFont="1" applyAlignment="1">
      <alignment vertical="center" shrinkToFit="1"/>
    </xf>
    <xf numFmtId="177" fontId="23" fillId="24" borderId="16" xfId="0" applyNumberFormat="1" applyFont="1" applyFill="1" applyBorder="1" applyAlignment="1">
      <alignment horizontal="center" vertical="center" shrinkToFit="1"/>
    </xf>
    <xf numFmtId="0" fontId="23" fillId="0" borderId="0" xfId="0" applyFont="1" applyAlignment="1">
      <alignment vertical="center" shrinkToFit="1"/>
    </xf>
    <xf numFmtId="0" fontId="23" fillId="25" borderId="20" xfId="0" applyFont="1" applyFill="1" applyBorder="1" applyAlignment="1">
      <alignment horizontal="center" vertical="center" shrinkToFit="1"/>
    </xf>
    <xf numFmtId="0" fontId="23" fillId="25" borderId="21" xfId="0" applyFont="1" applyFill="1" applyBorder="1" applyAlignment="1">
      <alignment horizontal="center" vertical="center" shrinkToFit="1"/>
    </xf>
    <xf numFmtId="0" fontId="24" fillId="25" borderId="22" xfId="0" applyFont="1" applyFill="1" applyBorder="1" applyAlignment="1">
      <alignment horizontal="center" vertical="center" shrinkToFit="1"/>
    </xf>
    <xf numFmtId="0" fontId="24" fillId="25" borderId="23" xfId="0" applyFont="1" applyFill="1" applyBorder="1" applyAlignment="1">
      <alignment horizontal="center" vertical="center" shrinkToFit="1"/>
    </xf>
    <xf numFmtId="38" fontId="24" fillId="0" borderId="21" xfId="42" applyFont="1" applyBorder="1" applyAlignment="1">
      <alignment vertical="center" shrinkToFit="1"/>
    </xf>
    <xf numFmtId="38" fontId="24" fillId="0" borderId="24" xfId="42" applyFont="1" applyBorder="1" applyAlignment="1">
      <alignment vertical="center" shrinkToFit="1"/>
    </xf>
    <xf numFmtId="38" fontId="24" fillId="0" borderId="25" xfId="42" applyFont="1" applyBorder="1" applyAlignment="1">
      <alignment vertical="center" shrinkToFit="1"/>
    </xf>
    <xf numFmtId="38" fontId="20" fillId="0" borderId="0" xfId="42" applyFont="1">
      <alignment vertical="center"/>
    </xf>
    <xf numFmtId="176" fontId="23" fillId="24" borderId="26" xfId="0" applyNumberFormat="1" applyFont="1" applyFill="1" applyBorder="1" applyAlignment="1">
      <alignment horizontal="center" vertical="center" shrinkToFit="1"/>
    </xf>
    <xf numFmtId="0" fontId="25" fillId="24" borderId="27" xfId="0" applyFont="1" applyFill="1" applyBorder="1" applyAlignment="1">
      <alignment horizontal="center" vertical="center" shrinkToFit="1"/>
    </xf>
    <xf numFmtId="0" fontId="25" fillId="24" borderId="28" xfId="0" applyFont="1" applyFill="1" applyBorder="1" applyAlignment="1">
      <alignment horizontal="center" vertical="center" shrinkToFit="1"/>
    </xf>
    <xf numFmtId="38" fontId="25" fillId="0" borderId="29" xfId="42" applyFont="1" applyBorder="1" applyAlignment="1">
      <alignment vertical="center" shrinkToFit="1"/>
    </xf>
    <xf numFmtId="38" fontId="25" fillId="0" borderId="27" xfId="42" applyFont="1" applyBorder="1" applyAlignment="1">
      <alignment vertical="center" shrinkToFit="1"/>
    </xf>
    <xf numFmtId="38" fontId="25" fillId="0" borderId="28" xfId="42" applyFont="1" applyBorder="1" applyAlignment="1">
      <alignment vertical="center" shrinkToFit="1"/>
    </xf>
    <xf numFmtId="177" fontId="23" fillId="24" borderId="26" xfId="0" applyNumberFormat="1" applyFont="1" applyFill="1" applyBorder="1" applyAlignment="1">
      <alignment horizontal="center" vertical="center" shrinkToFit="1"/>
    </xf>
    <xf numFmtId="0" fontId="23" fillId="25" borderId="30" xfId="0" applyFont="1" applyFill="1" applyBorder="1" applyAlignment="1">
      <alignment horizontal="center" vertical="center" shrinkToFit="1"/>
    </xf>
    <xf numFmtId="0" fontId="23" fillId="25" borderId="29" xfId="0" applyFont="1" applyFill="1" applyBorder="1" applyAlignment="1">
      <alignment horizontal="center" vertical="center" shrinkToFit="1"/>
    </xf>
    <xf numFmtId="0" fontId="25" fillId="25" borderId="31" xfId="0" applyFont="1" applyFill="1" applyBorder="1" applyAlignment="1">
      <alignment horizontal="center" vertical="center" shrinkToFit="1"/>
    </xf>
    <xf numFmtId="0" fontId="25" fillId="25" borderId="32" xfId="0" applyFont="1" applyFill="1" applyBorder="1" applyAlignment="1">
      <alignment horizontal="center" vertical="center" shrinkToFit="1"/>
    </xf>
    <xf numFmtId="176" fontId="23" fillId="24" borderId="33" xfId="0" applyNumberFormat="1" applyFont="1" applyFill="1" applyBorder="1" applyAlignment="1">
      <alignment horizontal="center" vertical="center" shrinkToFit="1"/>
    </xf>
    <xf numFmtId="0" fontId="23" fillId="26" borderId="34" xfId="0" applyFont="1" applyFill="1" applyBorder="1" applyAlignment="1">
      <alignment horizontal="center" vertical="center" shrinkToFit="1"/>
    </xf>
    <xf numFmtId="0" fontId="23" fillId="26" borderId="35" xfId="0" applyFont="1" applyFill="1" applyBorder="1" applyAlignment="1">
      <alignment horizontal="center" vertical="center" shrinkToFit="1"/>
    </xf>
    <xf numFmtId="38" fontId="23" fillId="26" borderId="36" xfId="42" applyFont="1" applyFill="1" applyBorder="1" applyAlignment="1">
      <alignment vertical="center" shrinkToFit="1"/>
    </xf>
    <xf numFmtId="38" fontId="23" fillId="26" borderId="34" xfId="42" applyFont="1" applyFill="1" applyBorder="1" applyAlignment="1">
      <alignment vertical="center" shrinkToFit="1"/>
    </xf>
    <xf numFmtId="38" fontId="23" fillId="26" borderId="35" xfId="42" applyFont="1" applyFill="1" applyBorder="1" applyAlignment="1">
      <alignment vertical="center" shrinkToFit="1"/>
    </xf>
    <xf numFmtId="177" fontId="23" fillId="24" borderId="33" xfId="0" applyNumberFormat="1" applyFont="1" applyFill="1" applyBorder="1" applyAlignment="1">
      <alignment horizontal="center" vertical="center" shrinkToFit="1"/>
    </xf>
    <xf numFmtId="0" fontId="23" fillId="26" borderId="31" xfId="0" applyFont="1" applyFill="1" applyBorder="1" applyAlignment="1">
      <alignment horizontal="center" vertical="center" shrinkToFit="1"/>
    </xf>
    <xf numFmtId="0" fontId="23" fillId="26" borderId="32" xfId="0" applyFont="1" applyFill="1" applyBorder="1" applyAlignment="1">
      <alignment horizontal="center" vertical="center" shrinkToFit="1"/>
    </xf>
    <xf numFmtId="38" fontId="23" fillId="26" borderId="29" xfId="42" applyFont="1" applyFill="1" applyBorder="1" applyAlignment="1" applyProtection="1">
      <alignment vertical="center" shrinkToFit="1"/>
      <protection locked="0"/>
    </xf>
    <xf numFmtId="38" fontId="23" fillId="26" borderId="27" xfId="42" applyFont="1" applyFill="1" applyBorder="1" applyAlignment="1" applyProtection="1">
      <alignment vertical="center" shrinkToFit="1"/>
      <protection locked="0"/>
    </xf>
    <xf numFmtId="38" fontId="23" fillId="26" borderId="28" xfId="42" applyFont="1" applyFill="1" applyBorder="1" applyAlignment="1" applyProtection="1">
      <alignment vertical="center" shrinkToFit="1"/>
      <protection locked="0"/>
    </xf>
    <xf numFmtId="177" fontId="23" fillId="24" borderId="37" xfId="0" applyNumberFormat="1" applyFont="1" applyFill="1" applyBorder="1" applyAlignment="1">
      <alignment horizontal="center" vertical="center" shrinkToFit="1"/>
    </xf>
    <xf numFmtId="0" fontId="24" fillId="24" borderId="24" xfId="0" applyFont="1" applyFill="1" applyBorder="1" applyAlignment="1">
      <alignment horizontal="center" vertical="center" shrinkToFit="1"/>
    </xf>
    <xf numFmtId="0" fontId="24" fillId="24" borderId="25" xfId="0" applyFont="1" applyFill="1" applyBorder="1" applyAlignment="1">
      <alignment horizontal="center" vertical="center" shrinkToFit="1"/>
    </xf>
    <xf numFmtId="0" fontId="23" fillId="25" borderId="36" xfId="0" applyFont="1" applyFill="1" applyBorder="1" applyAlignment="1">
      <alignment horizontal="center" vertical="center" shrinkToFit="1"/>
    </xf>
    <xf numFmtId="0" fontId="20" fillId="25" borderId="38" xfId="0" applyFont="1" applyFill="1" applyBorder="1" applyAlignment="1">
      <alignment horizontal="center" vertical="center" shrinkToFit="1"/>
    </xf>
    <xf numFmtId="0" fontId="20" fillId="25" borderId="39" xfId="0" applyFont="1" applyFill="1" applyBorder="1" applyAlignment="1">
      <alignment horizontal="center" vertical="center" shrinkToFit="1"/>
    </xf>
    <xf numFmtId="178" fontId="20" fillId="0" borderId="36" xfId="42" applyNumberFormat="1" applyFont="1" applyBorder="1" applyAlignment="1">
      <alignment horizontal="right" vertical="center" shrinkToFit="1"/>
    </xf>
    <xf numFmtId="178" fontId="20" fillId="0" borderId="34" xfId="42" applyNumberFormat="1" applyFont="1" applyBorder="1" applyAlignment="1">
      <alignment horizontal="right" vertical="center" shrinkToFit="1"/>
    </xf>
    <xf numFmtId="178" fontId="20" fillId="0" borderId="35" xfId="0" applyNumberFormat="1" applyFont="1" applyBorder="1" applyAlignment="1">
      <alignment horizontal="right" vertical="center" shrinkToFit="1"/>
    </xf>
    <xf numFmtId="177" fontId="23" fillId="24" borderId="40" xfId="0" applyNumberFormat="1" applyFont="1" applyFill="1" applyBorder="1" applyAlignment="1">
      <alignment horizontal="center" vertical="center" shrinkToFit="1"/>
    </xf>
    <xf numFmtId="0" fontId="23" fillId="26" borderId="41" xfId="0" applyFont="1" applyFill="1" applyBorder="1" applyAlignment="1">
      <alignment horizontal="center" vertical="center" shrinkToFit="1"/>
    </xf>
    <xf numFmtId="0" fontId="23" fillId="26" borderId="42" xfId="0" applyFont="1" applyFill="1" applyBorder="1" applyAlignment="1">
      <alignment horizontal="center" vertical="center" shrinkToFit="1"/>
    </xf>
    <xf numFmtId="38" fontId="23" fillId="26" borderId="43" xfId="42" applyFont="1" applyFill="1" applyBorder="1" applyAlignment="1">
      <alignment vertical="center" shrinkToFit="1"/>
    </xf>
    <xf numFmtId="38" fontId="23" fillId="26" borderId="41" xfId="42" applyFont="1" applyFill="1" applyBorder="1" applyAlignment="1">
      <alignment vertical="center" shrinkToFit="1"/>
    </xf>
    <xf numFmtId="38" fontId="23" fillId="26" borderId="42" xfId="42" applyFont="1" applyFill="1" applyBorder="1" applyAlignment="1">
      <alignment vertical="center" shrinkToFit="1"/>
    </xf>
    <xf numFmtId="38" fontId="23" fillId="26" borderId="29" xfId="42" applyFont="1" applyFill="1" applyBorder="1" applyAlignment="1">
      <alignment vertical="center" shrinkToFit="1"/>
    </xf>
    <xf numFmtId="38" fontId="23" fillId="26" borderId="27" xfId="42" applyFont="1" applyFill="1" applyBorder="1" applyAlignment="1">
      <alignment vertical="center" shrinkToFit="1"/>
    </xf>
    <xf numFmtId="38" fontId="23" fillId="26" borderId="28" xfId="42" applyFont="1" applyFill="1" applyBorder="1" applyAlignment="1">
      <alignment vertical="center" shrinkToFit="1"/>
    </xf>
    <xf numFmtId="0" fontId="23" fillId="25" borderId="43" xfId="0" applyFont="1" applyFill="1" applyBorder="1" applyAlignment="1">
      <alignment horizontal="center" vertical="center" shrinkToFit="1"/>
    </xf>
    <xf numFmtId="178" fontId="20" fillId="0" borderId="43" xfId="42" applyNumberFormat="1" applyFont="1" applyBorder="1" applyAlignment="1">
      <alignment horizontal="right" vertical="center" shrinkToFit="1"/>
    </xf>
    <xf numFmtId="178" fontId="20" fillId="0" borderId="41" xfId="42" applyNumberFormat="1" applyFont="1" applyBorder="1" applyAlignment="1">
      <alignment horizontal="right" vertical="center" shrinkToFit="1"/>
    </xf>
    <xf numFmtId="178" fontId="20" fillId="0" borderId="42" xfId="0" applyNumberFormat="1" applyFont="1" applyBorder="1" applyAlignment="1">
      <alignment horizontal="right" vertical="center" shrinkToFit="1"/>
    </xf>
    <xf numFmtId="0" fontId="23" fillId="25" borderId="19" xfId="0" applyFont="1" applyFill="1" applyBorder="1" applyAlignment="1">
      <alignment horizontal="center" vertical="center" shrinkToFit="1"/>
    </xf>
    <xf numFmtId="179" fontId="20" fillId="0" borderId="15" xfId="0" applyNumberFormat="1" applyFont="1" applyBorder="1" applyAlignment="1">
      <alignment horizontal="right" vertical="center"/>
    </xf>
    <xf numFmtId="179" fontId="20" fillId="0" borderId="0" xfId="0" applyNumberFormat="1" applyFont="1" applyAlignment="1">
      <alignment horizontal="right" vertical="center"/>
    </xf>
    <xf numFmtId="0" fontId="23" fillId="25" borderId="44" xfId="0" applyFont="1" applyFill="1" applyBorder="1" applyAlignment="1">
      <alignment horizontal="center" vertical="center" shrinkToFit="1"/>
    </xf>
    <xf numFmtId="178" fontId="20" fillId="0" borderId="43" xfId="42" applyNumberFormat="1" applyFont="1" applyBorder="1" applyAlignment="1">
      <alignment vertical="center" shrinkToFit="1"/>
    </xf>
    <xf numFmtId="177" fontId="23" fillId="27" borderId="37" xfId="0" applyNumberFormat="1" applyFont="1" applyFill="1" applyBorder="1" applyAlignment="1">
      <alignment horizontal="center" vertical="center" shrinkToFit="1"/>
    </xf>
    <xf numFmtId="0" fontId="24" fillId="27" borderId="24" xfId="0" applyFont="1" applyFill="1" applyBorder="1" applyAlignment="1">
      <alignment horizontal="center" vertical="center" shrinkToFit="1"/>
    </xf>
    <xf numFmtId="0" fontId="24" fillId="27" borderId="25" xfId="0" applyFont="1" applyFill="1" applyBorder="1" applyAlignment="1">
      <alignment horizontal="center" vertical="center" shrinkToFit="1"/>
    </xf>
    <xf numFmtId="0" fontId="26" fillId="0" borderId="45" xfId="0" applyFont="1" applyBorder="1" applyAlignment="1">
      <alignment horizontal="right" vertical="center"/>
    </xf>
    <xf numFmtId="177" fontId="23" fillId="27" borderId="26" xfId="0" applyNumberFormat="1" applyFont="1" applyFill="1" applyBorder="1" applyAlignment="1">
      <alignment horizontal="center" vertical="center" shrinkToFit="1"/>
    </xf>
    <xf numFmtId="0" fontId="25" fillId="27" borderId="27" xfId="0" applyFont="1" applyFill="1" applyBorder="1" applyAlignment="1">
      <alignment horizontal="center" vertical="center" shrinkToFit="1"/>
    </xf>
    <xf numFmtId="0" fontId="25" fillId="27" borderId="28" xfId="0" applyFont="1" applyFill="1" applyBorder="1" applyAlignment="1">
      <alignment horizontal="center" vertical="center" shrinkToFit="1"/>
    </xf>
    <xf numFmtId="177" fontId="23" fillId="27" borderId="40" xfId="0" applyNumberFormat="1" applyFont="1" applyFill="1" applyBorder="1" applyAlignment="1">
      <alignment horizontal="center" vertical="center" shrinkToFit="1"/>
    </xf>
    <xf numFmtId="0" fontId="26" fillId="0" borderId="0" xfId="0" applyFont="1" applyAlignment="1">
      <alignment horizontal="right" vertical="center"/>
    </xf>
    <xf numFmtId="180" fontId="20" fillId="0" borderId="0" xfId="0" applyNumberFormat="1" applyFont="1">
      <alignment vertical="center"/>
    </xf>
    <xf numFmtId="0" fontId="21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38" fontId="23" fillId="0" borderId="0" xfId="42" applyFont="1" applyAlignment="1">
      <alignment vertical="center" shrinkToFit="1"/>
    </xf>
    <xf numFmtId="38" fontId="20" fillId="0" borderId="0" xfId="42" applyFont="1">
      <alignment vertical="center"/>
    </xf>
    <xf numFmtId="0" fontId="20" fillId="24" borderId="13" xfId="0" applyFont="1" applyFill="1" applyBorder="1" applyAlignment="1">
      <alignment horizontal="right" vertical="center"/>
    </xf>
    <xf numFmtId="0" fontId="20" fillId="24" borderId="11" xfId="0" applyFont="1" applyFill="1" applyBorder="1" applyAlignment="1">
      <alignment horizontal="right" vertical="center"/>
    </xf>
    <xf numFmtId="0" fontId="20" fillId="24" borderId="12" xfId="0" applyFont="1" applyFill="1" applyBorder="1" applyAlignment="1">
      <alignment horizontal="right" vertical="center"/>
    </xf>
    <xf numFmtId="178" fontId="20" fillId="0" borderId="41" xfId="42" applyNumberFormat="1" applyFont="1" applyBorder="1" applyAlignment="1">
      <alignment vertical="center" shrinkToFit="1"/>
    </xf>
    <xf numFmtId="178" fontId="20" fillId="0" borderId="42" xfId="42" applyNumberFormat="1" applyFont="1" applyBorder="1" applyAlignment="1">
      <alignment vertical="center" shrinkToFit="1"/>
    </xf>
    <xf numFmtId="40" fontId="20" fillId="0" borderId="36" xfId="42" applyNumberFormat="1" applyFont="1" applyBorder="1" applyAlignment="1">
      <alignment vertical="center" shrinkToFit="1"/>
    </xf>
    <xf numFmtId="40" fontId="20" fillId="0" borderId="34" xfId="42" applyNumberFormat="1" applyFont="1" applyBorder="1" applyAlignment="1">
      <alignment vertical="center" shrinkToFit="1"/>
    </xf>
    <xf numFmtId="0" fontId="20" fillId="0" borderId="34" xfId="0" applyFont="1" applyBorder="1" applyAlignment="1">
      <alignment vertical="center" shrinkToFit="1"/>
    </xf>
    <xf numFmtId="0" fontId="20" fillId="0" borderId="35" xfId="0" applyFont="1" applyBorder="1" applyAlignment="1">
      <alignment vertical="center" shrinkToFit="1"/>
    </xf>
    <xf numFmtId="40" fontId="20" fillId="0" borderId="43" xfId="42" applyNumberFormat="1" applyFont="1" applyBorder="1" applyAlignment="1">
      <alignment vertical="center" shrinkToFit="1"/>
    </xf>
    <xf numFmtId="40" fontId="20" fillId="0" borderId="41" xfId="42" applyNumberFormat="1" applyFont="1" applyBorder="1" applyAlignment="1">
      <alignment vertical="center" shrinkToFit="1"/>
    </xf>
    <xf numFmtId="0" fontId="20" fillId="0" borderId="41" xfId="0" applyFont="1" applyBorder="1" applyAlignment="1">
      <alignment vertical="center" shrinkToFit="1"/>
    </xf>
    <xf numFmtId="0" fontId="20" fillId="0" borderId="42" xfId="0" applyFont="1" applyBorder="1" applyAlignment="1">
      <alignment vertical="center" shrinkToFit="1"/>
    </xf>
    <xf numFmtId="40" fontId="20" fillId="0" borderId="42" xfId="42" applyNumberFormat="1" applyFont="1" applyBorder="1" applyAlignment="1">
      <alignment vertical="center" shrinkToFit="1"/>
    </xf>
    <xf numFmtId="181" fontId="23" fillId="0" borderId="0" xfId="0" applyNumberFormat="1" applyFont="1" applyAlignment="1">
      <alignment vertical="center" shrinkToFit="1"/>
    </xf>
    <xf numFmtId="9" fontId="20" fillId="0" borderId="0" xfId="43" applyFont="1">
      <alignment vertical="center"/>
    </xf>
    <xf numFmtId="38" fontId="24" fillId="28" borderId="46" xfId="42" applyFont="1" applyFill="1" applyBorder="1" applyAlignment="1">
      <alignment horizontal="center" vertical="center" shrinkToFit="1"/>
    </xf>
    <xf numFmtId="38" fontId="24" fillId="28" borderId="47" xfId="42" applyFont="1" applyFill="1" applyBorder="1" applyAlignment="1">
      <alignment horizontal="center" vertical="center" shrinkToFit="1"/>
    </xf>
    <xf numFmtId="38" fontId="24" fillId="28" borderId="48" xfId="42" applyFont="1" applyFill="1" applyBorder="1" applyAlignment="1">
      <alignment horizontal="center" vertical="center" shrinkToFit="1"/>
    </xf>
    <xf numFmtId="38" fontId="24" fillId="28" borderId="15" xfId="42" applyFont="1" applyFill="1" applyBorder="1" applyAlignment="1">
      <alignment horizontal="center" vertical="center" shrinkToFit="1"/>
    </xf>
    <xf numFmtId="38" fontId="24" fillId="28" borderId="0" xfId="42" applyFont="1" applyFill="1" applyBorder="1" applyAlignment="1">
      <alignment horizontal="center" vertical="center" shrinkToFit="1"/>
    </xf>
    <xf numFmtId="38" fontId="24" fillId="28" borderId="49" xfId="42" applyFont="1" applyFill="1" applyBorder="1" applyAlignment="1">
      <alignment horizontal="center" vertical="center" shrinkToFit="1"/>
    </xf>
    <xf numFmtId="38" fontId="24" fillId="28" borderId="50" xfId="42" applyFont="1" applyFill="1" applyBorder="1" applyAlignment="1">
      <alignment horizontal="center" vertical="center" shrinkToFit="1"/>
    </xf>
    <xf numFmtId="38" fontId="24" fillId="28" borderId="51" xfId="42" applyFont="1" applyFill="1" applyBorder="1" applyAlignment="1">
      <alignment horizontal="center" vertical="center" shrinkToFit="1"/>
    </xf>
    <xf numFmtId="38" fontId="24" fillId="28" borderId="52" xfId="42" applyFont="1" applyFill="1" applyBorder="1" applyAlignment="1">
      <alignment horizontal="center" vertical="center" shrinkToFit="1"/>
    </xf>
  </cellXfs>
  <cellStyles count="44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  <cellStyle name="桁区切り" xfId="42" builtinId="6"/>
    <cellStyle name="パーセント" xfId="43" builtinId="5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theme" Target="theme/theme1.xml" /><Relationship Id="rId17" Type="http://schemas.openxmlformats.org/officeDocument/2006/relationships/sharedStrings" Target="sharedStrings.xml" /><Relationship Id="rId18" Type="http://schemas.openxmlformats.org/officeDocument/2006/relationships/styles" Target="styles.xml" /></Relationships>
</file>

<file path=xl/charts/chart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H30年度　年齢別人口の月別推移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30588243744332416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351957430634742e-002"/>
          <c:y val="0.13921159135683578"/>
          <c:w val="0.91942227290003797"/>
          <c:h val="0.8417218351303209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'H30'!$B$68</c:f>
              <c:strCache>
                <c:ptCount val="1"/>
                <c:pt idx="0">
                  <c:v>15歳未満（年少人口）</c:v>
                </c:pt>
              </c:strCache>
            </c:strRef>
          </c:tx>
          <c:spPr>
            <a:gradFill>
              <a:gsLst>
                <a:gs pos="0">
                  <a:srgbClr val="FF0000"/>
                </a:gs>
                <a:gs pos="50000">
                  <a:srgbClr val="FF99CC"/>
                </a:gs>
                <a:gs pos="100000">
                  <a:srgbClr val="FF00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000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'H30'!$U$6:$U$17</c:f>
              <c:strCache>
                <c:ptCount val="12"/>
                <c:pt idx="0">
                  <c:v>H30.4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H31.1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'H30'!$D$71:$D$82</c:f>
              <c:numCache>
                <c:formatCode>#,##0;[Red]\-#,##0</c:formatCode>
                <c:ptCount val="12"/>
                <c:pt idx="0">
                  <c:v>6348</c:v>
                </c:pt>
                <c:pt idx="1">
                  <c:v>6344</c:v>
                </c:pt>
                <c:pt idx="2">
                  <c:v>6326</c:v>
                </c:pt>
                <c:pt idx="3">
                  <c:v>6307</c:v>
                </c:pt>
                <c:pt idx="4">
                  <c:v>6316</c:v>
                </c:pt>
                <c:pt idx="5">
                  <c:v>6307</c:v>
                </c:pt>
                <c:pt idx="6">
                  <c:v>6289</c:v>
                </c:pt>
                <c:pt idx="7">
                  <c:v>6278</c:v>
                </c:pt>
                <c:pt idx="8">
                  <c:v>6266</c:v>
                </c:pt>
                <c:pt idx="9">
                  <c:v>6230</c:v>
                </c:pt>
                <c:pt idx="10">
                  <c:v>6212</c:v>
                </c:pt>
                <c:pt idx="11">
                  <c:v>6205</c:v>
                </c:pt>
              </c:numCache>
            </c:numRef>
          </c:val>
        </c:ser>
        <c:ser>
          <c:idx val="1"/>
          <c:order val="1"/>
          <c:tx>
            <c:strRef>
              <c:f>'H30'!$F$68</c:f>
              <c:strCache>
                <c:ptCount val="1"/>
                <c:pt idx="0">
                  <c:v>15～64歳（生産年齢人口）</c:v>
                </c:pt>
              </c:strCache>
            </c:strRef>
          </c:tx>
          <c:spPr>
            <a:gradFill>
              <a:gsLst>
                <a:gs pos="0">
                  <a:srgbClr val="00FF00"/>
                </a:gs>
                <a:gs pos="50000">
                  <a:srgbClr val="CCFFCC"/>
                </a:gs>
                <a:gs pos="100000">
                  <a:srgbClr val="00FF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'H30'!$U$6:$U$17</c:f>
              <c:strCache>
                <c:ptCount val="12"/>
                <c:pt idx="0">
                  <c:v>H30.4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H31.1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'H30'!$H$71:$H$82</c:f>
              <c:numCache>
                <c:formatCode>#,##0;[Red]\-#,##0</c:formatCode>
                <c:ptCount val="12"/>
                <c:pt idx="0">
                  <c:v>28126</c:v>
                </c:pt>
                <c:pt idx="1">
                  <c:v>28117</c:v>
                </c:pt>
                <c:pt idx="2">
                  <c:v>28151</c:v>
                </c:pt>
                <c:pt idx="3">
                  <c:v>28125</c:v>
                </c:pt>
                <c:pt idx="4">
                  <c:v>28137</c:v>
                </c:pt>
                <c:pt idx="5">
                  <c:v>28149</c:v>
                </c:pt>
                <c:pt idx="6">
                  <c:v>28120</c:v>
                </c:pt>
                <c:pt idx="7">
                  <c:v>28096</c:v>
                </c:pt>
                <c:pt idx="8">
                  <c:v>28094</c:v>
                </c:pt>
                <c:pt idx="9">
                  <c:v>28104</c:v>
                </c:pt>
                <c:pt idx="10">
                  <c:v>28086</c:v>
                </c:pt>
                <c:pt idx="11">
                  <c:v>28017</c:v>
                </c:pt>
              </c:numCache>
            </c:numRef>
          </c:val>
        </c:ser>
        <c:ser>
          <c:idx val="2"/>
          <c:order val="2"/>
          <c:tx>
            <c:strRef>
              <c:f>'H30'!$J$68</c:f>
              <c:strCache>
                <c:ptCount val="1"/>
                <c:pt idx="0">
                  <c:v>65歳以上（老年人口）</c:v>
                </c:pt>
              </c:strCache>
            </c:strRef>
          </c:tx>
          <c:spPr>
            <a:gradFill>
              <a:gsLst>
                <a:gs pos="0">
                  <a:srgbClr val="993366"/>
                </a:gs>
                <a:gs pos="50000">
                  <a:srgbClr val="CC99FF"/>
                </a:gs>
                <a:gs pos="100000">
                  <a:srgbClr val="993366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'H30'!$U$6:$U$17</c:f>
              <c:strCache>
                <c:ptCount val="12"/>
                <c:pt idx="0">
                  <c:v>H30.4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H31.1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'H30'!$L$71:$L$82</c:f>
              <c:numCache>
                <c:formatCode>#,##0;[Red]\-#,##0</c:formatCode>
                <c:ptCount val="12"/>
                <c:pt idx="0">
                  <c:v>14153</c:v>
                </c:pt>
                <c:pt idx="1">
                  <c:v>14179</c:v>
                </c:pt>
                <c:pt idx="2">
                  <c:v>14187</c:v>
                </c:pt>
                <c:pt idx="3">
                  <c:v>14206</c:v>
                </c:pt>
                <c:pt idx="4">
                  <c:v>14237</c:v>
                </c:pt>
                <c:pt idx="5">
                  <c:v>14236</c:v>
                </c:pt>
                <c:pt idx="6">
                  <c:v>14234</c:v>
                </c:pt>
                <c:pt idx="7">
                  <c:v>14249</c:v>
                </c:pt>
                <c:pt idx="8">
                  <c:v>14237</c:v>
                </c:pt>
                <c:pt idx="9">
                  <c:v>14256</c:v>
                </c:pt>
                <c:pt idx="10">
                  <c:v>14268</c:v>
                </c:pt>
                <c:pt idx="11">
                  <c:v>14287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725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"/>
        <c:axId val="2"/>
      </c:barChart>
      <c:catAx>
        <c:axId val="1"/>
        <c:scaling>
          <c:orientation val="maxMin"/>
        </c:scaling>
        <c:delete val="0"/>
        <c:axPos val="l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1355186644998909"/>
              <c:y val="2.913071117908822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49134971583512155"/>
          <c:y val="0.47218338714854885"/>
          <c:w val="0.19004180919802358"/>
          <c:h val="0.131095123900879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84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725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1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H28年度　15歳未満（年少人口）人口・割合の推移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266084286633982"/>
          <c:y val="2.909090909090909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830188679245285e-002"/>
          <c:y val="0.15541837270341208"/>
          <c:w val="0.8867924528301887"/>
          <c:h val="0.7330664757814364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'H28'!$T$116</c:f>
              <c:strCache>
                <c:ptCount val="1"/>
                <c:pt idx="0">
                  <c:v>15歳未満人口</c:v>
                </c:pt>
              </c:strCache>
            </c:strRef>
          </c:tx>
          <c:spPr>
            <a:gradFill>
              <a:gsLst>
                <a:gs pos="0">
                  <a:srgbClr val="993366"/>
                </a:gs>
                <a:gs pos="50000">
                  <a:srgbClr val="FFFFFF"/>
                </a:gs>
                <a:gs pos="100000">
                  <a:srgbClr val="993366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0"/>
                  <c:y val="0.3078875685993796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1.7735518909192955e-003"/>
                  <c:y val="0.32474807921737053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8.8677594545964777e-004"/>
                  <c:y val="0.33427821522309709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0"/>
                  <c:y val="0.36726623717489859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1.7735518909192955e-003"/>
                  <c:y val="0.37972837031734669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8.8677594545964777e-004"/>
                  <c:y val="0.3987878787878788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0"/>
                  <c:y val="0.39438950131233597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'H28'!$U$6:$U$17</c:f>
              <c:strCache>
                <c:ptCount val="12"/>
                <c:pt idx="0">
                  <c:v>H28.4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'H28'!$D$71:$D$82</c:f>
              <c:numCache>
                <c:formatCode>#,##0;[Red]\-#,##0</c:formatCode>
                <c:ptCount val="12"/>
                <c:pt idx="0">
                  <c:v>6676</c:v>
                </c:pt>
                <c:pt idx="1">
                  <c:v>6642</c:v>
                </c:pt>
                <c:pt idx="2">
                  <c:v>6637</c:v>
                </c:pt>
                <c:pt idx="3">
                  <c:v>6602</c:v>
                </c:pt>
                <c:pt idx="4">
                  <c:v>6591</c:v>
                </c:pt>
                <c:pt idx="5">
                  <c:v>6565</c:v>
                </c:pt>
                <c:pt idx="6">
                  <c:v>6545</c:v>
                </c:pt>
                <c:pt idx="7">
                  <c:v>6542</c:v>
                </c:pt>
                <c:pt idx="8">
                  <c:v>6526</c:v>
                </c:pt>
                <c:pt idx="9">
                  <c:v>6504</c:v>
                </c:pt>
                <c:pt idx="10">
                  <c:v>6497</c:v>
                </c:pt>
                <c:pt idx="11">
                  <c:v>6513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'H28'!$T$117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547169811320755e-002"/>
                  <c:y val="-8.650155094249582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'H28'!$E$71:$E$82</c:f>
              <c:numCache>
                <c:formatCode>#,##0.00_);[Red]\(#,##0.00\)</c:formatCode>
                <c:ptCount val="12"/>
                <c:pt idx="0">
                  <c:v>13.56</c:v>
                </c:pt>
                <c:pt idx="1">
                  <c:v>13.51</c:v>
                </c:pt>
                <c:pt idx="2">
                  <c:v>13.5</c:v>
                </c:pt>
                <c:pt idx="3">
                  <c:v>13.44</c:v>
                </c:pt>
                <c:pt idx="4">
                  <c:v>13.42</c:v>
                </c:pt>
                <c:pt idx="5">
                  <c:v>13.37</c:v>
                </c:pt>
                <c:pt idx="6">
                  <c:v>13.32</c:v>
                </c:pt>
                <c:pt idx="7">
                  <c:v>13.33</c:v>
                </c:pt>
                <c:pt idx="8">
                  <c:v>13.29</c:v>
                </c:pt>
                <c:pt idx="9">
                  <c:v>13.26</c:v>
                </c:pt>
                <c:pt idx="10">
                  <c:v>13.25</c:v>
                </c:pt>
                <c:pt idx="11">
                  <c:v>13.27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7200"/>
          <c:min val="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minorGridlines>
          <c:spPr>
            <a:ln w="3175">
              <a:solidFill>
                <a:srgbClr val="C0C0C0"/>
              </a:solidFill>
              <a:prstDash val="solid"/>
            </a:ln>
          </c:spPr>
        </c:min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6.995676449534717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4"/>
          <c:min val="13"/>
        </c:scaling>
        <c:delete val="0"/>
        <c:axPos val="r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069182389937112"/>
              <c:y val="4.4299498926270581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FF99CC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5.121695637101966e-002"/>
          <c:y val="2.492732044858029e-002"/>
          <c:w val="0.13249475890985324"/>
          <c:h val="0.116363636363636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67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300"/>
  </c:printSettings>
  <c:extLst>
    <c:ext xmlns:c14="http://schemas.microsoft.com/office/drawing/2007/8/2/chart" uri="{781A3756-C4B2-4CAC-9D66-4F8BD8637D16}"/>
  </c:extLst>
</c:chartSpace>
</file>

<file path=xl/charts/chart1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35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H28年度　15～64歳（生産年齢人口）人口・割合の推移</a:t>
            </a:r>
            <a:endParaRPr lang="ja-JP" altLang="en-US" sz="13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3235840802918503"/>
          <c:y val="2.909090909090909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377358490566038e-002"/>
          <c:y val="0.15734554998806968"/>
          <c:w val="0.87776410967496987"/>
          <c:h val="0.7308984013361966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'H28'!$T$134</c:f>
              <c:strCache>
                <c:ptCount val="1"/>
                <c:pt idx="0">
                  <c:v>15～64歳人口</c:v>
                </c:pt>
              </c:strCache>
            </c:strRef>
          </c:tx>
          <c:spPr>
            <a:gradFill>
              <a:gsLst>
                <a:gs pos="0">
                  <a:srgbClr val="000080"/>
                </a:gs>
                <a:gs pos="50000">
                  <a:srgbClr val="FFFFFF"/>
                </a:gs>
                <a:gs pos="100000">
                  <a:srgbClr val="00008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1.7554598128064181e-003"/>
                  <c:y val="0.12717613934621808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'H28'!$U$6:$U$17</c:f>
              <c:strCache>
                <c:ptCount val="12"/>
                <c:pt idx="0">
                  <c:v>H28.4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'H28'!$H$71:$H$82</c:f>
              <c:numCache>
                <c:formatCode>#,##0;[Red]\-#,##0</c:formatCode>
                <c:ptCount val="12"/>
                <c:pt idx="0">
                  <c:v>28786</c:v>
                </c:pt>
                <c:pt idx="1">
                  <c:v>28727</c:v>
                </c:pt>
                <c:pt idx="2">
                  <c:v>28692</c:v>
                </c:pt>
                <c:pt idx="3">
                  <c:v>28676</c:v>
                </c:pt>
                <c:pt idx="4">
                  <c:v>28678</c:v>
                </c:pt>
                <c:pt idx="5">
                  <c:v>28683</c:v>
                </c:pt>
                <c:pt idx="6">
                  <c:v>28716</c:v>
                </c:pt>
                <c:pt idx="7">
                  <c:v>28665</c:v>
                </c:pt>
                <c:pt idx="8">
                  <c:v>28685</c:v>
                </c:pt>
                <c:pt idx="9">
                  <c:v>28630</c:v>
                </c:pt>
                <c:pt idx="10">
                  <c:v>28604</c:v>
                </c:pt>
                <c:pt idx="11">
                  <c:v>28598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'H28'!$T$135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3.5988312781657011e-002"/>
                  <c:y val="-0.11109634931997137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3.9499364466234171e-002"/>
                  <c:y val="-6.797346695299451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3.5110516845771635e-002"/>
                  <c:y val="-5.627907420663326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3.6865976658578055e-002"/>
                  <c:y val="-7.5282462419470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3.8621568530348802e-002"/>
                  <c:y val="-6.066447148651873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5988312781657011e-002"/>
                  <c:y val="-7.455137198759245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'H28'!$I$71:$I$82</c:f>
              <c:numCache>
                <c:formatCode>#,##0.00_);[Red]\(#,##0.00\)</c:formatCode>
                <c:ptCount val="12"/>
                <c:pt idx="0">
                  <c:v>58.45</c:v>
                </c:pt>
                <c:pt idx="1">
                  <c:v>58.42</c:v>
                </c:pt>
                <c:pt idx="2">
                  <c:v>58.38</c:v>
                </c:pt>
                <c:pt idx="3">
                  <c:v>58.39</c:v>
                </c:pt>
                <c:pt idx="4">
                  <c:v>58.39</c:v>
                </c:pt>
                <c:pt idx="5">
                  <c:v>58.42</c:v>
                </c:pt>
                <c:pt idx="6">
                  <c:v>58.46</c:v>
                </c:pt>
                <c:pt idx="7">
                  <c:v>58.4</c:v>
                </c:pt>
                <c:pt idx="8">
                  <c:v>58.43</c:v>
                </c:pt>
                <c:pt idx="9">
                  <c:v>58.39</c:v>
                </c:pt>
                <c:pt idx="10">
                  <c:v>58.33</c:v>
                </c:pt>
                <c:pt idx="11">
                  <c:v>58.28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9300"/>
          <c:min val="28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348432355046528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9.2"/>
          <c:min val="58.2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069182389937112"/>
              <c:y val="4.4248341684562154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6.5040888756829923e-002"/>
          <c:y val="2.492732044858029e-002"/>
          <c:w val="0.13417190775681342"/>
          <c:h val="0.116363636363636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67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0"/>
  </c:printSettings>
  <c:extLst>
    <c:ext xmlns:c14="http://schemas.microsoft.com/office/drawing/2007/8/2/chart" uri="{781A3756-C4B2-4CAC-9D66-4F8BD8637D16}"/>
  </c:extLst>
</c:chartSpace>
</file>

<file path=xl/charts/chart1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H28年度　65歳以上（老年人口）人口・割合の推移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3549520460885787"/>
          <c:y val="1.102285850632307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377358490566038e-002"/>
          <c:y val="0.15903183011214508"/>
          <c:w val="0.87924528301886795"/>
          <c:h val="0.7294530183727033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'H28'!$T$152</c:f>
              <c:strCache>
                <c:ptCount val="1"/>
                <c:pt idx="0">
                  <c:v>65歳以上人口</c:v>
                </c:pt>
              </c:strCache>
            </c:strRef>
          </c:tx>
          <c:spPr>
            <a:gradFill>
              <a:gsLst>
                <a:gs pos="0">
                  <a:srgbClr val="993300"/>
                </a:gs>
                <a:gs pos="50000">
                  <a:srgbClr val="FFFFFF"/>
                </a:gs>
                <a:gs pos="100000">
                  <a:srgbClr val="99330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8.7911652552864858e-004"/>
                  <c:y val="0.37785654974946314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'H28'!$U$6:$U$17</c:f>
              <c:strCache>
                <c:ptCount val="12"/>
                <c:pt idx="0">
                  <c:v>H28.4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'H28'!$L$71:$L$82</c:f>
              <c:numCache>
                <c:formatCode>#,##0;[Red]\-#,##0</c:formatCode>
                <c:ptCount val="12"/>
                <c:pt idx="0">
                  <c:v>13786</c:v>
                </c:pt>
                <c:pt idx="1">
                  <c:v>13801</c:v>
                </c:pt>
                <c:pt idx="2">
                  <c:v>13821</c:v>
                </c:pt>
                <c:pt idx="3">
                  <c:v>13837</c:v>
                </c:pt>
                <c:pt idx="4">
                  <c:v>13844</c:v>
                </c:pt>
                <c:pt idx="5">
                  <c:v>13846</c:v>
                </c:pt>
                <c:pt idx="6">
                  <c:v>13858</c:v>
                </c:pt>
                <c:pt idx="7">
                  <c:v>13876</c:v>
                </c:pt>
                <c:pt idx="8">
                  <c:v>13884</c:v>
                </c:pt>
                <c:pt idx="9">
                  <c:v>13900</c:v>
                </c:pt>
                <c:pt idx="10">
                  <c:v>13937</c:v>
                </c:pt>
                <c:pt idx="11">
                  <c:v>13962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'H28'!$T$153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8686673599762293e-002"/>
                  <c:y val="-7.002739203054163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3.7807425015269319e-002"/>
                  <c:y val="-8.607511333810546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'H28'!$M$71:$M$82</c:f>
              <c:numCache>
                <c:formatCode>#,##0.00_);[Red]\(#,##0.00\)</c:formatCode>
                <c:ptCount val="12"/>
                <c:pt idx="0">
                  <c:v>27.99</c:v>
                </c:pt>
                <c:pt idx="1">
                  <c:v>28.07</c:v>
                </c:pt>
                <c:pt idx="2">
                  <c:v>28.12</c:v>
                </c:pt>
                <c:pt idx="3">
                  <c:v>28.17</c:v>
                </c:pt>
                <c:pt idx="4">
                  <c:v>28.19</c:v>
                </c:pt>
                <c:pt idx="5">
                  <c:v>28.2</c:v>
                </c:pt>
                <c:pt idx="6">
                  <c:v>28.21</c:v>
                </c:pt>
                <c:pt idx="7">
                  <c:v>28.27</c:v>
                </c:pt>
                <c:pt idx="8">
                  <c:v>28.28</c:v>
                </c:pt>
                <c:pt idx="9">
                  <c:v>28.35</c:v>
                </c:pt>
                <c:pt idx="10">
                  <c:v>28.42</c:v>
                </c:pt>
                <c:pt idx="11">
                  <c:v>28.45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4000"/>
          <c:min val="13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526031973276067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25.8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8.8"/>
          <c:min val="25.8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069182389937112"/>
              <c:y val="4.6081985206394657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FFCC99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6.2819128740982846e-002"/>
          <c:y val="2.492732044858029e-002"/>
          <c:w val="0.13249475890985324"/>
          <c:h val="0.116363636363636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67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H27年度　年齢別人口の月別推移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30474218658813601"/>
          <c:y val="1.0368430993272244e-004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351957430634742e-002"/>
          <c:y val="0.1413120754446637"/>
          <c:w val="0.91942227290003797"/>
          <c:h val="0.8392109050884768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'H27'!$B$68</c:f>
              <c:strCache>
                <c:ptCount val="1"/>
                <c:pt idx="0">
                  <c:v>15歳未満（年少人口）</c:v>
                </c:pt>
              </c:strCache>
            </c:strRef>
          </c:tx>
          <c:spPr>
            <a:gradFill>
              <a:gsLst>
                <a:gs pos="0">
                  <a:srgbClr val="FF0000"/>
                </a:gs>
                <a:gs pos="50000">
                  <a:srgbClr val="FF99CC"/>
                </a:gs>
                <a:gs pos="100000">
                  <a:srgbClr val="FF00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000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'H27'!$U$6:$U$17</c:f>
              <c:strCache>
                <c:ptCount val="12"/>
                <c:pt idx="0">
                  <c:v>H27.4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'H27'!$D$71:$D$82</c:f>
              <c:numCache>
                <c:formatCode>#,##0;[Red]\-#,##0</c:formatCode>
                <c:ptCount val="12"/>
                <c:pt idx="0">
                  <c:v>6785</c:v>
                </c:pt>
                <c:pt idx="1">
                  <c:v>6778</c:v>
                </c:pt>
                <c:pt idx="2">
                  <c:v>6768</c:v>
                </c:pt>
                <c:pt idx="3">
                  <c:v>6764</c:v>
                </c:pt>
                <c:pt idx="4">
                  <c:v>6765</c:v>
                </c:pt>
                <c:pt idx="5">
                  <c:v>6755</c:v>
                </c:pt>
                <c:pt idx="6">
                  <c:v>6767</c:v>
                </c:pt>
                <c:pt idx="7">
                  <c:v>6764</c:v>
                </c:pt>
                <c:pt idx="8">
                  <c:v>6755</c:v>
                </c:pt>
                <c:pt idx="9">
                  <c:v>6728</c:v>
                </c:pt>
                <c:pt idx="10">
                  <c:v>6718</c:v>
                </c:pt>
                <c:pt idx="11">
                  <c:v>6693</c:v>
                </c:pt>
              </c:numCache>
            </c:numRef>
          </c:val>
        </c:ser>
        <c:ser>
          <c:idx val="1"/>
          <c:order val="1"/>
          <c:tx>
            <c:strRef>
              <c:f>'H27'!$F$68</c:f>
              <c:strCache>
                <c:ptCount val="1"/>
                <c:pt idx="0">
                  <c:v>15～64歳（生産年齢人口）</c:v>
                </c:pt>
              </c:strCache>
            </c:strRef>
          </c:tx>
          <c:spPr>
            <a:gradFill>
              <a:gsLst>
                <a:gs pos="0">
                  <a:srgbClr val="00FF00"/>
                </a:gs>
                <a:gs pos="50000">
                  <a:srgbClr val="CCFFCC"/>
                </a:gs>
                <a:gs pos="100000">
                  <a:srgbClr val="00FF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'H27'!$U$6:$U$17</c:f>
              <c:strCache>
                <c:ptCount val="12"/>
                <c:pt idx="0">
                  <c:v>H27.4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'H27'!$H$71:$H$82</c:f>
              <c:numCache>
                <c:formatCode>#,##0;[Red]\-#,##0</c:formatCode>
                <c:ptCount val="12"/>
                <c:pt idx="0">
                  <c:v>28968</c:v>
                </c:pt>
                <c:pt idx="1">
                  <c:v>28942</c:v>
                </c:pt>
                <c:pt idx="2">
                  <c:v>28997</c:v>
                </c:pt>
                <c:pt idx="3">
                  <c:v>28990</c:v>
                </c:pt>
                <c:pt idx="4">
                  <c:v>28950</c:v>
                </c:pt>
                <c:pt idx="5">
                  <c:v>28939</c:v>
                </c:pt>
                <c:pt idx="6">
                  <c:v>28905</c:v>
                </c:pt>
                <c:pt idx="7">
                  <c:v>28874</c:v>
                </c:pt>
                <c:pt idx="8">
                  <c:v>28879</c:v>
                </c:pt>
                <c:pt idx="9">
                  <c:v>28806</c:v>
                </c:pt>
                <c:pt idx="10">
                  <c:v>28796</c:v>
                </c:pt>
                <c:pt idx="11">
                  <c:v>28809</c:v>
                </c:pt>
              </c:numCache>
            </c:numRef>
          </c:val>
        </c:ser>
        <c:ser>
          <c:idx val="2"/>
          <c:order val="2"/>
          <c:tx>
            <c:strRef>
              <c:f>'H27'!$J$68</c:f>
              <c:strCache>
                <c:ptCount val="1"/>
                <c:pt idx="0">
                  <c:v>65歳以上（老年人口）</c:v>
                </c:pt>
              </c:strCache>
            </c:strRef>
          </c:tx>
          <c:spPr>
            <a:gradFill>
              <a:gsLst>
                <a:gs pos="0">
                  <a:srgbClr val="993366"/>
                </a:gs>
                <a:gs pos="50000">
                  <a:srgbClr val="CC99FF"/>
                </a:gs>
                <a:gs pos="100000">
                  <a:srgbClr val="993366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'H27'!$U$6:$U$17</c:f>
              <c:strCache>
                <c:ptCount val="12"/>
                <c:pt idx="0">
                  <c:v>H27.4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'H27'!$L$71:$L$82</c:f>
              <c:numCache>
                <c:formatCode>#,##0;[Red]\-#,##0</c:formatCode>
                <c:ptCount val="12"/>
                <c:pt idx="0">
                  <c:v>13505</c:v>
                </c:pt>
                <c:pt idx="1">
                  <c:v>13517</c:v>
                </c:pt>
                <c:pt idx="2">
                  <c:v>13540</c:v>
                </c:pt>
                <c:pt idx="3">
                  <c:v>13580</c:v>
                </c:pt>
                <c:pt idx="4">
                  <c:v>13606</c:v>
                </c:pt>
                <c:pt idx="5">
                  <c:v>13637</c:v>
                </c:pt>
                <c:pt idx="6">
                  <c:v>13670</c:v>
                </c:pt>
                <c:pt idx="7">
                  <c:v>13698</c:v>
                </c:pt>
                <c:pt idx="8">
                  <c:v>13687</c:v>
                </c:pt>
                <c:pt idx="9">
                  <c:v>13729</c:v>
                </c:pt>
                <c:pt idx="10">
                  <c:v>13752</c:v>
                </c:pt>
                <c:pt idx="11">
                  <c:v>13770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725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"/>
        <c:axId val="2"/>
      </c:barChart>
      <c:catAx>
        <c:axId val="1"/>
        <c:scaling>
          <c:orientation val="maxMin"/>
        </c:scaling>
        <c:delete val="0"/>
        <c:axPos val="l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1355186644998909"/>
              <c:y val="3.070931270067668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5185361692958278"/>
          <c:y val="0.2971613163739148"/>
          <c:w val="0.19004180919802358"/>
          <c:h val="0.135649296939619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84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725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300"/>
  </c:printSettings>
  <c:extLst>
    <c:ext xmlns:c14="http://schemas.microsoft.com/office/drawing/2007/8/2/chart" uri="{781A3756-C4B2-4CAC-9D66-4F8BD8637D16}"/>
  </c:extLst>
</c:chartSpace>
</file>

<file path=xl/charts/chart1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H27年度　15歳未満（年少人口）人口・割合の推移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266084286633982"/>
          <c:y val="2.909090909090909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830188679245285e-002"/>
          <c:y val="0.15541837270341208"/>
          <c:w val="0.8867924528301887"/>
          <c:h val="0.7330664757814364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'H27'!$T$114</c:f>
              <c:strCache>
                <c:ptCount val="1"/>
                <c:pt idx="0">
                  <c:v>15歳未満人口</c:v>
                </c:pt>
              </c:strCache>
            </c:strRef>
          </c:tx>
          <c:spPr>
            <a:gradFill>
              <a:gsLst>
                <a:gs pos="0">
                  <a:srgbClr val="993366"/>
                </a:gs>
                <a:gs pos="50000">
                  <a:srgbClr val="FFFFFF"/>
                </a:gs>
                <a:gs pos="100000">
                  <a:srgbClr val="993366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6.2074316182175338e-003"/>
                  <c:y val="0.32108308279646863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0"/>
                  <c:y val="0.32401507993319018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8.8677594545964777e-004"/>
                  <c:y val="0.31961670245764734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'H27'!$U$6:$U$17</c:f>
              <c:strCache>
                <c:ptCount val="12"/>
                <c:pt idx="0">
                  <c:v>H27.4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'H27'!$D$71:$D$82</c:f>
              <c:numCache>
                <c:formatCode>#,##0;[Red]\-#,##0</c:formatCode>
                <c:ptCount val="12"/>
                <c:pt idx="0">
                  <c:v>6785</c:v>
                </c:pt>
                <c:pt idx="1">
                  <c:v>6778</c:v>
                </c:pt>
                <c:pt idx="2">
                  <c:v>6768</c:v>
                </c:pt>
                <c:pt idx="3">
                  <c:v>6764</c:v>
                </c:pt>
                <c:pt idx="4">
                  <c:v>6765</c:v>
                </c:pt>
                <c:pt idx="5">
                  <c:v>6755</c:v>
                </c:pt>
                <c:pt idx="6">
                  <c:v>6767</c:v>
                </c:pt>
                <c:pt idx="7">
                  <c:v>6764</c:v>
                </c:pt>
                <c:pt idx="8">
                  <c:v>6755</c:v>
                </c:pt>
                <c:pt idx="9">
                  <c:v>6728</c:v>
                </c:pt>
                <c:pt idx="10">
                  <c:v>6718</c:v>
                </c:pt>
                <c:pt idx="11">
                  <c:v>6693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'H27'!$T$115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547169811320755e-002"/>
                  <c:y val="-8.650155094249582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'H27'!$E$71:$E$82</c:f>
              <c:numCache>
                <c:formatCode>#,##0.00_);[Red]\(#,##0.00\)</c:formatCode>
                <c:ptCount val="12"/>
                <c:pt idx="0">
                  <c:v>13.77</c:v>
                </c:pt>
                <c:pt idx="1">
                  <c:v>13.77</c:v>
                </c:pt>
                <c:pt idx="2">
                  <c:v>13.73</c:v>
                </c:pt>
                <c:pt idx="3">
                  <c:v>13.71</c:v>
                </c:pt>
                <c:pt idx="4">
                  <c:v>13.72</c:v>
                </c:pt>
                <c:pt idx="5">
                  <c:v>13.69</c:v>
                </c:pt>
                <c:pt idx="6">
                  <c:v>13.71</c:v>
                </c:pt>
                <c:pt idx="7">
                  <c:v>13.71</c:v>
                </c:pt>
                <c:pt idx="8">
                  <c:v>13.7</c:v>
                </c:pt>
                <c:pt idx="9">
                  <c:v>13.66</c:v>
                </c:pt>
                <c:pt idx="10">
                  <c:v>13.64</c:v>
                </c:pt>
                <c:pt idx="11">
                  <c:v>13.58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7200"/>
          <c:min val="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minorGridlines>
          <c:spPr>
            <a:ln w="3175">
              <a:solidFill>
                <a:srgbClr val="C0C0C0"/>
              </a:solidFill>
              <a:prstDash val="solid"/>
            </a:ln>
          </c:spPr>
        </c:min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6.995676449534717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4"/>
          <c:min val="13"/>
        </c:scaling>
        <c:delete val="0"/>
        <c:axPos val="r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069182389937112"/>
              <c:y val="4.4299498926270581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FF99CC"/>
            </a:gs>
          </a:gsLst>
          <a:lin ang="5400000" scaled="1"/>
          <a:tileRect/>
        </a:gradFill>
        <a:ln>
          <a:noFill/>
        </a:ln>
      </c:spPr>
    </c:plotArea>
    <c:legend>
      <c:legendPos val="b"/>
      <c:layout>
        <c:manualLayout>
          <c:xMode val="edge"/>
          <c:yMode val="edge"/>
          <c:x val="5.121695637101966e-002"/>
          <c:y val="2.179527559055118e-002"/>
          <c:w val="0.13249475890985324"/>
          <c:h val="0.116363636363636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67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300"/>
  </c:printSettings>
  <c:extLst>
    <c:ext xmlns:c14="http://schemas.microsoft.com/office/drawing/2007/8/2/chart" uri="{781A3756-C4B2-4CAC-9D66-4F8BD8637D16}"/>
  </c:extLst>
</c:chartSpace>
</file>

<file path=xl/charts/chart1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35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H27年度　15～64歳（生産年齢人口）人口・割合の推移</a:t>
            </a:r>
            <a:endParaRPr lang="ja-JP" altLang="en-US" sz="13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3235840802918503"/>
          <c:y val="2.909090909090909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377358490566038e-002"/>
          <c:y val="0.15927272727272726"/>
          <c:w val="0.87924528301886795"/>
          <c:h val="0.729212121212121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'H27'!$T$132</c:f>
              <c:strCache>
                <c:ptCount val="1"/>
                <c:pt idx="0">
                  <c:v>15～64歳人口</c:v>
                </c:pt>
              </c:strCache>
            </c:strRef>
          </c:tx>
          <c:spPr>
            <a:gradFill>
              <a:gsLst>
                <a:gs pos="0">
                  <a:srgbClr val="000080"/>
                </a:gs>
                <a:gs pos="50000">
                  <a:srgbClr val="FFFFFF"/>
                </a:gs>
                <a:gs pos="100000">
                  <a:srgbClr val="00008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'H27'!$U$6:$U$17</c:f>
              <c:strCache>
                <c:ptCount val="12"/>
                <c:pt idx="0">
                  <c:v>H27.4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'H27'!$H$71:$H$82</c:f>
              <c:numCache>
                <c:formatCode>#,##0;[Red]\-#,##0</c:formatCode>
                <c:ptCount val="12"/>
                <c:pt idx="0">
                  <c:v>28968</c:v>
                </c:pt>
                <c:pt idx="1">
                  <c:v>28942</c:v>
                </c:pt>
                <c:pt idx="2">
                  <c:v>28997</c:v>
                </c:pt>
                <c:pt idx="3">
                  <c:v>28990</c:v>
                </c:pt>
                <c:pt idx="4">
                  <c:v>28950</c:v>
                </c:pt>
                <c:pt idx="5">
                  <c:v>28939</c:v>
                </c:pt>
                <c:pt idx="6">
                  <c:v>28905</c:v>
                </c:pt>
                <c:pt idx="7">
                  <c:v>28874</c:v>
                </c:pt>
                <c:pt idx="8">
                  <c:v>28879</c:v>
                </c:pt>
                <c:pt idx="9">
                  <c:v>28806</c:v>
                </c:pt>
                <c:pt idx="10">
                  <c:v>28796</c:v>
                </c:pt>
                <c:pt idx="11">
                  <c:v>28809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'H27'!$T$133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3.8686673599762293e-002"/>
                  <c:y val="-9.333905989024099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3.5169811320754717e-002"/>
                  <c:y val="-0.13709186351706037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3.6928176430776338e-002"/>
                  <c:y val="-0.16261398234311619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3.8686673599762293e-002"/>
                  <c:y val="-0.13344557384872346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8686673599762293e-002"/>
                  <c:y val="-0.12615337628251014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'H27'!$I$71:$I$82</c:f>
              <c:numCache>
                <c:formatCode>#,##0.00_);[Red]\(#,##0.00\)</c:formatCode>
                <c:ptCount val="12"/>
                <c:pt idx="0">
                  <c:v>58.81</c:v>
                </c:pt>
                <c:pt idx="1">
                  <c:v>58.78</c:v>
                </c:pt>
                <c:pt idx="2">
                  <c:v>58.81</c:v>
                </c:pt>
                <c:pt idx="3">
                  <c:v>58.76</c:v>
                </c:pt>
                <c:pt idx="4">
                  <c:v>58.7</c:v>
                </c:pt>
                <c:pt idx="5">
                  <c:v>58.66</c:v>
                </c:pt>
                <c:pt idx="6">
                  <c:v>58.58</c:v>
                </c:pt>
                <c:pt idx="7">
                  <c:v>58.53</c:v>
                </c:pt>
                <c:pt idx="8">
                  <c:v>58.55</c:v>
                </c:pt>
                <c:pt idx="9">
                  <c:v>58.47</c:v>
                </c:pt>
                <c:pt idx="10">
                  <c:v>58.45</c:v>
                </c:pt>
                <c:pt idx="11">
                  <c:v>58.47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9300"/>
          <c:min val="28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551648771176330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9.2"/>
          <c:min val="58.2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069182389937112"/>
              <c:y val="4.6347697446910044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>
          <a:noFill/>
        </a:ln>
      </c:spPr>
    </c:plotArea>
    <c:legend>
      <c:legendPos val="b"/>
      <c:layout>
        <c:manualLayout>
          <c:xMode val="edge"/>
          <c:yMode val="edge"/>
          <c:x val="6.5040888756829923e-002"/>
          <c:y val="2.179527559055118e-002"/>
          <c:w val="0.13417190775681342"/>
          <c:h val="0.116363636363636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67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0"/>
  </c:printSettings>
  <c:extLst>
    <c:ext xmlns:c14="http://schemas.microsoft.com/office/drawing/2007/8/2/chart" uri="{781A3756-C4B2-4CAC-9D66-4F8BD8637D16}"/>
  </c:extLst>
</c:chartSpace>
</file>

<file path=xl/charts/chart1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H27年度　65歳以上（老年人口）人口・割合の推移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3549520460885787"/>
          <c:y val="1.102285850632307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377358490566038e-002"/>
          <c:y val="0.15903183011214508"/>
          <c:w val="0.87924528301886795"/>
          <c:h val="0.7294530183727033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'H27'!$T$150</c:f>
              <c:strCache>
                <c:ptCount val="1"/>
                <c:pt idx="0">
                  <c:v>65歳以上人口</c:v>
                </c:pt>
              </c:strCache>
            </c:strRef>
          </c:tx>
          <c:spPr>
            <a:gradFill>
              <a:gsLst>
                <a:gs pos="0">
                  <a:srgbClr val="993300"/>
                </a:gs>
                <a:gs pos="50000">
                  <a:srgbClr val="FFFFFF"/>
                </a:gs>
                <a:gs pos="100000">
                  <a:srgbClr val="99330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3.516862279007577e-003"/>
                  <c:y val="0.31877069911715583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'H27'!$U$6:$U$17</c:f>
              <c:strCache>
                <c:ptCount val="12"/>
                <c:pt idx="0">
                  <c:v>H27.4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'H27'!$L$71:$L$82</c:f>
              <c:numCache>
                <c:formatCode>#,##0;[Red]\-#,##0</c:formatCode>
                <c:ptCount val="12"/>
                <c:pt idx="0">
                  <c:v>13505</c:v>
                </c:pt>
                <c:pt idx="1">
                  <c:v>13517</c:v>
                </c:pt>
                <c:pt idx="2">
                  <c:v>13540</c:v>
                </c:pt>
                <c:pt idx="3">
                  <c:v>13580</c:v>
                </c:pt>
                <c:pt idx="4">
                  <c:v>13606</c:v>
                </c:pt>
                <c:pt idx="5">
                  <c:v>13637</c:v>
                </c:pt>
                <c:pt idx="6">
                  <c:v>13670</c:v>
                </c:pt>
                <c:pt idx="7">
                  <c:v>13698</c:v>
                </c:pt>
                <c:pt idx="8">
                  <c:v>13687</c:v>
                </c:pt>
                <c:pt idx="9">
                  <c:v>13729</c:v>
                </c:pt>
                <c:pt idx="10">
                  <c:v>13752</c:v>
                </c:pt>
                <c:pt idx="11">
                  <c:v>13770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'H27'!$T$151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'H27'!$M$71:$M$82</c:f>
              <c:numCache>
                <c:formatCode>#,##0.00_);[Red]\(#,##0.00\)</c:formatCode>
                <c:ptCount val="12"/>
                <c:pt idx="0">
                  <c:v>27.42</c:v>
                </c:pt>
                <c:pt idx="1">
                  <c:v>27.45</c:v>
                </c:pt>
                <c:pt idx="2">
                  <c:v>27.46</c:v>
                </c:pt>
                <c:pt idx="3">
                  <c:v>27.53</c:v>
                </c:pt>
                <c:pt idx="4">
                  <c:v>27.59</c:v>
                </c:pt>
                <c:pt idx="5">
                  <c:v>27.64</c:v>
                </c:pt>
                <c:pt idx="6">
                  <c:v>27.7</c:v>
                </c:pt>
                <c:pt idx="7">
                  <c:v>27.76</c:v>
                </c:pt>
                <c:pt idx="8">
                  <c:v>27.75</c:v>
                </c:pt>
                <c:pt idx="9">
                  <c:v>27.87</c:v>
                </c:pt>
                <c:pt idx="10">
                  <c:v>27.91</c:v>
                </c:pt>
                <c:pt idx="11">
                  <c:v>27.95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4000"/>
          <c:min val="13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526031973276067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8.6"/>
          <c:min val="25.8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069182389937112"/>
              <c:y val="4.6081985206394657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FFCC99"/>
            </a:gs>
          </a:gsLst>
          <a:lin ang="5400000" scaled="1"/>
          <a:tileRect/>
        </a:gradFill>
        <a:ln>
          <a:noFill/>
        </a:ln>
      </c:spPr>
    </c:plotArea>
    <c:legend>
      <c:legendPos val="b"/>
      <c:layout>
        <c:manualLayout>
          <c:xMode val="edge"/>
          <c:yMode val="edge"/>
          <c:x val="6.2819128740982846e-002"/>
          <c:y val="2.179527559055118e-002"/>
          <c:w val="0.13249475890985324"/>
          <c:h val="0.116363636363636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67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H26年度　年齢別人口の月別推移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31487539542163845"/>
          <c:y val="1.0368430993272244e-004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351957430634742e-002"/>
          <c:y val="0.14155591593234468"/>
          <c:w val="0.91942227290003797"/>
          <c:h val="0.8389670646007958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'H26'!$B$68</c:f>
              <c:strCache>
                <c:ptCount val="1"/>
                <c:pt idx="0">
                  <c:v>15歳未満（年少人口）</c:v>
                </c:pt>
              </c:strCache>
            </c:strRef>
          </c:tx>
          <c:spPr>
            <a:gradFill>
              <a:gsLst>
                <a:gs pos="0">
                  <a:srgbClr val="020000"/>
                </a:gs>
                <a:gs pos="50000">
                  <a:srgbClr val="2D0000"/>
                </a:gs>
                <a:gs pos="100000">
                  <a:srgbClr val="0200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020000"/>
                  </a:gs>
                  <a:gs pos="50000">
                    <a:srgbClr val="2D0000"/>
                  </a:gs>
                  <a:gs pos="100000">
                    <a:srgbClr val="02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000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'H26'!$U$6:$U$17</c:f>
              <c:strCache>
                <c:ptCount val="12"/>
                <c:pt idx="0">
                  <c:v>H26.4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'H26'!$D$71:$D$82</c:f>
              <c:numCache>
                <c:formatCode>#,##0;[Red]\-#,##0</c:formatCode>
                <c:ptCount val="12"/>
                <c:pt idx="0">
                  <c:v>6970</c:v>
                </c:pt>
                <c:pt idx="1">
                  <c:v>6934</c:v>
                </c:pt>
                <c:pt idx="2">
                  <c:v>6931</c:v>
                </c:pt>
                <c:pt idx="3">
                  <c:v>6922</c:v>
                </c:pt>
                <c:pt idx="4">
                  <c:v>6908</c:v>
                </c:pt>
                <c:pt idx="5">
                  <c:v>6871</c:v>
                </c:pt>
                <c:pt idx="6">
                  <c:v>6862</c:v>
                </c:pt>
                <c:pt idx="7">
                  <c:v>6842</c:v>
                </c:pt>
                <c:pt idx="8">
                  <c:v>6823</c:v>
                </c:pt>
                <c:pt idx="9">
                  <c:v>6814</c:v>
                </c:pt>
                <c:pt idx="10">
                  <c:v>6804</c:v>
                </c:pt>
                <c:pt idx="11">
                  <c:v>6791</c:v>
                </c:pt>
              </c:numCache>
            </c:numRef>
          </c:val>
        </c:ser>
        <c:ser>
          <c:idx val="1"/>
          <c:order val="1"/>
          <c:tx>
            <c:strRef>
              <c:f>'H26'!$F$68</c:f>
              <c:strCache>
                <c:ptCount val="1"/>
                <c:pt idx="0">
                  <c:v>15～64歳（生産年齢人口）</c:v>
                </c:pt>
              </c:strCache>
            </c:strRef>
          </c:tx>
          <c:spPr>
            <a:gradFill>
              <a:gsLst>
                <a:gs pos="0">
                  <a:srgbClr val="030000"/>
                </a:gs>
                <a:gs pos="50000">
                  <a:srgbClr val="2A0000"/>
                </a:gs>
                <a:gs pos="100000">
                  <a:srgbClr val="0300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'H26'!$U$6:$U$17</c:f>
              <c:strCache>
                <c:ptCount val="12"/>
                <c:pt idx="0">
                  <c:v>H26.4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'H26'!$H$71:$H$82</c:f>
              <c:numCache>
                <c:formatCode>#,##0;[Red]\-#,##0</c:formatCode>
                <c:ptCount val="12"/>
                <c:pt idx="0">
                  <c:v>29461</c:v>
                </c:pt>
                <c:pt idx="1">
                  <c:v>29419</c:v>
                </c:pt>
                <c:pt idx="2">
                  <c:v>29386</c:v>
                </c:pt>
                <c:pt idx="3">
                  <c:v>29368</c:v>
                </c:pt>
                <c:pt idx="4">
                  <c:v>29312</c:v>
                </c:pt>
                <c:pt idx="5">
                  <c:v>29280</c:v>
                </c:pt>
                <c:pt idx="6">
                  <c:v>29271</c:v>
                </c:pt>
                <c:pt idx="7">
                  <c:v>29229</c:v>
                </c:pt>
                <c:pt idx="8">
                  <c:v>29193</c:v>
                </c:pt>
                <c:pt idx="9">
                  <c:v>29155</c:v>
                </c:pt>
                <c:pt idx="10">
                  <c:v>29145</c:v>
                </c:pt>
                <c:pt idx="11">
                  <c:v>29027</c:v>
                </c:pt>
              </c:numCache>
            </c:numRef>
          </c:val>
        </c:ser>
        <c:ser>
          <c:idx val="2"/>
          <c:order val="2"/>
          <c:tx>
            <c:strRef>
              <c:f>'H26'!$J$68</c:f>
              <c:strCache>
                <c:ptCount val="1"/>
                <c:pt idx="0">
                  <c:v>65歳以上（老年人口）</c:v>
                </c:pt>
              </c:strCache>
            </c:strRef>
          </c:tx>
          <c:spPr>
            <a:gradFill>
              <a:gsLst>
                <a:gs pos="0">
                  <a:srgbClr val="190000"/>
                </a:gs>
                <a:gs pos="50000">
                  <a:srgbClr val="2E0000"/>
                </a:gs>
                <a:gs pos="100000">
                  <a:srgbClr val="1900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'H26'!$U$6:$U$17</c:f>
              <c:strCache>
                <c:ptCount val="12"/>
                <c:pt idx="0">
                  <c:v>H26.4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'H26'!$L$71:$L$82</c:f>
              <c:numCache>
                <c:formatCode>#,##0;[Red]\-#,##0</c:formatCode>
                <c:ptCount val="12"/>
                <c:pt idx="0">
                  <c:v>13138</c:v>
                </c:pt>
                <c:pt idx="1">
                  <c:v>13169</c:v>
                </c:pt>
                <c:pt idx="2">
                  <c:v>13209</c:v>
                </c:pt>
                <c:pt idx="3">
                  <c:v>13246</c:v>
                </c:pt>
                <c:pt idx="4">
                  <c:v>13276</c:v>
                </c:pt>
                <c:pt idx="5">
                  <c:v>13339</c:v>
                </c:pt>
                <c:pt idx="6">
                  <c:v>13360</c:v>
                </c:pt>
                <c:pt idx="7">
                  <c:v>13372</c:v>
                </c:pt>
                <c:pt idx="8">
                  <c:v>13390</c:v>
                </c:pt>
                <c:pt idx="9">
                  <c:v>13419</c:v>
                </c:pt>
                <c:pt idx="10">
                  <c:v>13419</c:v>
                </c:pt>
                <c:pt idx="11">
                  <c:v>13474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725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"/>
        <c:axId val="2"/>
      </c:barChart>
      <c:catAx>
        <c:axId val="1"/>
        <c:scaling>
          <c:orientation val="maxMin"/>
        </c:scaling>
        <c:delete val="0"/>
        <c:axPos val="l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705007227574324"/>
              <c:y val="3.349524237510013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51927766155798372"/>
          <c:y val="0.2922852881603199"/>
          <c:w val="0.19004180919802358"/>
          <c:h val="0.135649296939619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725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300"/>
  </c:printSettings>
  <c:extLst>
    <c:ext xmlns:c14="http://schemas.microsoft.com/office/drawing/2007/8/2/chart" uri="{781A3756-C4B2-4CAC-9D66-4F8BD8637D16}"/>
  </c:extLst>
</c:chartSpace>
</file>

<file path=xl/charts/chart1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H26年度　15歳未満（年少人口）人口・割合の推移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3179240330807704"/>
          <c:y val="2.909090909090909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830188679245285e-002"/>
          <c:y val="0.15590016702457649"/>
          <c:w val="0.8867924528301887"/>
          <c:h val="0.73258468146027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'H26'!$T$114</c:f>
              <c:strCache>
                <c:ptCount val="1"/>
                <c:pt idx="0">
                  <c:v>15歳未満人口</c:v>
                </c:pt>
              </c:strCache>
            </c:strRef>
          </c:tx>
          <c:spPr>
            <a:gradFill>
              <a:gsLst>
                <a:gs pos="0">
                  <a:srgbClr val="190000"/>
                </a:gs>
                <a:gs pos="50000">
                  <a:srgbClr val="010000"/>
                </a:gs>
                <a:gs pos="100000">
                  <a:srgbClr val="19000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190000"/>
                  </a:gs>
                  <a:gs pos="50000">
                    <a:srgbClr val="010000"/>
                  </a:gs>
                  <a:gs pos="100000">
                    <a:srgbClr val="1900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190000"/>
                  </a:gs>
                  <a:gs pos="50000">
                    <a:srgbClr val="010000"/>
                  </a:gs>
                  <a:gs pos="100000">
                    <a:srgbClr val="1900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190000"/>
                  </a:gs>
                  <a:gs pos="50000">
                    <a:srgbClr val="010000"/>
                  </a:gs>
                  <a:gs pos="100000">
                    <a:srgbClr val="1900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190000"/>
                  </a:gs>
                  <a:gs pos="50000">
                    <a:srgbClr val="010000"/>
                  </a:gs>
                  <a:gs pos="100000">
                    <a:srgbClr val="1900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90000"/>
                  </a:gs>
                  <a:gs pos="50000">
                    <a:srgbClr val="010000"/>
                  </a:gs>
                  <a:gs pos="100000">
                    <a:srgbClr val="1900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190000"/>
                  </a:gs>
                  <a:gs pos="50000">
                    <a:srgbClr val="010000"/>
                  </a:gs>
                  <a:gs pos="100000">
                    <a:srgbClr val="1900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190000"/>
                  </a:gs>
                  <a:gs pos="50000">
                    <a:srgbClr val="010000"/>
                  </a:gs>
                  <a:gs pos="100000">
                    <a:srgbClr val="1900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190000"/>
                  </a:gs>
                  <a:gs pos="50000">
                    <a:srgbClr val="010000"/>
                  </a:gs>
                  <a:gs pos="100000">
                    <a:srgbClr val="1900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190000"/>
                  </a:gs>
                  <a:gs pos="50000">
                    <a:srgbClr val="010000"/>
                  </a:gs>
                  <a:gs pos="100000">
                    <a:srgbClr val="1900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190000"/>
                  </a:gs>
                  <a:gs pos="50000">
                    <a:srgbClr val="010000"/>
                  </a:gs>
                  <a:gs pos="100000">
                    <a:srgbClr val="1900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190000"/>
                  </a:gs>
                  <a:gs pos="50000">
                    <a:srgbClr val="010000"/>
                  </a:gs>
                  <a:gs pos="100000">
                    <a:srgbClr val="1900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190000"/>
                  </a:gs>
                  <a:gs pos="50000">
                    <a:srgbClr val="010000"/>
                  </a:gs>
                  <a:gs pos="100000">
                    <a:srgbClr val="1900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0"/>
                  <c:y val="0.111352517298974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8.8678915135608043e-003"/>
                  <c:y val="2.6372703412073491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0"/>
                  <c:y val="0.12307401574803149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'H26'!$U$6:$U$17</c:f>
              <c:strCache>
                <c:ptCount val="12"/>
                <c:pt idx="0">
                  <c:v>H26.4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'H26'!$D$71:$D$82</c:f>
              <c:numCache>
                <c:formatCode>#,##0;[Red]\-#,##0</c:formatCode>
                <c:ptCount val="12"/>
                <c:pt idx="0">
                  <c:v>6970</c:v>
                </c:pt>
                <c:pt idx="1">
                  <c:v>6934</c:v>
                </c:pt>
                <c:pt idx="2">
                  <c:v>6931</c:v>
                </c:pt>
                <c:pt idx="3">
                  <c:v>6922</c:v>
                </c:pt>
                <c:pt idx="4">
                  <c:v>6908</c:v>
                </c:pt>
                <c:pt idx="5">
                  <c:v>6871</c:v>
                </c:pt>
                <c:pt idx="6">
                  <c:v>6862</c:v>
                </c:pt>
                <c:pt idx="7">
                  <c:v>6842</c:v>
                </c:pt>
                <c:pt idx="8">
                  <c:v>6823</c:v>
                </c:pt>
                <c:pt idx="9">
                  <c:v>6814</c:v>
                </c:pt>
                <c:pt idx="10">
                  <c:v>6804</c:v>
                </c:pt>
                <c:pt idx="11">
                  <c:v>6791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'H26'!$T$115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2169794813384176e-002"/>
                  <c:y val="-4.175728942973037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2.394334670430347e-002"/>
                  <c:y val="-4.1024671916010495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2.1283018867924528e-002"/>
                  <c:y val="-4.761784776902887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2.2169794813384176e-002"/>
                  <c:y val="-4.90830827964686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2.2169794813384176e-002"/>
                  <c:y val="-4.835046528274875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2.2169794813384176e-002"/>
                  <c:y val="-5.201317108088761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2.3056570758843823e-002"/>
                  <c:y val="-7.179308041040324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2.1283018867924528e-002"/>
                  <c:y val="-7.765363874970174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2.0396110863500554e-002"/>
                  <c:y val="-5.787411119064662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2.2169794813384176e-002"/>
                  <c:y val="-8.204934383202099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2.1283018867924528e-002"/>
                  <c:y val="-6.3002052016225246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2.2169794813384176e-002"/>
                  <c:y val="-1.465158673347649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'H26'!$E$71:$E$82</c:f>
              <c:numCache>
                <c:formatCode>#,##0.00_);[Red]\(#,##0.00\)</c:formatCode>
                <c:ptCount val="12"/>
                <c:pt idx="0">
                  <c:v>14.06</c:v>
                </c:pt>
                <c:pt idx="1">
                  <c:v>14</c:v>
                </c:pt>
                <c:pt idx="2">
                  <c:v>13.99</c:v>
                </c:pt>
                <c:pt idx="3">
                  <c:v>13.97</c:v>
                </c:pt>
                <c:pt idx="4">
                  <c:v>13.96</c:v>
                </c:pt>
                <c:pt idx="5">
                  <c:v>13.88</c:v>
                </c:pt>
                <c:pt idx="6">
                  <c:v>13.86</c:v>
                </c:pt>
                <c:pt idx="7">
                  <c:v>13.84</c:v>
                </c:pt>
                <c:pt idx="8">
                  <c:v>13.81</c:v>
                </c:pt>
                <c:pt idx="9">
                  <c:v>13.8</c:v>
                </c:pt>
                <c:pt idx="10">
                  <c:v>13.78</c:v>
                </c:pt>
                <c:pt idx="11">
                  <c:v>13.78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67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7100"/>
          <c:min val="6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minorGridlines>
          <c:spPr>
            <a:ln w="3175">
              <a:solidFill>
                <a:srgbClr val="C0C0C0"/>
              </a:solidFill>
              <a:prstDash val="solid"/>
            </a:ln>
          </c:spPr>
        </c:min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046948222381292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40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4.6"/>
          <c:min val="13.2"/>
        </c:scaling>
        <c:delete val="0"/>
        <c:axPos val="r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069182389937112"/>
              <c:y val="4.4829014554998804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010000"/>
            </a:gs>
            <a:gs pos="100000">
              <a:srgbClr val="2D0000"/>
            </a:gs>
          </a:gsLst>
          <a:lin ang="5400000" scaled="1"/>
          <a:tileRect/>
        </a:gradFill>
        <a:ln>
          <a:noFill/>
        </a:ln>
      </c:spPr>
    </c:plotArea>
    <c:legend>
      <c:legendPos val="b"/>
      <c:layout>
        <c:manualLayout>
          <c:xMode val="edge"/>
          <c:yMode val="edge"/>
          <c:x val="4.8501559946516122e-002"/>
          <c:y val="1.8181818181818181e-002"/>
          <c:w val="0.13249475890985324"/>
          <c:h val="0.116363636363636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300"/>
  </c:printSettings>
  <c:extLst>
    <c:ext xmlns:c14="http://schemas.microsoft.com/office/drawing/2007/8/2/chart" uri="{781A3756-C4B2-4CAC-9D66-4F8BD8637D16}"/>
  </c:extLst>
</c:chartSpace>
</file>

<file path=xl/charts/chart1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35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H26年度　15～64歳（生産年齢人口）人口・割合の推移</a:t>
            </a:r>
            <a:endParaRPr lang="ja-JP" altLang="en-US" sz="13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2988982980900971"/>
          <c:y val="2.909090909090909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377358490566038e-002"/>
          <c:y val="0.15975452159389167"/>
          <c:w val="0.87924528301886795"/>
          <c:h val="0.7287303268909568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'H26'!$T$132</c:f>
              <c:strCache>
                <c:ptCount val="1"/>
                <c:pt idx="0">
                  <c:v>15～64歳人口</c:v>
                </c:pt>
              </c:strCache>
            </c:strRef>
          </c:tx>
          <c:spPr>
            <a:gradFill>
              <a:gsLst>
                <a:gs pos="0">
                  <a:srgbClr val="120000"/>
                </a:gs>
                <a:gs pos="50000">
                  <a:srgbClr val="010000"/>
                </a:gs>
                <a:gs pos="100000">
                  <a:srgbClr val="12000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120000"/>
                  </a:gs>
                  <a:gs pos="50000">
                    <a:srgbClr val="010000"/>
                  </a:gs>
                  <a:gs pos="100000">
                    <a:srgbClr val="1200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120000"/>
                  </a:gs>
                  <a:gs pos="50000">
                    <a:srgbClr val="010000"/>
                  </a:gs>
                  <a:gs pos="100000">
                    <a:srgbClr val="1200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120000"/>
                  </a:gs>
                  <a:gs pos="50000">
                    <a:srgbClr val="010000"/>
                  </a:gs>
                  <a:gs pos="100000">
                    <a:srgbClr val="1200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120000"/>
                  </a:gs>
                  <a:gs pos="50000">
                    <a:srgbClr val="010000"/>
                  </a:gs>
                  <a:gs pos="100000">
                    <a:srgbClr val="1200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20000"/>
                  </a:gs>
                  <a:gs pos="50000">
                    <a:srgbClr val="010000"/>
                  </a:gs>
                  <a:gs pos="100000">
                    <a:srgbClr val="1200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120000"/>
                  </a:gs>
                  <a:gs pos="50000">
                    <a:srgbClr val="010000"/>
                  </a:gs>
                  <a:gs pos="100000">
                    <a:srgbClr val="1200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120000"/>
                  </a:gs>
                  <a:gs pos="50000">
                    <a:srgbClr val="010000"/>
                  </a:gs>
                  <a:gs pos="100000">
                    <a:srgbClr val="1200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120000"/>
                  </a:gs>
                  <a:gs pos="50000">
                    <a:srgbClr val="010000"/>
                  </a:gs>
                  <a:gs pos="100000">
                    <a:srgbClr val="1200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120000"/>
                  </a:gs>
                  <a:gs pos="50000">
                    <a:srgbClr val="010000"/>
                  </a:gs>
                  <a:gs pos="100000">
                    <a:srgbClr val="1200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120000"/>
                  </a:gs>
                  <a:gs pos="50000">
                    <a:srgbClr val="010000"/>
                  </a:gs>
                  <a:gs pos="100000">
                    <a:srgbClr val="1200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120000"/>
                  </a:gs>
                  <a:gs pos="50000">
                    <a:srgbClr val="010000"/>
                  </a:gs>
                  <a:gs pos="100000">
                    <a:srgbClr val="1200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120000"/>
                  </a:gs>
                  <a:gs pos="50000">
                    <a:srgbClr val="010000"/>
                  </a:gs>
                  <a:gs pos="100000">
                    <a:srgbClr val="1200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'H26'!$U$6:$U$17</c:f>
              <c:strCache>
                <c:ptCount val="12"/>
                <c:pt idx="0">
                  <c:v>H26.4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'H26'!$H$71:$H$82</c:f>
              <c:numCache>
                <c:formatCode>#,##0;[Red]\-#,##0</c:formatCode>
                <c:ptCount val="12"/>
                <c:pt idx="0">
                  <c:v>29461</c:v>
                </c:pt>
                <c:pt idx="1">
                  <c:v>29419</c:v>
                </c:pt>
                <c:pt idx="2">
                  <c:v>29386</c:v>
                </c:pt>
                <c:pt idx="3">
                  <c:v>29368</c:v>
                </c:pt>
                <c:pt idx="4">
                  <c:v>29312</c:v>
                </c:pt>
                <c:pt idx="5">
                  <c:v>29280</c:v>
                </c:pt>
                <c:pt idx="6">
                  <c:v>29271</c:v>
                </c:pt>
                <c:pt idx="7">
                  <c:v>29229</c:v>
                </c:pt>
                <c:pt idx="8">
                  <c:v>29193</c:v>
                </c:pt>
                <c:pt idx="9">
                  <c:v>29155</c:v>
                </c:pt>
                <c:pt idx="10">
                  <c:v>29145</c:v>
                </c:pt>
                <c:pt idx="11">
                  <c:v>29027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'H26'!$T$133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1101833968867098e-002"/>
                  <c:y val="-3.716497256024815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2.1101833968867098e-002"/>
                  <c:y val="-3.716497256024815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2.3739579722346027e-002"/>
                  <c:y val="-5.028222381293247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2.1101833968867098e-002"/>
                  <c:y val="-3.935137198759246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2.1101833968867098e-002"/>
                  <c:y val="-5.611185874492961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2.1101833968867098e-002"/>
                  <c:y val="-6.048427582915771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2.1981082553360076e-002"/>
                  <c:y val="-8.380396086852780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2.1981082553360076e-002"/>
                  <c:y val="-8.744757814364113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2.1101833968867098e-002"/>
                  <c:y val="-6.267067525650202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2.4618828306839004e-002"/>
                  <c:y val="-7.28727272727272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2.1101833968867098e-002"/>
                  <c:y val="-6.777189214984490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2.1101833968867098e-002"/>
                  <c:y val="-4.809582438558816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'H26'!$I$71:$I$82</c:f>
              <c:numCache>
                <c:formatCode>#,##0.00_);[Red]\(#,##0.00\)</c:formatCode>
                <c:ptCount val="12"/>
                <c:pt idx="0">
                  <c:v>59.43</c:v>
                </c:pt>
                <c:pt idx="1">
                  <c:v>59.41</c:v>
                </c:pt>
                <c:pt idx="2">
                  <c:v>59.33</c:v>
                </c:pt>
                <c:pt idx="3">
                  <c:v>59.29</c:v>
                </c:pt>
                <c:pt idx="4">
                  <c:v>59.22</c:v>
                </c:pt>
                <c:pt idx="5">
                  <c:v>59.16</c:v>
                </c:pt>
                <c:pt idx="6">
                  <c:v>59.14</c:v>
                </c:pt>
                <c:pt idx="7">
                  <c:v>59.12</c:v>
                </c:pt>
                <c:pt idx="8">
                  <c:v>59.09</c:v>
                </c:pt>
                <c:pt idx="9">
                  <c:v>59.03</c:v>
                </c:pt>
                <c:pt idx="10">
                  <c:v>59.04</c:v>
                </c:pt>
                <c:pt idx="11">
                  <c:v>58.89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89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9500"/>
          <c:min val="28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60280601288475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40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9.8"/>
          <c:min val="58.4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069182389937112"/>
              <c:y val="4.6878740157480316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010000"/>
            </a:gs>
            <a:gs pos="100000">
              <a:srgbClr val="2C0000"/>
            </a:gs>
          </a:gsLst>
          <a:lin ang="5400000" scaled="1"/>
          <a:tileRect/>
        </a:gradFill>
        <a:ln>
          <a:noFill/>
        </a:ln>
      </c:spPr>
    </c:plotArea>
    <c:legend>
      <c:legendPos val="b"/>
      <c:layout>
        <c:manualLayout>
          <c:xMode val="edge"/>
          <c:yMode val="edge"/>
          <c:x val="6.2325492332326385e-002"/>
          <c:y val="1.8181818181818181e-002"/>
          <c:w val="0.13417190775681342"/>
          <c:h val="0.116363636363636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0"/>
  </c:printSettings>
  <c:extLst>
    <c:ext xmlns:c14="http://schemas.microsoft.com/office/drawing/2007/8/2/chart" uri="{781A3756-C4B2-4CAC-9D66-4F8BD8637D16}"/>
  </c:extLst>
</c:chartSpace>
</file>

<file path=xl/charts/chart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H30年度　15歳未満（年少人口）人口・割合の推移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2723742551049042"/>
          <c:y val="2.930402930402930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830188679245285e-002"/>
          <c:y val="0.15570707507715381"/>
          <c:w val="0.8867924528301887"/>
          <c:h val="0.7319608125907338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'H30'!$T$116</c:f>
              <c:strCache>
                <c:ptCount val="1"/>
                <c:pt idx="0">
                  <c:v>15歳未満人口</c:v>
                </c:pt>
              </c:strCache>
            </c:strRef>
          </c:tx>
          <c:spPr>
            <a:gradFill>
              <a:gsLst>
                <a:gs pos="0">
                  <a:srgbClr val="993366"/>
                </a:gs>
                <a:gs pos="50000">
                  <a:srgbClr val="FFFFFF"/>
                </a:gs>
                <a:gs pos="100000">
                  <a:srgbClr val="993366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'H30'!$U$6:$U$17</c:f>
              <c:strCache>
                <c:ptCount val="12"/>
                <c:pt idx="0">
                  <c:v>H30.4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H31.1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'H30'!$D$71:$D$82</c:f>
              <c:numCache>
                <c:formatCode>#,##0;[Red]\-#,##0</c:formatCode>
                <c:ptCount val="12"/>
                <c:pt idx="0">
                  <c:v>6348</c:v>
                </c:pt>
                <c:pt idx="1">
                  <c:v>6344</c:v>
                </c:pt>
                <c:pt idx="2">
                  <c:v>6326</c:v>
                </c:pt>
                <c:pt idx="3">
                  <c:v>6307</c:v>
                </c:pt>
                <c:pt idx="4">
                  <c:v>6316</c:v>
                </c:pt>
                <c:pt idx="5">
                  <c:v>6307</c:v>
                </c:pt>
                <c:pt idx="6">
                  <c:v>6289</c:v>
                </c:pt>
                <c:pt idx="7">
                  <c:v>6278</c:v>
                </c:pt>
                <c:pt idx="8">
                  <c:v>6266</c:v>
                </c:pt>
                <c:pt idx="9">
                  <c:v>6230</c:v>
                </c:pt>
                <c:pt idx="10">
                  <c:v>6212</c:v>
                </c:pt>
                <c:pt idx="11">
                  <c:v>6205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'H30'!$T$117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547169811320755e-002"/>
                  <c:y val="-8.637112668608731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'H30'!$E$71:$E$82</c:f>
              <c:numCache>
                <c:formatCode>#,##0.00_);[Red]\(#,##0.00\)</c:formatCode>
                <c:ptCount val="12"/>
                <c:pt idx="0">
                  <c:v>13.05</c:v>
                </c:pt>
                <c:pt idx="1">
                  <c:v>13.04</c:v>
                </c:pt>
                <c:pt idx="2">
                  <c:v>13</c:v>
                </c:pt>
                <c:pt idx="3">
                  <c:v>12.97</c:v>
                </c:pt>
                <c:pt idx="4">
                  <c:v>12.97</c:v>
                </c:pt>
                <c:pt idx="5">
                  <c:v>12.95</c:v>
                </c:pt>
                <c:pt idx="6">
                  <c:v>12.93</c:v>
                </c:pt>
                <c:pt idx="7">
                  <c:v>12.91</c:v>
                </c:pt>
                <c:pt idx="8">
                  <c:v>12.89</c:v>
                </c:pt>
                <c:pt idx="9">
                  <c:v>12.82</c:v>
                </c:pt>
                <c:pt idx="10">
                  <c:v>12.79</c:v>
                </c:pt>
                <c:pt idx="11">
                  <c:v>12.79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7300"/>
          <c:min val="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minorGridlines>
          <c:spPr>
            <a:ln w="3175">
              <a:solidFill>
                <a:srgbClr val="C0C0C0"/>
              </a:solidFill>
              <a:prstDash val="solid"/>
            </a:ln>
          </c:spPr>
        </c:min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003393806543413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4"/>
          <c:min val="12"/>
        </c:scaling>
        <c:delete val="0"/>
        <c:axPos val="r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069182389937112"/>
              <c:y val="4.4415217328603158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FF99CC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5.121695637101966e-002"/>
          <c:y val="2.4576927884014499e-002"/>
          <c:w val="0.13249475890985324"/>
          <c:h val="0.1172161172161172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67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300"/>
  </c:printSettings>
  <c:extLst>
    <c:ext xmlns:c14="http://schemas.microsoft.com/office/drawing/2007/8/2/chart" uri="{781A3756-C4B2-4CAC-9D66-4F8BD8637D16}"/>
  </c:extLst>
</c:chartSpace>
</file>

<file path=xl/charts/chart2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H26年度　65歳以上（老年人口）人口・割合の推移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4043222899024413"/>
          <c:y val="1.102285850632307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377358490566038e-002"/>
          <c:y val="0.15951362443330946"/>
          <c:w val="0.87924528301886795"/>
          <c:h val="0.7289712240515390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'H26'!$T$150</c:f>
              <c:strCache>
                <c:ptCount val="1"/>
                <c:pt idx="0">
                  <c:v>65歳以上人口</c:v>
                </c:pt>
              </c:strCache>
            </c:strRef>
          </c:tx>
          <c:spPr>
            <a:gradFill>
              <a:gsLst>
                <a:gs pos="0">
                  <a:srgbClr val="3C0000"/>
                </a:gs>
                <a:gs pos="50000">
                  <a:srgbClr val="010000"/>
                </a:gs>
                <a:gs pos="100000">
                  <a:srgbClr val="3C000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gradFill>
                <a:gsLst>
                  <a:gs pos="0">
                    <a:srgbClr val="3C0000"/>
                  </a:gs>
                  <a:gs pos="50000">
                    <a:srgbClr val="010000"/>
                  </a:gs>
                  <a:gs pos="100000">
                    <a:srgbClr val="3C00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3C0000"/>
                  </a:gs>
                  <a:gs pos="50000">
                    <a:srgbClr val="010000"/>
                  </a:gs>
                  <a:gs pos="100000">
                    <a:srgbClr val="3C00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3C0000"/>
                  </a:gs>
                  <a:gs pos="50000">
                    <a:srgbClr val="010000"/>
                  </a:gs>
                  <a:gs pos="100000">
                    <a:srgbClr val="3C00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3C0000"/>
                  </a:gs>
                  <a:gs pos="50000">
                    <a:srgbClr val="010000"/>
                  </a:gs>
                  <a:gs pos="100000">
                    <a:srgbClr val="3C00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3C0000"/>
                  </a:gs>
                  <a:gs pos="50000">
                    <a:srgbClr val="010000"/>
                  </a:gs>
                  <a:gs pos="100000">
                    <a:srgbClr val="3C00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3C0000"/>
                  </a:gs>
                  <a:gs pos="50000">
                    <a:srgbClr val="010000"/>
                  </a:gs>
                  <a:gs pos="100000">
                    <a:srgbClr val="3C00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3C0000"/>
                  </a:gs>
                  <a:gs pos="50000">
                    <a:srgbClr val="010000"/>
                  </a:gs>
                  <a:gs pos="100000">
                    <a:srgbClr val="3C00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3C0000"/>
                  </a:gs>
                  <a:gs pos="50000">
                    <a:srgbClr val="010000"/>
                  </a:gs>
                  <a:gs pos="100000">
                    <a:srgbClr val="3C00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3C0000"/>
                  </a:gs>
                  <a:gs pos="50000">
                    <a:srgbClr val="010000"/>
                  </a:gs>
                  <a:gs pos="100000">
                    <a:srgbClr val="3C00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0"/>
                  <c:y val="0.3397005010737294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'H26'!$U$6:$U$17</c:f>
              <c:strCache>
                <c:ptCount val="12"/>
                <c:pt idx="0">
                  <c:v>H26.4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'H26'!$L$71:$L$82</c:f>
              <c:numCache>
                <c:formatCode>#,##0;[Red]\-#,##0</c:formatCode>
                <c:ptCount val="12"/>
                <c:pt idx="0">
                  <c:v>13138</c:v>
                </c:pt>
                <c:pt idx="1">
                  <c:v>13169</c:v>
                </c:pt>
                <c:pt idx="2">
                  <c:v>13209</c:v>
                </c:pt>
                <c:pt idx="3">
                  <c:v>13246</c:v>
                </c:pt>
                <c:pt idx="4">
                  <c:v>13276</c:v>
                </c:pt>
                <c:pt idx="5">
                  <c:v>13339</c:v>
                </c:pt>
                <c:pt idx="6">
                  <c:v>13360</c:v>
                </c:pt>
                <c:pt idx="7">
                  <c:v>13372</c:v>
                </c:pt>
                <c:pt idx="8">
                  <c:v>13390</c:v>
                </c:pt>
                <c:pt idx="9">
                  <c:v>13419</c:v>
                </c:pt>
                <c:pt idx="10">
                  <c:v>13419</c:v>
                </c:pt>
                <c:pt idx="11">
                  <c:v>13474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'H26'!$T$151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1981082553360076e-002"/>
                  <c:y val="-6.487807205917442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2.1981082553360076e-002"/>
                  <c:y val="-6.925201622524457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2.1101833968867098e-002"/>
                  <c:y val="-4.811185874492961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2.1981082553360076e-002"/>
                  <c:y val="-5.175662133142448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2.2860331137853053e-002"/>
                  <c:y val="-4.88410403245048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2.1981082553360076e-002"/>
                  <c:y val="-7.872870436649964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2.1101833968867098e-002"/>
                  <c:y val="-5.46725841088045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2.1981082553360076e-002"/>
                  <c:y val="-4.811185874492961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2.2860331137853053e-002"/>
                  <c:y val="-3.863517060367453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2.2860331137853053e-002"/>
                  <c:y val="-6.269129086136959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2.1981082553360076e-002"/>
                  <c:y val="-4.373791457885946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2.2860331137853053e-002"/>
                  <c:y val="-2.91584824624194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'H26'!$M$71:$M$82</c:f>
              <c:numCache>
                <c:formatCode>#,##0.00_);[Red]\(#,##0.00\)</c:formatCode>
                <c:ptCount val="12"/>
                <c:pt idx="0">
                  <c:v>26.5</c:v>
                </c:pt>
                <c:pt idx="1">
                  <c:v>26.59</c:v>
                </c:pt>
                <c:pt idx="2">
                  <c:v>26.67</c:v>
                </c:pt>
                <c:pt idx="3">
                  <c:v>26.74</c:v>
                </c:pt>
                <c:pt idx="4">
                  <c:v>26.82</c:v>
                </c:pt>
                <c:pt idx="5">
                  <c:v>26.95</c:v>
                </c:pt>
                <c:pt idx="6">
                  <c:v>26.99</c:v>
                </c:pt>
                <c:pt idx="7">
                  <c:v>27.05</c:v>
                </c:pt>
                <c:pt idx="8">
                  <c:v>27.1</c:v>
                </c:pt>
                <c:pt idx="9">
                  <c:v>27.17</c:v>
                </c:pt>
                <c:pt idx="10">
                  <c:v>27.18</c:v>
                </c:pt>
                <c:pt idx="11">
                  <c:v>27.34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3480"/>
          <c:min val="1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577189214984490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40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7.6"/>
          <c:min val="25.8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069182389937112"/>
              <c:y val="4.6613027916964922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010000"/>
            </a:gs>
            <a:gs pos="100000">
              <a:srgbClr val="2F0000"/>
            </a:gs>
          </a:gsLst>
          <a:lin ang="5400000" scaled="1"/>
          <a:tileRect/>
        </a:gradFill>
        <a:ln>
          <a:noFill/>
        </a:ln>
      </c:spPr>
    </c:plotArea>
    <c:legend>
      <c:legendPos val="b"/>
      <c:layout>
        <c:manualLayout>
          <c:xMode val="edge"/>
          <c:yMode val="edge"/>
          <c:x val="6.0103732316479308e-002"/>
          <c:y val="1.8181818181818181e-002"/>
          <c:w val="0.13249475890985324"/>
          <c:h val="0.116363636363636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207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H25年度　年齢別人口の月別推移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31487539542163845"/>
          <c:y val="1.0359632198293095e-004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351957430634742e-002"/>
          <c:y val="0.14155591593234468"/>
          <c:w val="0.91942227290003797"/>
          <c:h val="0.8389670646007958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'H25'!$B$68</c:f>
              <c:strCache>
                <c:ptCount val="1"/>
                <c:pt idx="0">
                  <c:v>15歳未満（年少人口）</c:v>
                </c:pt>
              </c:strCache>
            </c:strRef>
          </c:tx>
          <c:spPr>
            <a:gradFill>
              <a:gsLst>
                <a:gs pos="0">
                  <a:srgbClr val="FF0000"/>
                </a:gs>
                <a:gs pos="50000">
                  <a:srgbClr val="FF99CC"/>
                </a:gs>
                <a:gs pos="100000">
                  <a:srgbClr val="FF00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000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'H25'!$U$6:$U$17</c:f>
              <c:strCache>
                <c:ptCount val="12"/>
                <c:pt idx="0">
                  <c:v>H25.4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H26.1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'H25'!$D$71:$D$82</c:f>
              <c:numCache>
                <c:formatCode>#,##0;[Red]\-#,##0</c:formatCode>
                <c:ptCount val="12"/>
                <c:pt idx="0">
                  <c:v>7074</c:v>
                </c:pt>
                <c:pt idx="1">
                  <c:v>7063</c:v>
                </c:pt>
                <c:pt idx="2">
                  <c:v>7053</c:v>
                </c:pt>
                <c:pt idx="3">
                  <c:v>7034</c:v>
                </c:pt>
                <c:pt idx="4">
                  <c:v>7034</c:v>
                </c:pt>
                <c:pt idx="5">
                  <c:v>7019</c:v>
                </c:pt>
                <c:pt idx="6">
                  <c:v>7018</c:v>
                </c:pt>
                <c:pt idx="7">
                  <c:v>7031</c:v>
                </c:pt>
                <c:pt idx="8">
                  <c:v>7020</c:v>
                </c:pt>
                <c:pt idx="9">
                  <c:v>7004</c:v>
                </c:pt>
                <c:pt idx="10">
                  <c:v>6995</c:v>
                </c:pt>
                <c:pt idx="11">
                  <c:v>6998</c:v>
                </c:pt>
              </c:numCache>
            </c:numRef>
          </c:val>
        </c:ser>
        <c:ser>
          <c:idx val="1"/>
          <c:order val="1"/>
          <c:tx>
            <c:strRef>
              <c:f>'H25'!$F$68</c:f>
              <c:strCache>
                <c:ptCount val="1"/>
                <c:pt idx="0">
                  <c:v>15～64歳（生産年齢人口）</c:v>
                </c:pt>
              </c:strCache>
            </c:strRef>
          </c:tx>
          <c:spPr>
            <a:gradFill>
              <a:gsLst>
                <a:gs pos="0">
                  <a:srgbClr val="00FF00"/>
                </a:gs>
                <a:gs pos="50000">
                  <a:srgbClr val="CCFFCC"/>
                </a:gs>
                <a:gs pos="100000">
                  <a:srgbClr val="00FF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'H25'!$U$6:$U$17</c:f>
              <c:strCache>
                <c:ptCount val="12"/>
                <c:pt idx="0">
                  <c:v>H25.4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H26.1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'H25'!$H$71:$H$82</c:f>
              <c:numCache>
                <c:formatCode>#,##0;[Red]\-#,##0</c:formatCode>
                <c:ptCount val="12"/>
                <c:pt idx="0">
                  <c:v>30032</c:v>
                </c:pt>
                <c:pt idx="1">
                  <c:v>29979</c:v>
                </c:pt>
                <c:pt idx="2">
                  <c:v>29923</c:v>
                </c:pt>
                <c:pt idx="3">
                  <c:v>29899</c:v>
                </c:pt>
                <c:pt idx="4">
                  <c:v>29865</c:v>
                </c:pt>
                <c:pt idx="5">
                  <c:v>29829</c:v>
                </c:pt>
                <c:pt idx="6">
                  <c:v>29779</c:v>
                </c:pt>
                <c:pt idx="7">
                  <c:v>29726</c:v>
                </c:pt>
                <c:pt idx="8">
                  <c:v>29708</c:v>
                </c:pt>
                <c:pt idx="9">
                  <c:v>29660</c:v>
                </c:pt>
                <c:pt idx="10">
                  <c:v>29603</c:v>
                </c:pt>
                <c:pt idx="11">
                  <c:v>29491</c:v>
                </c:pt>
              </c:numCache>
            </c:numRef>
          </c:val>
        </c:ser>
        <c:ser>
          <c:idx val="2"/>
          <c:order val="2"/>
          <c:tx>
            <c:strRef>
              <c:f>'H25'!$J$68</c:f>
              <c:strCache>
                <c:ptCount val="1"/>
                <c:pt idx="0">
                  <c:v>65歳以上（老年人口）</c:v>
                </c:pt>
              </c:strCache>
            </c:strRef>
          </c:tx>
          <c:spPr>
            <a:gradFill>
              <a:gsLst>
                <a:gs pos="0">
                  <a:srgbClr val="993366"/>
                </a:gs>
                <a:gs pos="50000">
                  <a:srgbClr val="CC99FF"/>
                </a:gs>
                <a:gs pos="100000">
                  <a:srgbClr val="993366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'H25'!$U$6:$U$17</c:f>
              <c:strCache>
                <c:ptCount val="12"/>
                <c:pt idx="0">
                  <c:v>H25.4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H26.1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'H25'!$L$71:$L$82</c:f>
              <c:numCache>
                <c:formatCode>#,##0;[Red]\-#,##0</c:formatCode>
                <c:ptCount val="12"/>
                <c:pt idx="0">
                  <c:v>12737</c:v>
                </c:pt>
                <c:pt idx="1">
                  <c:v>12749</c:v>
                </c:pt>
                <c:pt idx="2">
                  <c:v>12770</c:v>
                </c:pt>
                <c:pt idx="3">
                  <c:v>12821</c:v>
                </c:pt>
                <c:pt idx="4">
                  <c:v>12860</c:v>
                </c:pt>
                <c:pt idx="5">
                  <c:v>12893</c:v>
                </c:pt>
                <c:pt idx="6">
                  <c:v>12932</c:v>
                </c:pt>
                <c:pt idx="7">
                  <c:v>12948</c:v>
                </c:pt>
                <c:pt idx="8">
                  <c:v>12972</c:v>
                </c:pt>
                <c:pt idx="9">
                  <c:v>13025</c:v>
                </c:pt>
                <c:pt idx="10">
                  <c:v>13072</c:v>
                </c:pt>
                <c:pt idx="11">
                  <c:v>13099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725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"/>
        <c:axId val="2"/>
      </c:barChart>
      <c:catAx>
        <c:axId val="1"/>
        <c:scaling>
          <c:orientation val="maxMin"/>
        </c:scaling>
        <c:delete val="0"/>
        <c:axPos val="l"/>
        <c:title>
          <c:tx>
            <c:rich>
              <a:bodyPr rot="0" horzOverflow="overflow" anchor="ctr" anchorCtr="1"/>
              <a:lstStyle/>
              <a:p>
                <a:pPr algn="ctr" rtl="0">
                  <a:defRPr sz="1725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1242729778504028"/>
              <c:y val="3.34952170713760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51927766155798372"/>
          <c:y val="0.2922852881603199"/>
          <c:w val="0.19004180919802358"/>
          <c:h val="0.135649296939619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725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300"/>
  </c:printSettings>
  <c:extLst>
    <c:ext xmlns:c14="http://schemas.microsoft.com/office/drawing/2007/8/2/chart" uri="{781A3756-C4B2-4CAC-9D66-4F8BD8637D16}"/>
  </c:extLst>
</c:chartSpace>
</file>

<file path=xl/charts/chart2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H25年度　15歳未満（年少人口）人口・割合の推移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3179240330807704"/>
          <c:y val="2.90908782033313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830188679245285e-002"/>
          <c:y val="0.15590016702457649"/>
          <c:w val="0.8867924528301887"/>
          <c:h val="0.73258468146027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'H25'!$T$114</c:f>
              <c:strCache>
                <c:ptCount val="1"/>
                <c:pt idx="0">
                  <c:v>15歳未満人口</c:v>
                </c:pt>
              </c:strCache>
            </c:strRef>
          </c:tx>
          <c:spPr>
            <a:gradFill>
              <a:gsLst>
                <a:gs pos="0">
                  <a:srgbClr val="993366"/>
                </a:gs>
                <a:gs pos="50000">
                  <a:srgbClr val="FFFFFF"/>
                </a:gs>
                <a:gs pos="100000">
                  <a:srgbClr val="993366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0"/>
                  <c:y val="0.169959627773801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8.8677594545964777e-004"/>
                  <c:y val="0.15677289429730373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0"/>
                  <c:y val="0.12307401574803149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'H25'!$U$6:$U$17</c:f>
              <c:strCache>
                <c:ptCount val="12"/>
                <c:pt idx="0">
                  <c:v>H25.4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H26.1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'H25'!$D$71:$D$82</c:f>
              <c:numCache>
                <c:formatCode>#,##0;[Red]\-#,##0</c:formatCode>
                <c:ptCount val="12"/>
                <c:pt idx="0">
                  <c:v>7074</c:v>
                </c:pt>
                <c:pt idx="1">
                  <c:v>7063</c:v>
                </c:pt>
                <c:pt idx="2">
                  <c:v>7053</c:v>
                </c:pt>
                <c:pt idx="3">
                  <c:v>7034</c:v>
                </c:pt>
                <c:pt idx="4">
                  <c:v>7034</c:v>
                </c:pt>
                <c:pt idx="5">
                  <c:v>7019</c:v>
                </c:pt>
                <c:pt idx="6">
                  <c:v>7018</c:v>
                </c:pt>
                <c:pt idx="7">
                  <c:v>7031</c:v>
                </c:pt>
                <c:pt idx="8">
                  <c:v>7020</c:v>
                </c:pt>
                <c:pt idx="9">
                  <c:v>7004</c:v>
                </c:pt>
                <c:pt idx="10">
                  <c:v>6995</c:v>
                </c:pt>
                <c:pt idx="11">
                  <c:v>6998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'H25'!$T$115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2169794813384176e-002"/>
                  <c:y val="-4.175728942973037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2.394334670430347e-002"/>
                  <c:y val="-4.1024671916010495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2.1283018867924528e-002"/>
                  <c:y val="-4.761784776902887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2.2169794813384176e-002"/>
                  <c:y val="-4.90830827964686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2.2169794813384176e-002"/>
                  <c:y val="-4.835046528274875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2.2169794813384176e-002"/>
                  <c:y val="-5.201317108088761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2.3056570758843823e-002"/>
                  <c:y val="-7.179308041040324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2.1283018867924528e-002"/>
                  <c:y val="-7.765363874970174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2.0396110863500554e-002"/>
                  <c:y val="-5.787411119064662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2.2169794813384176e-002"/>
                  <c:y val="-8.204934383202099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2.1283018867924528e-002"/>
                  <c:y val="-6.3002052016225246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2.2169794813384176e-002"/>
                  <c:y val="-5.787411119064662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'H25'!$E$71:$E$82</c:f>
              <c:numCache>
                <c:formatCode>#,##0.00_);[Red]\(#,##0.00\)</c:formatCode>
                <c:ptCount val="12"/>
                <c:pt idx="0">
                  <c:v>14.19</c:v>
                </c:pt>
                <c:pt idx="1">
                  <c:v>14.19</c:v>
                </c:pt>
                <c:pt idx="2">
                  <c:v>14.18</c:v>
                </c:pt>
                <c:pt idx="3">
                  <c:v>14.14</c:v>
                </c:pt>
                <c:pt idx="4">
                  <c:v>14.14</c:v>
                </c:pt>
                <c:pt idx="5">
                  <c:v>14.11</c:v>
                </c:pt>
                <c:pt idx="6">
                  <c:v>14.11</c:v>
                </c:pt>
                <c:pt idx="7">
                  <c:v>14.15</c:v>
                </c:pt>
                <c:pt idx="8">
                  <c:v>14.12</c:v>
                </c:pt>
                <c:pt idx="9">
                  <c:v>14.1</c:v>
                </c:pt>
                <c:pt idx="10">
                  <c:v>14.08</c:v>
                </c:pt>
                <c:pt idx="11">
                  <c:v>14.11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7220"/>
          <c:min val="69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minorGridlines>
          <c:spPr>
            <a:ln w="3175">
              <a:solidFill>
                <a:srgbClr val="C0C0C0"/>
              </a:solidFill>
              <a:prstDash val="solid"/>
            </a:ln>
          </c:spPr>
        </c:min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046963789720460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40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4.6"/>
          <c:min val="13.2"/>
        </c:scaling>
        <c:delete val="0"/>
        <c:axPos val="r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069182389937112"/>
              <c:y val="4.4829056562104494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FF99CC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4.8501559946516122e-002"/>
          <c:y val="1.8181818181818181e-002"/>
          <c:w val="0.13249475890985324"/>
          <c:h val="0.116363636363636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300"/>
  </c:printSettings>
  <c:extLst>
    <c:ext xmlns:c14="http://schemas.microsoft.com/office/drawing/2007/8/2/chart" uri="{781A3756-C4B2-4CAC-9D66-4F8BD8637D16}"/>
  </c:extLst>
</c:chartSpace>
</file>

<file path=xl/charts/chart2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35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H25年度　15～64歳（生産年齢人口）人口・割合の推移</a:t>
            </a:r>
            <a:endParaRPr lang="ja-JP" altLang="en-US" sz="13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2988982980900971"/>
          <c:y val="2.90908782033313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377358490566038e-002"/>
          <c:y val="0.15975452159389167"/>
          <c:w val="0.87924528301886795"/>
          <c:h val="0.7287303268909568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'H25'!$T$132</c:f>
              <c:strCache>
                <c:ptCount val="1"/>
                <c:pt idx="0">
                  <c:v>15～64歳人口</c:v>
                </c:pt>
              </c:strCache>
            </c:strRef>
          </c:tx>
          <c:spPr>
            <a:gradFill>
              <a:gsLst>
                <a:gs pos="0">
                  <a:srgbClr val="000080"/>
                </a:gs>
                <a:gs pos="50000">
                  <a:srgbClr val="FFFFFF"/>
                </a:gs>
                <a:gs pos="100000">
                  <a:srgbClr val="00008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2.6376136945146008e-003"/>
                  <c:y val="0.14793223574325937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0"/>
                  <c:y val="7.1415509424958237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'H25'!$U$6:$U$17</c:f>
              <c:strCache>
                <c:ptCount val="12"/>
                <c:pt idx="0">
                  <c:v>H25.4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H26.1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'H25'!$H$71:$H$82</c:f>
              <c:numCache>
                <c:formatCode>#,##0;[Red]\-#,##0</c:formatCode>
                <c:ptCount val="12"/>
                <c:pt idx="0">
                  <c:v>30032</c:v>
                </c:pt>
                <c:pt idx="1">
                  <c:v>29979</c:v>
                </c:pt>
                <c:pt idx="2">
                  <c:v>29923</c:v>
                </c:pt>
                <c:pt idx="3">
                  <c:v>29899</c:v>
                </c:pt>
                <c:pt idx="4">
                  <c:v>29865</c:v>
                </c:pt>
                <c:pt idx="5">
                  <c:v>29829</c:v>
                </c:pt>
                <c:pt idx="6">
                  <c:v>29779</c:v>
                </c:pt>
                <c:pt idx="7">
                  <c:v>29726</c:v>
                </c:pt>
                <c:pt idx="8">
                  <c:v>29708</c:v>
                </c:pt>
                <c:pt idx="9">
                  <c:v>29660</c:v>
                </c:pt>
                <c:pt idx="10">
                  <c:v>29603</c:v>
                </c:pt>
                <c:pt idx="11">
                  <c:v>29491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'H25'!$T$133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1101833968867098e-002"/>
                  <c:y val="-3.716497256024815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2.1101833968867098e-002"/>
                  <c:y val="-3.716497256024815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2.3739579722346027e-002"/>
                  <c:y val="-5.028222381293247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2.1101833968867098e-002"/>
                  <c:y val="-3.935137198759246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2.1101833968867098e-002"/>
                  <c:y val="-5.611185874492961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2.3739579722346027e-002"/>
                  <c:y val="-5.101102362204724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2.1981082553360076e-002"/>
                  <c:y val="-7.43303268909568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2.1981082553360076e-002"/>
                  <c:y val="-6.777189214984490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2.2860331137853053e-002"/>
                  <c:y val="-5.3197041278931045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2.1101833968867098e-002"/>
                  <c:y val="-5.829825817227392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2.2860331137853053e-002"/>
                  <c:y val="-5.3197041278931045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2.1101833968867098e-002"/>
                  <c:y val="-4.809582438558816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'H25'!$I$71:$I$82</c:f>
              <c:numCache>
                <c:formatCode>#,##0.00_);[Red]\(#,##0.00\)</c:formatCode>
                <c:ptCount val="12"/>
                <c:pt idx="0">
                  <c:v>60.25</c:v>
                </c:pt>
                <c:pt idx="1">
                  <c:v>60.21</c:v>
                </c:pt>
                <c:pt idx="2">
                  <c:v>60.15</c:v>
                </c:pt>
                <c:pt idx="3">
                  <c:v>60.09</c:v>
                </c:pt>
                <c:pt idx="4">
                  <c:v>60.02</c:v>
                </c:pt>
                <c:pt idx="5">
                  <c:v>59.97</c:v>
                </c:pt>
                <c:pt idx="6">
                  <c:v>59.88</c:v>
                </c:pt>
                <c:pt idx="7">
                  <c:v>59.8</c:v>
                </c:pt>
                <c:pt idx="8">
                  <c:v>59.77</c:v>
                </c:pt>
                <c:pt idx="9">
                  <c:v>59.69</c:v>
                </c:pt>
                <c:pt idx="10">
                  <c:v>59.6</c:v>
                </c:pt>
                <c:pt idx="11">
                  <c:v>59.47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944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0040"/>
          <c:min val="294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602816638211486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40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0.6"/>
          <c:min val="59.2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069182389937112"/>
              <c:y val="4.6878848881753858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6.2325492332326385e-002"/>
          <c:y val="1.8181818181818181e-002"/>
          <c:w val="0.13417190775681342"/>
          <c:h val="0.116363636363636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H25年度　65歳以上（老年人口）人口・割合の推移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4043222899024413"/>
          <c:y val="1.102294252053444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377358490566038e-002"/>
          <c:y val="0.15951362443330946"/>
          <c:w val="0.87924528301886795"/>
          <c:h val="0.7289712240515390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'H25'!$T$150</c:f>
              <c:strCache>
                <c:ptCount val="1"/>
                <c:pt idx="0">
                  <c:v>65歳以上人口</c:v>
                </c:pt>
              </c:strCache>
            </c:strRef>
          </c:tx>
          <c:spPr>
            <a:gradFill>
              <a:gsLst>
                <a:gs pos="0">
                  <a:srgbClr val="993300"/>
                </a:gs>
                <a:gs pos="50000">
                  <a:srgbClr val="FFFFFF"/>
                </a:gs>
                <a:gs pos="100000">
                  <a:srgbClr val="99330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0"/>
                  <c:y val="0.3397005010737294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'H25'!$U$6:$U$17</c:f>
              <c:strCache>
                <c:ptCount val="12"/>
                <c:pt idx="0">
                  <c:v>H25.4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H26.1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'H25'!$L$71:$L$82</c:f>
              <c:numCache>
                <c:formatCode>#,##0;[Red]\-#,##0</c:formatCode>
                <c:ptCount val="12"/>
                <c:pt idx="0">
                  <c:v>12737</c:v>
                </c:pt>
                <c:pt idx="1">
                  <c:v>12749</c:v>
                </c:pt>
                <c:pt idx="2">
                  <c:v>12770</c:v>
                </c:pt>
                <c:pt idx="3">
                  <c:v>12821</c:v>
                </c:pt>
                <c:pt idx="4">
                  <c:v>12860</c:v>
                </c:pt>
                <c:pt idx="5">
                  <c:v>12893</c:v>
                </c:pt>
                <c:pt idx="6">
                  <c:v>12932</c:v>
                </c:pt>
                <c:pt idx="7">
                  <c:v>12948</c:v>
                </c:pt>
                <c:pt idx="8">
                  <c:v>12972</c:v>
                </c:pt>
                <c:pt idx="9">
                  <c:v>13025</c:v>
                </c:pt>
                <c:pt idx="10">
                  <c:v>13072</c:v>
                </c:pt>
                <c:pt idx="11">
                  <c:v>13099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'H25'!$T$151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1981082553360076e-002"/>
                  <c:y val="-6.487807205917442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2.1981082553360076e-002"/>
                  <c:y val="-6.925201622524457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2.1101833968867098e-002"/>
                  <c:y val="-4.811185874492961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2.1981082553360076e-002"/>
                  <c:y val="-5.175662133142448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2.2860331137853053e-002"/>
                  <c:y val="-4.88410403245048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2.1981082553360076e-002"/>
                  <c:y val="-6.414927225005964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2.1101833968867098e-002"/>
                  <c:y val="-5.46725841088045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2.1981082553360076e-002"/>
                  <c:y val="-4.811185874492961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2.2860331137853053e-002"/>
                  <c:y val="-5.32146027201145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2.2860331137853053e-002"/>
                  <c:y val="-6.269129086136959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2.1981082553360076e-002"/>
                  <c:y val="-4.373791457885946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2.2860331137853053e-002"/>
                  <c:y val="-2.91584824624194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'H25'!$M$71:$M$82</c:f>
              <c:numCache>
                <c:formatCode>#,##0.00_);[Red]\(#,##0.00\)</c:formatCode>
                <c:ptCount val="12"/>
                <c:pt idx="0">
                  <c:v>25.55</c:v>
                </c:pt>
                <c:pt idx="1">
                  <c:v>25.61</c:v>
                </c:pt>
                <c:pt idx="2">
                  <c:v>25.67</c:v>
                </c:pt>
                <c:pt idx="3">
                  <c:v>25.77</c:v>
                </c:pt>
                <c:pt idx="4">
                  <c:v>25.84</c:v>
                </c:pt>
                <c:pt idx="5">
                  <c:v>25.92</c:v>
                </c:pt>
                <c:pt idx="6">
                  <c:v>26</c:v>
                </c:pt>
                <c:pt idx="7">
                  <c:v>26.05</c:v>
                </c:pt>
                <c:pt idx="8">
                  <c:v>26.1</c:v>
                </c:pt>
                <c:pt idx="9">
                  <c:v>26.21</c:v>
                </c:pt>
                <c:pt idx="10">
                  <c:v>26.32</c:v>
                </c:pt>
                <c:pt idx="11">
                  <c:v>26.42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3120"/>
          <c:min val="125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577198481257803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40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6.6"/>
          <c:min val="24.8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069182389937112"/>
              <c:y val="4.6613153938281984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FFCC99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6.0103732316479308e-002"/>
          <c:y val="1.8181818181818181e-002"/>
          <c:w val="0.13249475890985324"/>
          <c:h val="0.116363636363636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207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H24年度　年齢別人口の月別推移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31487539542163845"/>
          <c:y val="1.0368430993272244e-004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351957430634742e-002"/>
          <c:y val="0.14155591593234468"/>
          <c:w val="0.91942227290003797"/>
          <c:h val="0.8389670646007958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'H24'!$B$68</c:f>
              <c:strCache>
                <c:ptCount val="1"/>
                <c:pt idx="0">
                  <c:v>15歳未満（年少人口）</c:v>
                </c:pt>
              </c:strCache>
            </c:strRef>
          </c:tx>
          <c:spPr>
            <a:gradFill>
              <a:gsLst>
                <a:gs pos="0">
                  <a:srgbClr val="FF0000"/>
                </a:gs>
                <a:gs pos="50000">
                  <a:srgbClr val="FF99CC"/>
                </a:gs>
                <a:gs pos="100000">
                  <a:srgbClr val="FF00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000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'H24'!$U$6:$U$17</c:f>
              <c:strCache>
                <c:ptCount val="12"/>
                <c:pt idx="0">
                  <c:v>H24.4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H25.1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'H24'!$D$71:$D$82</c:f>
              <c:numCache>
                <c:formatCode>#,##0;[Red]\-#,##0</c:formatCode>
                <c:ptCount val="12"/>
                <c:pt idx="0">
                  <c:v>7115</c:v>
                </c:pt>
                <c:pt idx="1">
                  <c:v>7098</c:v>
                </c:pt>
                <c:pt idx="2">
                  <c:v>7085</c:v>
                </c:pt>
                <c:pt idx="3">
                  <c:v>7106</c:v>
                </c:pt>
                <c:pt idx="4">
                  <c:v>7103</c:v>
                </c:pt>
                <c:pt idx="5">
                  <c:v>7088</c:v>
                </c:pt>
                <c:pt idx="6">
                  <c:v>7093</c:v>
                </c:pt>
                <c:pt idx="7">
                  <c:v>7105</c:v>
                </c:pt>
                <c:pt idx="8">
                  <c:v>7102</c:v>
                </c:pt>
                <c:pt idx="9">
                  <c:v>7076</c:v>
                </c:pt>
                <c:pt idx="10">
                  <c:v>7078</c:v>
                </c:pt>
                <c:pt idx="11">
                  <c:v>7072</c:v>
                </c:pt>
              </c:numCache>
            </c:numRef>
          </c:val>
        </c:ser>
        <c:ser>
          <c:idx val="1"/>
          <c:order val="1"/>
          <c:tx>
            <c:strRef>
              <c:f>'H24'!$F$68</c:f>
              <c:strCache>
                <c:ptCount val="1"/>
                <c:pt idx="0">
                  <c:v>15～64歳（生産年齢人口）</c:v>
                </c:pt>
              </c:strCache>
            </c:strRef>
          </c:tx>
          <c:spPr>
            <a:gradFill>
              <a:gsLst>
                <a:gs pos="0">
                  <a:srgbClr val="00FF00"/>
                </a:gs>
                <a:gs pos="50000">
                  <a:srgbClr val="CCFFCC"/>
                </a:gs>
                <a:gs pos="100000">
                  <a:srgbClr val="00FF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'H24'!$U$6:$U$17</c:f>
              <c:strCache>
                <c:ptCount val="12"/>
                <c:pt idx="0">
                  <c:v>H24.4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H25.1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'H24'!$H$71:$H$82</c:f>
              <c:numCache>
                <c:formatCode>#,##0;[Red]\-#,##0</c:formatCode>
                <c:ptCount val="12"/>
                <c:pt idx="0">
                  <c:v>29973</c:v>
                </c:pt>
                <c:pt idx="1">
                  <c:v>29906</c:v>
                </c:pt>
                <c:pt idx="2">
                  <c:v>29899</c:v>
                </c:pt>
                <c:pt idx="3">
                  <c:v>30329</c:v>
                </c:pt>
                <c:pt idx="4">
                  <c:v>30325</c:v>
                </c:pt>
                <c:pt idx="5">
                  <c:v>30287</c:v>
                </c:pt>
                <c:pt idx="6">
                  <c:v>30308</c:v>
                </c:pt>
                <c:pt idx="7">
                  <c:v>30296</c:v>
                </c:pt>
                <c:pt idx="8">
                  <c:v>30269</c:v>
                </c:pt>
                <c:pt idx="9">
                  <c:v>30205</c:v>
                </c:pt>
                <c:pt idx="10">
                  <c:v>30183</c:v>
                </c:pt>
                <c:pt idx="11">
                  <c:v>30112</c:v>
                </c:pt>
              </c:numCache>
            </c:numRef>
          </c:val>
        </c:ser>
        <c:ser>
          <c:idx val="2"/>
          <c:order val="2"/>
          <c:tx>
            <c:strRef>
              <c:f>'H24'!$J$68</c:f>
              <c:strCache>
                <c:ptCount val="1"/>
                <c:pt idx="0">
                  <c:v>65歳以上（老年人口）</c:v>
                </c:pt>
              </c:strCache>
            </c:strRef>
          </c:tx>
          <c:spPr>
            <a:gradFill>
              <a:gsLst>
                <a:gs pos="0">
                  <a:srgbClr val="993366"/>
                </a:gs>
                <a:gs pos="50000">
                  <a:srgbClr val="CC99FF"/>
                </a:gs>
                <a:gs pos="100000">
                  <a:srgbClr val="993366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'H24'!$U$6:$U$17</c:f>
              <c:strCache>
                <c:ptCount val="12"/>
                <c:pt idx="0">
                  <c:v>H24.4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H25.1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'H24'!$L$71:$L$82</c:f>
              <c:numCache>
                <c:formatCode>#,##0;[Red]\-#,##0</c:formatCode>
                <c:ptCount val="12"/>
                <c:pt idx="0">
                  <c:v>12226</c:v>
                </c:pt>
                <c:pt idx="1">
                  <c:v>12266</c:v>
                </c:pt>
                <c:pt idx="2">
                  <c:v>12301</c:v>
                </c:pt>
                <c:pt idx="3">
                  <c:v>12375</c:v>
                </c:pt>
                <c:pt idx="4">
                  <c:v>12416</c:v>
                </c:pt>
                <c:pt idx="5">
                  <c:v>12466</c:v>
                </c:pt>
                <c:pt idx="6">
                  <c:v>12516</c:v>
                </c:pt>
                <c:pt idx="7">
                  <c:v>12559</c:v>
                </c:pt>
                <c:pt idx="8">
                  <c:v>12560</c:v>
                </c:pt>
                <c:pt idx="9">
                  <c:v>12602</c:v>
                </c:pt>
                <c:pt idx="10">
                  <c:v>12650</c:v>
                </c:pt>
                <c:pt idx="11">
                  <c:v>12693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725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"/>
        <c:axId val="2"/>
      </c:barChart>
      <c:catAx>
        <c:axId val="1"/>
        <c:scaling>
          <c:orientation val="maxMin"/>
        </c:scaling>
        <c:delete val="0"/>
        <c:axPos val="l"/>
        <c:title>
          <c:tx>
            <c:rich>
              <a:bodyPr rot="0" horzOverflow="overflow" anchor="ctr" anchorCtr="1"/>
              <a:lstStyle/>
              <a:p>
                <a:pPr algn="ctr" rtl="0">
                  <a:defRPr sz="1725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1242729778504028"/>
              <c:y val="3.349524237510013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51927766155798372"/>
          <c:y val="0.2922852881603199"/>
          <c:w val="0.19004180919802358"/>
          <c:h val="0.135649296939619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725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300"/>
  </c:printSettings>
  <c:extLst>
    <c:ext xmlns:c14="http://schemas.microsoft.com/office/drawing/2007/8/2/chart" uri="{781A3756-C4B2-4CAC-9D66-4F8BD8637D16}"/>
  </c:extLst>
</c:chartSpace>
</file>

<file path=xl/charts/chart2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H24年度　15歳未満（年少人口）人口・割合の推移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3179240330807704"/>
          <c:y val="2.909090909090909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830188679245285e-002"/>
          <c:y val="0.15590016702457649"/>
          <c:w val="0.8867924528301887"/>
          <c:h val="0.73258468146027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'H24'!$T$114</c:f>
              <c:strCache>
                <c:ptCount val="1"/>
                <c:pt idx="0">
                  <c:v>15歳未満人口</c:v>
                </c:pt>
              </c:strCache>
            </c:strRef>
          </c:tx>
          <c:spPr>
            <a:gradFill>
              <a:gsLst>
                <a:gs pos="0">
                  <a:srgbClr val="993366"/>
                </a:gs>
                <a:gs pos="50000">
                  <a:srgbClr val="FFFFFF"/>
                </a:gs>
                <a:gs pos="100000">
                  <a:srgbClr val="993366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0"/>
                  <c:y val="0.169959627773801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8.8677594545964777e-004"/>
                  <c:y val="0.15677289429730373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0"/>
                  <c:y val="0.12307401574803149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'H24'!$U$6:$U$17</c:f>
              <c:strCache>
                <c:ptCount val="12"/>
                <c:pt idx="0">
                  <c:v>H24.4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H25.1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'H24'!$D$71:$D$82</c:f>
              <c:numCache>
                <c:formatCode>#,##0;[Red]\-#,##0</c:formatCode>
                <c:ptCount val="12"/>
                <c:pt idx="0">
                  <c:v>7115</c:v>
                </c:pt>
                <c:pt idx="1">
                  <c:v>7098</c:v>
                </c:pt>
                <c:pt idx="2">
                  <c:v>7085</c:v>
                </c:pt>
                <c:pt idx="3">
                  <c:v>7106</c:v>
                </c:pt>
                <c:pt idx="4">
                  <c:v>7103</c:v>
                </c:pt>
                <c:pt idx="5">
                  <c:v>7088</c:v>
                </c:pt>
                <c:pt idx="6">
                  <c:v>7093</c:v>
                </c:pt>
                <c:pt idx="7">
                  <c:v>7105</c:v>
                </c:pt>
                <c:pt idx="8">
                  <c:v>7102</c:v>
                </c:pt>
                <c:pt idx="9">
                  <c:v>7076</c:v>
                </c:pt>
                <c:pt idx="10">
                  <c:v>7078</c:v>
                </c:pt>
                <c:pt idx="11">
                  <c:v>7072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'H24'!$T$115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2169794813384176e-002"/>
                  <c:y val="-4.175728942973037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2.394334670430347e-002"/>
                  <c:y val="-4.1024671916010495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2.1283018867924528e-002"/>
                  <c:y val="-4.761784776902887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2.2169794813384176e-002"/>
                  <c:y val="-4.90830827964686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2.2169794813384176e-002"/>
                  <c:y val="-4.835046528274875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2.2169794813384176e-002"/>
                  <c:y val="-5.201317108088761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2.3056570758843823e-002"/>
                  <c:y val="-7.179308041040324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2.1283018867924528e-002"/>
                  <c:y val="-7.765363874970174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2.0396110863500554e-002"/>
                  <c:y val="-5.787411119064662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2.2169794813384176e-002"/>
                  <c:y val="-8.204934383202099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2.1283018867924528e-002"/>
                  <c:y val="-6.3002052016225246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2.2169794813384176e-002"/>
                  <c:y val="-1.465158673347649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'H24'!$E$71:$E$82</c:f>
              <c:numCache>
                <c:formatCode>#,##0.00_);[Red]\(#,##0.00\)</c:formatCode>
                <c:ptCount val="12"/>
                <c:pt idx="0">
                  <c:v>14.43</c:v>
                </c:pt>
                <c:pt idx="1">
                  <c:v>14.41</c:v>
                </c:pt>
                <c:pt idx="2">
                  <c:v>14.38</c:v>
                </c:pt>
                <c:pt idx="3">
                  <c:v>14.27</c:v>
                </c:pt>
                <c:pt idx="4">
                  <c:v>14.25</c:v>
                </c:pt>
                <c:pt idx="5">
                  <c:v>14.22</c:v>
                </c:pt>
                <c:pt idx="6">
                  <c:v>14.21</c:v>
                </c:pt>
                <c:pt idx="7">
                  <c:v>14.22</c:v>
                </c:pt>
                <c:pt idx="8">
                  <c:v>14.22</c:v>
                </c:pt>
                <c:pt idx="9">
                  <c:v>14.19</c:v>
                </c:pt>
                <c:pt idx="10">
                  <c:v>14.18</c:v>
                </c:pt>
                <c:pt idx="11">
                  <c:v>14.18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7300"/>
          <c:min val="70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minorGridlines>
          <c:spPr>
            <a:ln w="3175">
              <a:solidFill>
                <a:srgbClr val="C0C0C0"/>
              </a:solidFill>
              <a:prstDash val="solid"/>
            </a:ln>
          </c:spPr>
        </c:min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046948222381292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40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5"/>
          <c:min val="13.6"/>
        </c:scaling>
        <c:delete val="0"/>
        <c:axPos val="r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069182389937112"/>
              <c:y val="4.4829014554998804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FF99CC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4.8501559946516122e-002"/>
          <c:y val="1.8181818181818181e-002"/>
          <c:w val="0.13249475890985324"/>
          <c:h val="0.116363636363636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300"/>
  </c:printSettings>
  <c:extLst>
    <c:ext xmlns:c14="http://schemas.microsoft.com/office/drawing/2007/8/2/chart" uri="{781A3756-C4B2-4CAC-9D66-4F8BD8637D16}"/>
  </c:extLst>
</c:chartSpace>
</file>

<file path=xl/charts/chart2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35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H24年度　15～64歳（生産年齢人口）人口・割合の推移</a:t>
            </a:r>
            <a:endParaRPr lang="ja-JP" altLang="en-US" sz="13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2988982980900971"/>
          <c:y val="2.909090909090909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377358490566038e-002"/>
          <c:y val="0.15975452159389167"/>
          <c:w val="0.87924528301886795"/>
          <c:h val="0.7287303268909568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'H24'!$T$132</c:f>
              <c:strCache>
                <c:ptCount val="1"/>
                <c:pt idx="0">
                  <c:v>15～64歳人口</c:v>
                </c:pt>
              </c:strCache>
            </c:strRef>
          </c:tx>
          <c:spPr>
            <a:gradFill>
              <a:gsLst>
                <a:gs pos="0">
                  <a:srgbClr val="000080"/>
                </a:gs>
                <a:gs pos="50000">
                  <a:srgbClr val="FFFFFF"/>
                </a:gs>
                <a:gs pos="100000">
                  <a:srgbClr val="00008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'H24'!$U$6:$U$17</c:f>
              <c:strCache>
                <c:ptCount val="12"/>
                <c:pt idx="0">
                  <c:v>H24.4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H25.1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'H24'!$H$71:$H$82</c:f>
              <c:numCache>
                <c:formatCode>#,##0;[Red]\-#,##0</c:formatCode>
                <c:ptCount val="12"/>
                <c:pt idx="0">
                  <c:v>29973</c:v>
                </c:pt>
                <c:pt idx="1">
                  <c:v>29906</c:v>
                </c:pt>
                <c:pt idx="2">
                  <c:v>29899</c:v>
                </c:pt>
                <c:pt idx="3">
                  <c:v>30329</c:v>
                </c:pt>
                <c:pt idx="4">
                  <c:v>30325</c:v>
                </c:pt>
                <c:pt idx="5">
                  <c:v>30287</c:v>
                </c:pt>
                <c:pt idx="6">
                  <c:v>30308</c:v>
                </c:pt>
                <c:pt idx="7">
                  <c:v>30296</c:v>
                </c:pt>
                <c:pt idx="8">
                  <c:v>30269</c:v>
                </c:pt>
                <c:pt idx="9">
                  <c:v>30205</c:v>
                </c:pt>
                <c:pt idx="10">
                  <c:v>30183</c:v>
                </c:pt>
                <c:pt idx="11">
                  <c:v>30112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'H24'!$T$133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1101833968867098e-002"/>
                  <c:y val="-3.716497256024815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2.1101833968867098e-002"/>
                  <c:y val="-3.716497256024815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2.3739579722346027e-002"/>
                  <c:y val="-5.028222381293247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2.1101833968867098e-002"/>
                  <c:y val="-3.935137198759246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2.1101833968867098e-002"/>
                  <c:y val="-5.611185874492961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2.1101833968867098e-002"/>
                  <c:y val="-6.048427582915771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2.1981082553360076e-002"/>
                  <c:y val="-8.380396086852780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2.1981082553360076e-002"/>
                  <c:y val="-8.744757814364113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2.1101833968867098e-002"/>
                  <c:y val="-6.267067525650202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2.4618828306839004e-002"/>
                  <c:y val="-7.28727272727272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2.1101833968867098e-002"/>
                  <c:y val="-6.777189214984490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2.1101833968867098e-002"/>
                  <c:y val="-4.809582438558816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'H24'!$I$71:$I$82</c:f>
              <c:numCache>
                <c:formatCode>#,##0.00_);[Red]\(#,##0.00\)</c:formatCode>
                <c:ptCount val="12"/>
                <c:pt idx="0">
                  <c:v>60.78</c:v>
                </c:pt>
                <c:pt idx="1">
                  <c:v>60.7</c:v>
                </c:pt>
                <c:pt idx="2">
                  <c:v>60.67</c:v>
                </c:pt>
                <c:pt idx="3">
                  <c:v>60.89</c:v>
                </c:pt>
                <c:pt idx="4">
                  <c:v>60.84</c:v>
                </c:pt>
                <c:pt idx="5">
                  <c:v>60.77</c:v>
                </c:pt>
                <c:pt idx="6">
                  <c:v>60.72</c:v>
                </c:pt>
                <c:pt idx="7">
                  <c:v>60.64</c:v>
                </c:pt>
                <c:pt idx="8">
                  <c:v>60.62</c:v>
                </c:pt>
                <c:pt idx="9">
                  <c:v>60.55</c:v>
                </c:pt>
                <c:pt idx="10">
                  <c:v>60.47</c:v>
                </c:pt>
                <c:pt idx="11">
                  <c:v>60.37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982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in val="298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60280601288475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40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1.2"/>
          <c:min val="59.8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069182389937112"/>
              <c:y val="4.6878740157480316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6.2325492332326385e-002"/>
          <c:y val="1.8181818181818181e-002"/>
          <c:w val="0.13417190775681342"/>
          <c:h val="0.116363636363636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H24年度　65歳以上（老年人口）人口・割合の推移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4043222899024413"/>
          <c:y val="1.102285850632307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377358490566038e-002"/>
          <c:y val="0.15951362443330946"/>
          <c:w val="0.87924528301886795"/>
          <c:h val="0.7289712240515390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'H24'!$T$150</c:f>
              <c:strCache>
                <c:ptCount val="1"/>
                <c:pt idx="0">
                  <c:v>65歳以上人口</c:v>
                </c:pt>
              </c:strCache>
            </c:strRef>
          </c:tx>
          <c:spPr>
            <a:gradFill>
              <a:gsLst>
                <a:gs pos="0">
                  <a:srgbClr val="993300"/>
                </a:gs>
                <a:gs pos="50000">
                  <a:srgbClr val="FFFFFF"/>
                </a:gs>
                <a:gs pos="100000">
                  <a:srgbClr val="99330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0"/>
                  <c:y val="0.3397005010737294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'H24'!$U$6:$U$17</c:f>
              <c:strCache>
                <c:ptCount val="12"/>
                <c:pt idx="0">
                  <c:v>H24.4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H25.1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'H24'!$L$71:$L$82</c:f>
              <c:numCache>
                <c:formatCode>#,##0;[Red]\-#,##0</c:formatCode>
                <c:ptCount val="12"/>
                <c:pt idx="0">
                  <c:v>12226</c:v>
                </c:pt>
                <c:pt idx="1">
                  <c:v>12266</c:v>
                </c:pt>
                <c:pt idx="2">
                  <c:v>12301</c:v>
                </c:pt>
                <c:pt idx="3">
                  <c:v>12375</c:v>
                </c:pt>
                <c:pt idx="4">
                  <c:v>12416</c:v>
                </c:pt>
                <c:pt idx="5">
                  <c:v>12466</c:v>
                </c:pt>
                <c:pt idx="6">
                  <c:v>12516</c:v>
                </c:pt>
                <c:pt idx="7">
                  <c:v>12559</c:v>
                </c:pt>
                <c:pt idx="8">
                  <c:v>12560</c:v>
                </c:pt>
                <c:pt idx="9">
                  <c:v>12602</c:v>
                </c:pt>
                <c:pt idx="10">
                  <c:v>12650</c:v>
                </c:pt>
                <c:pt idx="11">
                  <c:v>12693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'H24'!$T$151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1981082553360076e-002"/>
                  <c:y val="-6.487807205917442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2.1981082553360076e-002"/>
                  <c:y val="-6.925201622524457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2.1101833968867098e-002"/>
                  <c:y val="-4.811185874492961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2.1981082553360076e-002"/>
                  <c:y val="-5.175662133142448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2.2860331137853053e-002"/>
                  <c:y val="-4.88410403245048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2.1981082553360076e-002"/>
                  <c:y val="-7.872870436649964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2.1101833968867098e-002"/>
                  <c:y val="-5.46725841088045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2.1981082553360076e-002"/>
                  <c:y val="-4.811185874492961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2.2860331137853053e-002"/>
                  <c:y val="-3.863517060367453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2.2860331137853053e-002"/>
                  <c:y val="-6.269129086136959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2.1981082553360076e-002"/>
                  <c:y val="-4.373791457885946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2.2860331137853053e-002"/>
                  <c:y val="-2.91584824624194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'H24'!$M$71:$M$82</c:f>
              <c:numCache>
                <c:formatCode>#,##0.00_);[Red]\(#,##0.00\)</c:formatCode>
                <c:ptCount val="12"/>
                <c:pt idx="0">
                  <c:v>24.79</c:v>
                </c:pt>
                <c:pt idx="1">
                  <c:v>24.9</c:v>
                </c:pt>
                <c:pt idx="2">
                  <c:v>24.96</c:v>
                </c:pt>
                <c:pt idx="3">
                  <c:v>24.84</c:v>
                </c:pt>
                <c:pt idx="4">
                  <c:v>24.91</c:v>
                </c:pt>
                <c:pt idx="5">
                  <c:v>25.01</c:v>
                </c:pt>
                <c:pt idx="6">
                  <c:v>25.07</c:v>
                </c:pt>
                <c:pt idx="7">
                  <c:v>25.14</c:v>
                </c:pt>
                <c:pt idx="8">
                  <c:v>25.15</c:v>
                </c:pt>
                <c:pt idx="9">
                  <c:v>25.26</c:v>
                </c:pt>
                <c:pt idx="10">
                  <c:v>25.35</c:v>
                </c:pt>
                <c:pt idx="11">
                  <c:v>25.45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in val="121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577189214984490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40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5.6"/>
          <c:min val="24.2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069182389937112"/>
              <c:y val="4.6613027916964922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FFCC99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6.0103732316479308e-002"/>
          <c:y val="1.8181818181818181e-002"/>
          <c:w val="0.13249475890985324"/>
          <c:h val="0.116363636363636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207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H23年度　年齢別人口の月別推移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31487539542163845"/>
          <c:y val="1.0368430993272244e-004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351957430634742e-002"/>
          <c:y val="0.14155591593234468"/>
          <c:w val="0.91942227290003797"/>
          <c:h val="0.8389670646007958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'H23'!$B$68</c:f>
              <c:strCache>
                <c:ptCount val="1"/>
                <c:pt idx="0">
                  <c:v>15歳未満（年少人口）</c:v>
                </c:pt>
              </c:strCache>
            </c:strRef>
          </c:tx>
          <c:spPr>
            <a:gradFill>
              <a:gsLst>
                <a:gs pos="0">
                  <a:srgbClr val="FF0000"/>
                </a:gs>
                <a:gs pos="50000">
                  <a:srgbClr val="FF99CC"/>
                </a:gs>
                <a:gs pos="100000">
                  <a:srgbClr val="FF00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000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'H23'!$U$6:$U$17</c:f>
              <c:strCache>
                <c:ptCount val="12"/>
                <c:pt idx="0">
                  <c:v>H23.4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H24.1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'H23'!$D$71:$D$82</c:f>
              <c:numCache>
                <c:formatCode>#,##0;[Red]\-#,##0</c:formatCode>
                <c:ptCount val="12"/>
                <c:pt idx="0">
                  <c:v>7233</c:v>
                </c:pt>
                <c:pt idx="1">
                  <c:v>7210</c:v>
                </c:pt>
                <c:pt idx="2">
                  <c:v>7205</c:v>
                </c:pt>
                <c:pt idx="3">
                  <c:v>7218</c:v>
                </c:pt>
                <c:pt idx="4">
                  <c:v>7180</c:v>
                </c:pt>
                <c:pt idx="5">
                  <c:v>7176</c:v>
                </c:pt>
                <c:pt idx="6">
                  <c:v>7187</c:v>
                </c:pt>
                <c:pt idx="7">
                  <c:v>7179</c:v>
                </c:pt>
                <c:pt idx="8">
                  <c:v>7177</c:v>
                </c:pt>
                <c:pt idx="9">
                  <c:v>7168</c:v>
                </c:pt>
                <c:pt idx="10">
                  <c:v>7153</c:v>
                </c:pt>
                <c:pt idx="11">
                  <c:v>7120</c:v>
                </c:pt>
              </c:numCache>
            </c:numRef>
          </c:val>
        </c:ser>
        <c:ser>
          <c:idx val="1"/>
          <c:order val="1"/>
          <c:tx>
            <c:strRef>
              <c:f>'H23'!$F$68</c:f>
              <c:strCache>
                <c:ptCount val="1"/>
                <c:pt idx="0">
                  <c:v>15～64歳（生産年齢人口）</c:v>
                </c:pt>
              </c:strCache>
            </c:strRef>
          </c:tx>
          <c:spPr>
            <a:gradFill>
              <a:gsLst>
                <a:gs pos="0">
                  <a:srgbClr val="00FF00"/>
                </a:gs>
                <a:gs pos="50000">
                  <a:srgbClr val="CCFFCC"/>
                </a:gs>
                <a:gs pos="100000">
                  <a:srgbClr val="00FF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'H23'!$U$6:$U$17</c:f>
              <c:strCache>
                <c:ptCount val="12"/>
                <c:pt idx="0">
                  <c:v>H23.4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H24.1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'H23'!$H$71:$H$82</c:f>
              <c:numCache>
                <c:formatCode>#,##0;[Red]\-#,##0</c:formatCode>
                <c:ptCount val="12"/>
                <c:pt idx="0">
                  <c:v>30350</c:v>
                </c:pt>
                <c:pt idx="1">
                  <c:v>30366</c:v>
                </c:pt>
                <c:pt idx="2">
                  <c:v>30369</c:v>
                </c:pt>
                <c:pt idx="3">
                  <c:v>30372</c:v>
                </c:pt>
                <c:pt idx="4">
                  <c:v>30348</c:v>
                </c:pt>
                <c:pt idx="5">
                  <c:v>30353</c:v>
                </c:pt>
                <c:pt idx="6">
                  <c:v>30363</c:v>
                </c:pt>
                <c:pt idx="7">
                  <c:v>30327</c:v>
                </c:pt>
                <c:pt idx="8">
                  <c:v>30320</c:v>
                </c:pt>
                <c:pt idx="9">
                  <c:v>30234</c:v>
                </c:pt>
                <c:pt idx="10">
                  <c:v>30159</c:v>
                </c:pt>
                <c:pt idx="11">
                  <c:v>30002</c:v>
                </c:pt>
              </c:numCache>
            </c:numRef>
          </c:val>
        </c:ser>
        <c:ser>
          <c:idx val="2"/>
          <c:order val="2"/>
          <c:tx>
            <c:strRef>
              <c:f>'H23'!$J$68</c:f>
              <c:strCache>
                <c:ptCount val="1"/>
                <c:pt idx="0">
                  <c:v>65歳以上（老年人口）</c:v>
                </c:pt>
              </c:strCache>
            </c:strRef>
          </c:tx>
          <c:spPr>
            <a:gradFill>
              <a:gsLst>
                <a:gs pos="0">
                  <a:srgbClr val="993366"/>
                </a:gs>
                <a:gs pos="50000">
                  <a:srgbClr val="CC99FF"/>
                </a:gs>
                <a:gs pos="100000">
                  <a:srgbClr val="993366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'H23'!$U$6:$U$17</c:f>
              <c:strCache>
                <c:ptCount val="12"/>
                <c:pt idx="0">
                  <c:v>H23.4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H24.1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'H23'!$L$71:$L$82</c:f>
              <c:numCache>
                <c:formatCode>#,##0;[Red]\-#,##0</c:formatCode>
                <c:ptCount val="12"/>
                <c:pt idx="0">
                  <c:v>11887</c:v>
                </c:pt>
                <c:pt idx="1">
                  <c:v>11896</c:v>
                </c:pt>
                <c:pt idx="2">
                  <c:v>11891</c:v>
                </c:pt>
                <c:pt idx="3">
                  <c:v>11897</c:v>
                </c:pt>
                <c:pt idx="4">
                  <c:v>11907</c:v>
                </c:pt>
                <c:pt idx="5">
                  <c:v>11923</c:v>
                </c:pt>
                <c:pt idx="6">
                  <c:v>11943</c:v>
                </c:pt>
                <c:pt idx="7">
                  <c:v>11997</c:v>
                </c:pt>
                <c:pt idx="8">
                  <c:v>12031</c:v>
                </c:pt>
                <c:pt idx="9">
                  <c:v>12099</c:v>
                </c:pt>
                <c:pt idx="10">
                  <c:v>12145</c:v>
                </c:pt>
                <c:pt idx="11">
                  <c:v>12181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725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"/>
        <c:axId val="2"/>
      </c:barChart>
      <c:catAx>
        <c:axId val="1"/>
        <c:scaling>
          <c:orientation val="maxMin"/>
        </c:scaling>
        <c:delete val="0"/>
        <c:axPos val="l"/>
        <c:title>
          <c:tx>
            <c:rich>
              <a:bodyPr rot="0" horzOverflow="overflow" anchor="ctr" anchorCtr="1"/>
              <a:lstStyle/>
              <a:p>
                <a:pPr algn="ctr" rtl="0">
                  <a:defRPr sz="1725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9265528810038997"/>
              <c:y val="3.349524237510013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51927766155798372"/>
          <c:y val="0.2922852881603199"/>
          <c:w val="0.19004180919802358"/>
          <c:h val="0.135649296939619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725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300"/>
  </c:printSettings>
  <c:extLst>
    <c:ext xmlns:c14="http://schemas.microsoft.com/office/drawing/2007/8/2/chart" uri="{781A3756-C4B2-4CAC-9D66-4F8BD8637D16}"/>
  </c:extLst>
</c:chartSpace>
</file>

<file path=xl/charts/chart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35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H30年度　15～64歳（生産年齢人口）人口・割合の推移</a:t>
            </a:r>
            <a:endParaRPr lang="ja-JP" altLang="en-US" sz="13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3172941118209281"/>
          <c:y val="2.930402930402930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377358490566038e-002"/>
          <c:y val="0.1576337573187967"/>
          <c:w val="0.87776410967496987"/>
          <c:h val="0.7297933912107140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'H30'!$T$134</c:f>
              <c:strCache>
                <c:ptCount val="1"/>
                <c:pt idx="0">
                  <c:v>15～64歳人口</c:v>
                </c:pt>
              </c:strCache>
            </c:strRef>
          </c:tx>
          <c:spPr>
            <a:gradFill>
              <a:gsLst>
                <a:gs pos="0">
                  <a:srgbClr val="000080"/>
                </a:gs>
                <a:gs pos="50000">
                  <a:srgbClr val="FFFFFF"/>
                </a:gs>
                <a:gs pos="100000">
                  <a:srgbClr val="00008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'H30'!$U$6:$U$17</c:f>
              <c:strCache>
                <c:ptCount val="12"/>
                <c:pt idx="0">
                  <c:v>H30.4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H31.1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'H30'!$H$71:$H$82</c:f>
              <c:numCache>
                <c:formatCode>#,##0;[Red]\-#,##0</c:formatCode>
                <c:ptCount val="12"/>
                <c:pt idx="0">
                  <c:v>28126</c:v>
                </c:pt>
                <c:pt idx="1">
                  <c:v>28117</c:v>
                </c:pt>
                <c:pt idx="2">
                  <c:v>28151</c:v>
                </c:pt>
                <c:pt idx="3">
                  <c:v>28125</c:v>
                </c:pt>
                <c:pt idx="4">
                  <c:v>28137</c:v>
                </c:pt>
                <c:pt idx="5">
                  <c:v>28149</c:v>
                </c:pt>
                <c:pt idx="6">
                  <c:v>28120</c:v>
                </c:pt>
                <c:pt idx="7">
                  <c:v>28096</c:v>
                </c:pt>
                <c:pt idx="8">
                  <c:v>28094</c:v>
                </c:pt>
                <c:pt idx="9">
                  <c:v>28104</c:v>
                </c:pt>
                <c:pt idx="10">
                  <c:v>28086</c:v>
                </c:pt>
                <c:pt idx="11">
                  <c:v>28017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'H30'!$T$135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3.5988312781657011e-002"/>
                  <c:y val="-0.11092844163710305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3.9499364466234171e-002"/>
                  <c:y val="-6.787074692586503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3.5110516845771635e-002"/>
                  <c:y val="-5.619374501264264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3.6865976658578055e-002"/>
                  <c:y val="-7.516868083797217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3.8621568530348802e-002"/>
                  <c:y val="-6.057281301375789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5988312781657011e-002"/>
                  <c:y val="-7.443877207656735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'H30'!$I$71:$I$82</c:f>
              <c:numCache>
                <c:formatCode>#,##0.00_);[Red]\(#,##0.00\)</c:formatCode>
                <c:ptCount val="12"/>
                <c:pt idx="0">
                  <c:v>57.84</c:v>
                </c:pt>
                <c:pt idx="1">
                  <c:v>57.81</c:v>
                </c:pt>
                <c:pt idx="2">
                  <c:v>57.85</c:v>
                </c:pt>
                <c:pt idx="3">
                  <c:v>57.83</c:v>
                </c:pt>
                <c:pt idx="4">
                  <c:v>57.79</c:v>
                </c:pt>
                <c:pt idx="5">
                  <c:v>57.81</c:v>
                </c:pt>
                <c:pt idx="6">
                  <c:v>57.81</c:v>
                </c:pt>
                <c:pt idx="7">
                  <c:v>57.78</c:v>
                </c:pt>
                <c:pt idx="8">
                  <c:v>57.81</c:v>
                </c:pt>
                <c:pt idx="9">
                  <c:v>57.84</c:v>
                </c:pt>
                <c:pt idx="10">
                  <c:v>57.83</c:v>
                </c:pt>
                <c:pt idx="11">
                  <c:v>57.76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7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0000"/>
          <c:min val="27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355888206281907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56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9"/>
          <c:min val="56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069182389937112"/>
              <c:y val="4.4367146414390511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6.5040888756829923e-002"/>
          <c:y val="2.4576927884014499e-002"/>
          <c:w val="0.13417190775681342"/>
          <c:h val="0.1172161172161172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67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0"/>
  </c:printSettings>
  <c:extLst>
    <c:ext xmlns:c14="http://schemas.microsoft.com/office/drawing/2007/8/2/chart" uri="{781A3756-C4B2-4CAC-9D66-4F8BD8637D16}"/>
  </c:extLst>
</c:chartSpace>
</file>

<file path=xl/charts/chart3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H23年度　15歳未満（年少人口）人口・割合の推移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3179240330807704"/>
          <c:y val="2.909090909090909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830188679245285e-002"/>
          <c:y val="0.15590016702457649"/>
          <c:w val="0.8867924528301887"/>
          <c:h val="0.73258468146027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'H23'!$T$114</c:f>
              <c:strCache>
                <c:ptCount val="1"/>
                <c:pt idx="0">
                  <c:v>15歳未満人口</c:v>
                </c:pt>
              </c:strCache>
            </c:strRef>
          </c:tx>
          <c:spPr>
            <a:gradFill>
              <a:gsLst>
                <a:gs pos="0">
                  <a:srgbClr val="993366"/>
                </a:gs>
                <a:gs pos="50000">
                  <a:srgbClr val="FFFFFF"/>
                </a:gs>
                <a:gs pos="100000">
                  <a:srgbClr val="993366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0"/>
                  <c:y val="0.34944251968503937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0"/>
                  <c:y val="0.357501312335958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0"/>
                  <c:y val="0.357501312335958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'H23'!$U$6:$U$17</c:f>
              <c:strCache>
                <c:ptCount val="12"/>
                <c:pt idx="0">
                  <c:v>H23.4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H24.1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'H23'!$D$71:$D$82</c:f>
              <c:numCache>
                <c:formatCode>#,##0;[Red]\-#,##0</c:formatCode>
                <c:ptCount val="12"/>
                <c:pt idx="0">
                  <c:v>7233</c:v>
                </c:pt>
                <c:pt idx="1">
                  <c:v>7210</c:v>
                </c:pt>
                <c:pt idx="2">
                  <c:v>7205</c:v>
                </c:pt>
                <c:pt idx="3">
                  <c:v>7218</c:v>
                </c:pt>
                <c:pt idx="4">
                  <c:v>7180</c:v>
                </c:pt>
                <c:pt idx="5">
                  <c:v>7176</c:v>
                </c:pt>
                <c:pt idx="6">
                  <c:v>7187</c:v>
                </c:pt>
                <c:pt idx="7">
                  <c:v>7179</c:v>
                </c:pt>
                <c:pt idx="8">
                  <c:v>7177</c:v>
                </c:pt>
                <c:pt idx="9">
                  <c:v>7168</c:v>
                </c:pt>
                <c:pt idx="10">
                  <c:v>7153</c:v>
                </c:pt>
                <c:pt idx="11">
                  <c:v>7120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'H23'!$T$115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3.103768632694498e-002"/>
                  <c:y val="-4.322214268670961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3.3698014163323922e-002"/>
                  <c:y val="-4.248990694345024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3.103768632694498e-002"/>
                  <c:y val="-4.90830827964686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3.1924462272404627e-002"/>
                  <c:y val="-5.054831782390837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3.1924462272404627e-002"/>
                  <c:y val="-4.90830827964686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3.1924462272404627e-002"/>
                  <c:y val="-5.347840610832736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3.3698014163323922e-002"/>
                  <c:y val="-7.399093295156287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3.0150910381485332e-002"/>
                  <c:y val="-7.9118873777141496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3.0150910381485332e-002"/>
                  <c:y val="-5.9339346218086376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1924462272404627e-002"/>
                  <c:y val="-8.424719637318062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3.0150910381485332e-002"/>
                  <c:y val="-6.4467287043665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3.1924462272404627e-002"/>
                  <c:y val="-1.465158673347649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'H23'!$E$71:$E$82</c:f>
              <c:numCache>
                <c:formatCode>#,##0.00_);[Red]\(#,##0.00\)</c:formatCode>
                <c:ptCount val="12"/>
                <c:pt idx="0">
                  <c:v>14.62</c:v>
                </c:pt>
                <c:pt idx="1">
                  <c:v>14.57</c:v>
                </c:pt>
                <c:pt idx="2">
                  <c:v>14.57</c:v>
                </c:pt>
                <c:pt idx="3">
                  <c:v>14.59</c:v>
                </c:pt>
                <c:pt idx="4">
                  <c:v>14.52</c:v>
                </c:pt>
                <c:pt idx="5">
                  <c:v>14.51</c:v>
                </c:pt>
                <c:pt idx="6">
                  <c:v>14.52</c:v>
                </c:pt>
                <c:pt idx="7">
                  <c:v>14.5</c:v>
                </c:pt>
                <c:pt idx="8">
                  <c:v>14.49</c:v>
                </c:pt>
                <c:pt idx="9">
                  <c:v>14.48</c:v>
                </c:pt>
                <c:pt idx="10">
                  <c:v>14.46</c:v>
                </c:pt>
                <c:pt idx="11">
                  <c:v>14.44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7300"/>
          <c:min val="70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minorGridlines>
          <c:spPr>
            <a:ln w="3175">
              <a:solidFill>
                <a:srgbClr val="C0C0C0"/>
              </a:solidFill>
              <a:prstDash val="solid"/>
            </a:ln>
          </c:spPr>
        </c:min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120209973753280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40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5.4"/>
          <c:min val="14"/>
        </c:scaling>
        <c:delete val="0"/>
        <c:axPos val="r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9.9920830650885625e-002"/>
              <c:y val="4.4829014554998804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FF99CC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4.8501559946516122e-002"/>
          <c:y val="1.8181818181818181e-002"/>
          <c:w val="0.13249475890985324"/>
          <c:h val="0.116363636363636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300"/>
  </c:printSettings>
  <c:extLst>
    <c:ext xmlns:c14="http://schemas.microsoft.com/office/drawing/2007/8/2/chart" uri="{781A3756-C4B2-4CAC-9D66-4F8BD8637D16}"/>
  </c:extLst>
</c:chartSpace>
</file>

<file path=xl/charts/chart3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35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H23年度　15～64歳（生産年齢人口）人口・割合の推移</a:t>
            </a:r>
            <a:endParaRPr lang="ja-JP" altLang="en-US" sz="13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2988982980900971"/>
          <c:y val="2.909090909090909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377358490566038e-002"/>
          <c:y val="0.15975452159389167"/>
          <c:w val="0.87924528301886795"/>
          <c:h val="0.7287303268909568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'H23'!$T$132</c:f>
              <c:strCache>
                <c:ptCount val="1"/>
                <c:pt idx="0">
                  <c:v>15～64歳人口</c:v>
                </c:pt>
              </c:strCache>
            </c:strRef>
          </c:tx>
          <c:spPr>
            <a:gradFill>
              <a:gsLst>
                <a:gs pos="0">
                  <a:srgbClr val="000080"/>
                </a:gs>
                <a:gs pos="50000">
                  <a:srgbClr val="FFFFFF"/>
                </a:gs>
                <a:gs pos="100000">
                  <a:srgbClr val="00008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'H23'!$U$6:$U$17</c:f>
              <c:strCache>
                <c:ptCount val="12"/>
                <c:pt idx="0">
                  <c:v>H23.4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H24.1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'H23'!$H$71:$H$82</c:f>
              <c:numCache>
                <c:formatCode>#,##0;[Red]\-#,##0</c:formatCode>
                <c:ptCount val="12"/>
                <c:pt idx="0">
                  <c:v>30350</c:v>
                </c:pt>
                <c:pt idx="1">
                  <c:v>30366</c:v>
                </c:pt>
                <c:pt idx="2">
                  <c:v>30369</c:v>
                </c:pt>
                <c:pt idx="3">
                  <c:v>30372</c:v>
                </c:pt>
                <c:pt idx="4">
                  <c:v>30348</c:v>
                </c:pt>
                <c:pt idx="5">
                  <c:v>30353</c:v>
                </c:pt>
                <c:pt idx="6">
                  <c:v>30363</c:v>
                </c:pt>
                <c:pt idx="7">
                  <c:v>30327</c:v>
                </c:pt>
                <c:pt idx="8">
                  <c:v>30320</c:v>
                </c:pt>
                <c:pt idx="9">
                  <c:v>30234</c:v>
                </c:pt>
                <c:pt idx="10">
                  <c:v>30159</c:v>
                </c:pt>
                <c:pt idx="11">
                  <c:v>30002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'H23'!$T$133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9894319813796859e-002"/>
                  <c:y val="-3.862257217847769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3.0773568398289836e-002"/>
                  <c:y val="-3.789377236936292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3.4290562736261743e-002"/>
                  <c:y val="-5.173982343116201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3.0773568398289836e-002"/>
                  <c:y val="-4.007979002624671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2.9894319813796859e-002"/>
                  <c:y val="-5.756945836315915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3.0773568398289836e-002"/>
                  <c:y val="-6.194187544738726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3.2532065567275788e-002"/>
                  <c:y val="-8.598997852541159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3.1652816982782814e-002"/>
                  <c:y val="-8.963359580052493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3.0773568398289836e-002"/>
                  <c:y val="-6.4127893104271055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5169811320754717e-002"/>
                  <c:y val="-7.43303268909568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3.0773568398289836e-002"/>
                  <c:y val="-6.922910999761393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2.9894319813796859e-002"/>
                  <c:y val="-4.955342400381770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'H23'!$I$71:$I$82</c:f>
              <c:numCache>
                <c:formatCode>#,##0.00_);[Red]\(#,##0.00\)</c:formatCode>
                <c:ptCount val="12"/>
                <c:pt idx="0">
                  <c:v>61.35</c:v>
                </c:pt>
                <c:pt idx="1">
                  <c:v>61.38</c:v>
                </c:pt>
                <c:pt idx="2">
                  <c:v>61.39</c:v>
                </c:pt>
                <c:pt idx="3">
                  <c:v>61.37</c:v>
                </c:pt>
                <c:pt idx="4">
                  <c:v>61.39</c:v>
                </c:pt>
                <c:pt idx="5">
                  <c:v>61.38</c:v>
                </c:pt>
                <c:pt idx="6">
                  <c:v>61.35</c:v>
                </c:pt>
                <c:pt idx="7">
                  <c:v>61.26</c:v>
                </c:pt>
                <c:pt idx="8">
                  <c:v>61.22</c:v>
                </c:pt>
                <c:pt idx="9">
                  <c:v>61.08</c:v>
                </c:pt>
                <c:pt idx="10">
                  <c:v>60.98</c:v>
                </c:pt>
                <c:pt idx="11">
                  <c:v>60.85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30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0300"/>
          <c:min val="3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311324266284896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40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1.8"/>
          <c:min val="60.4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10624024827085293"/>
              <c:y val="4.3235122882366979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6.2325492332326385e-002"/>
          <c:y val="1.8181818181818181e-002"/>
          <c:w val="0.13417190775681342"/>
          <c:h val="0.116363636363636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H23年度　65歳以上（老年人口）人口・割合の推移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4043222899024413"/>
          <c:y val="1.102293360870874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377358490566038e-002"/>
          <c:y val="0.15951362443330946"/>
          <c:w val="0.87924528301886795"/>
          <c:h val="0.7289712240515390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'H23'!$T$150</c:f>
              <c:strCache>
                <c:ptCount val="1"/>
                <c:pt idx="0">
                  <c:v>65歳以上人口</c:v>
                </c:pt>
              </c:strCache>
            </c:strRef>
          </c:tx>
          <c:spPr>
            <a:gradFill>
              <a:gsLst>
                <a:gs pos="0">
                  <a:srgbClr val="993300"/>
                </a:gs>
                <a:gs pos="50000">
                  <a:srgbClr val="FFFFFF"/>
                </a:gs>
                <a:gs pos="100000">
                  <a:srgbClr val="99330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0"/>
                  <c:y val="0.34844800763540923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'H23'!$U$6:$U$17</c:f>
              <c:strCache>
                <c:ptCount val="12"/>
                <c:pt idx="0">
                  <c:v>H23.4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H24.1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'H23'!$L$71:$L$82</c:f>
              <c:numCache>
                <c:formatCode>#,##0;[Red]\-#,##0</c:formatCode>
                <c:ptCount val="12"/>
                <c:pt idx="0">
                  <c:v>11887</c:v>
                </c:pt>
                <c:pt idx="1">
                  <c:v>11896</c:v>
                </c:pt>
                <c:pt idx="2">
                  <c:v>11891</c:v>
                </c:pt>
                <c:pt idx="3">
                  <c:v>11897</c:v>
                </c:pt>
                <c:pt idx="4">
                  <c:v>11907</c:v>
                </c:pt>
                <c:pt idx="5">
                  <c:v>11923</c:v>
                </c:pt>
                <c:pt idx="6">
                  <c:v>11943</c:v>
                </c:pt>
                <c:pt idx="7">
                  <c:v>11997</c:v>
                </c:pt>
                <c:pt idx="8">
                  <c:v>12031</c:v>
                </c:pt>
                <c:pt idx="9">
                  <c:v>12099</c:v>
                </c:pt>
                <c:pt idx="10">
                  <c:v>12145</c:v>
                </c:pt>
                <c:pt idx="11">
                  <c:v>12181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'H23'!$T$151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3.1652816982782814e-002"/>
                  <c:y val="-6.633605344786447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3.1652816982782814e-002"/>
                  <c:y val="-7.070999761393462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2.9894319813796859e-002"/>
                  <c:y val="-4.956984013361966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3.1652816982782814e-002"/>
                  <c:y val="-5.32146027201145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3.2532065567275788e-002"/>
                  <c:y val="-5.029863994273443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3.1652816982782814e-002"/>
                  <c:y val="-8.091548556430446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3.0773568398289836e-002"/>
                  <c:y val="-5.613056549749462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3.1652816982782814e-002"/>
                  <c:y val="-4.956984013361966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3.3411314151768762e-002"/>
                  <c:y val="-3.936435218324982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2532065567275788e-002"/>
                  <c:y val="-6.414927225005964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3.1652816982782814e-002"/>
                  <c:y val="-4.446709615843474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3.2532065567275788e-002"/>
                  <c:y val="-2.988766404199474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'H23'!$M$71:$M$82</c:f>
              <c:numCache>
                <c:formatCode>#,##0.00_);[Red]\(#,##0.00\)</c:formatCode>
                <c:ptCount val="12"/>
                <c:pt idx="0">
                  <c:v>24.03</c:v>
                </c:pt>
                <c:pt idx="1">
                  <c:v>24.05</c:v>
                </c:pt>
                <c:pt idx="2">
                  <c:v>24.04</c:v>
                </c:pt>
                <c:pt idx="3">
                  <c:v>24.04</c:v>
                </c:pt>
                <c:pt idx="4">
                  <c:v>24.09</c:v>
                </c:pt>
                <c:pt idx="5">
                  <c:v>24.11</c:v>
                </c:pt>
                <c:pt idx="6">
                  <c:v>24.13</c:v>
                </c:pt>
                <c:pt idx="7">
                  <c:v>24.23</c:v>
                </c:pt>
                <c:pt idx="8">
                  <c:v>24.29</c:v>
                </c:pt>
                <c:pt idx="9">
                  <c:v>24.44</c:v>
                </c:pt>
                <c:pt idx="10">
                  <c:v>24.56</c:v>
                </c:pt>
                <c:pt idx="11">
                  <c:v>24.71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2000"/>
          <c:min val="11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285607331870401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40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4.8"/>
          <c:min val="23.4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10624024827085293"/>
              <c:y val="4.2968202745148662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FFCC99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6.0103732316479308e-002"/>
          <c:y val="1.8181818181818181e-002"/>
          <c:w val="0.13249475890985324"/>
          <c:h val="0.116363636363636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207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H22年度　年齢別人口の月別推移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31487539542163845"/>
          <c:y val="1.0368430993272244e-004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351957430634742e-002"/>
          <c:y val="0.14155591593234468"/>
          <c:w val="0.91942227290003797"/>
          <c:h val="0.8389670646007958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'H22'!$B$68</c:f>
              <c:strCache>
                <c:ptCount val="1"/>
                <c:pt idx="0">
                  <c:v>14歳未満（年少人口）</c:v>
                </c:pt>
              </c:strCache>
            </c:strRef>
          </c:tx>
          <c:spPr>
            <a:gradFill>
              <a:gsLst>
                <a:gs pos="0">
                  <a:srgbClr val="FF0000"/>
                </a:gs>
                <a:gs pos="50000">
                  <a:srgbClr val="FF99CC"/>
                </a:gs>
                <a:gs pos="100000">
                  <a:srgbClr val="FF00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000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'H22'!$U$6:$U$17</c:f>
              <c:strCache>
                <c:ptCount val="12"/>
                <c:pt idx="0">
                  <c:v>H22.4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H23.1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'H22'!$D$71:$D$82</c:f>
              <c:numCache>
                <c:formatCode>#,##0;[Red]\-#,##0</c:formatCode>
                <c:ptCount val="12"/>
                <c:pt idx="0">
                  <c:v>7250</c:v>
                </c:pt>
                <c:pt idx="1">
                  <c:v>7244</c:v>
                </c:pt>
                <c:pt idx="2">
                  <c:v>7232</c:v>
                </c:pt>
                <c:pt idx="3">
                  <c:v>7231</c:v>
                </c:pt>
                <c:pt idx="4">
                  <c:v>7243</c:v>
                </c:pt>
                <c:pt idx="5">
                  <c:v>7233</c:v>
                </c:pt>
                <c:pt idx="6">
                  <c:v>7226</c:v>
                </c:pt>
                <c:pt idx="7">
                  <c:v>7234</c:v>
                </c:pt>
                <c:pt idx="8">
                  <c:v>7244</c:v>
                </c:pt>
                <c:pt idx="9">
                  <c:v>7229</c:v>
                </c:pt>
                <c:pt idx="10">
                  <c:v>7226</c:v>
                </c:pt>
                <c:pt idx="11">
                  <c:v>7225</c:v>
                </c:pt>
              </c:numCache>
            </c:numRef>
          </c:val>
        </c:ser>
        <c:ser>
          <c:idx val="1"/>
          <c:order val="1"/>
          <c:tx>
            <c:strRef>
              <c:f>'H22'!$F$68</c:f>
              <c:strCache>
                <c:ptCount val="1"/>
                <c:pt idx="0">
                  <c:v>15～64歳（生産年齢人口）</c:v>
                </c:pt>
              </c:strCache>
            </c:strRef>
          </c:tx>
          <c:spPr>
            <a:gradFill>
              <a:gsLst>
                <a:gs pos="0">
                  <a:srgbClr val="00FF00"/>
                </a:gs>
                <a:gs pos="50000">
                  <a:srgbClr val="CCFFCC"/>
                </a:gs>
                <a:gs pos="100000">
                  <a:srgbClr val="00FF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'H22'!$U$6:$U$17</c:f>
              <c:strCache>
                <c:ptCount val="12"/>
                <c:pt idx="0">
                  <c:v>H22.4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H23.1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'H22'!$H$71:$H$82</c:f>
              <c:numCache>
                <c:formatCode>#,##0;[Red]\-#,##0</c:formatCode>
                <c:ptCount val="12"/>
                <c:pt idx="0">
                  <c:v>30199</c:v>
                </c:pt>
                <c:pt idx="1">
                  <c:v>30221</c:v>
                </c:pt>
                <c:pt idx="2">
                  <c:v>30221</c:v>
                </c:pt>
                <c:pt idx="3">
                  <c:v>30251</c:v>
                </c:pt>
                <c:pt idx="4">
                  <c:v>30266</c:v>
                </c:pt>
                <c:pt idx="5">
                  <c:v>30275</c:v>
                </c:pt>
                <c:pt idx="6">
                  <c:v>30339</c:v>
                </c:pt>
                <c:pt idx="7">
                  <c:v>30356</c:v>
                </c:pt>
                <c:pt idx="8">
                  <c:v>30370</c:v>
                </c:pt>
                <c:pt idx="9">
                  <c:v>30362</c:v>
                </c:pt>
                <c:pt idx="10">
                  <c:v>30357</c:v>
                </c:pt>
                <c:pt idx="11">
                  <c:v>30339</c:v>
                </c:pt>
              </c:numCache>
            </c:numRef>
          </c:val>
        </c:ser>
        <c:ser>
          <c:idx val="2"/>
          <c:order val="2"/>
          <c:tx>
            <c:strRef>
              <c:f>'H22'!$J$68</c:f>
              <c:strCache>
                <c:ptCount val="1"/>
                <c:pt idx="0">
                  <c:v>65歳以上（老年人口）</c:v>
                </c:pt>
              </c:strCache>
            </c:strRef>
          </c:tx>
          <c:spPr>
            <a:gradFill>
              <a:gsLst>
                <a:gs pos="0">
                  <a:srgbClr val="993366"/>
                </a:gs>
                <a:gs pos="50000">
                  <a:srgbClr val="CC99FF"/>
                </a:gs>
                <a:gs pos="100000">
                  <a:srgbClr val="993366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'H22'!$U$6:$U$17</c:f>
              <c:strCache>
                <c:ptCount val="12"/>
                <c:pt idx="0">
                  <c:v>H22.4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H23.1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'H22'!$L$71:$L$82</c:f>
              <c:numCache>
                <c:formatCode>#,##0;[Red]\-#,##0</c:formatCode>
                <c:ptCount val="12"/>
                <c:pt idx="0">
                  <c:v>11920</c:v>
                </c:pt>
                <c:pt idx="1">
                  <c:v>11919</c:v>
                </c:pt>
                <c:pt idx="2">
                  <c:v>11912</c:v>
                </c:pt>
                <c:pt idx="3">
                  <c:v>11916</c:v>
                </c:pt>
                <c:pt idx="4">
                  <c:v>11911</c:v>
                </c:pt>
                <c:pt idx="5">
                  <c:v>11909</c:v>
                </c:pt>
                <c:pt idx="6">
                  <c:v>11901</c:v>
                </c:pt>
                <c:pt idx="7">
                  <c:v>11886</c:v>
                </c:pt>
                <c:pt idx="8">
                  <c:v>11886</c:v>
                </c:pt>
                <c:pt idx="9">
                  <c:v>11898</c:v>
                </c:pt>
                <c:pt idx="10">
                  <c:v>11894</c:v>
                </c:pt>
                <c:pt idx="11">
                  <c:v>11888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725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"/>
        <c:axId val="2"/>
      </c:barChart>
      <c:catAx>
        <c:axId val="1"/>
        <c:scaling>
          <c:orientation val="maxMin"/>
        </c:scaling>
        <c:delete val="0"/>
        <c:axPos val="l"/>
        <c:title>
          <c:tx>
            <c:rich>
              <a:bodyPr rot="0" horzOverflow="overflow" anchor="ctr" anchorCtr="1"/>
              <a:lstStyle/>
              <a:p>
                <a:pPr algn="ctr" rtl="0">
                  <a:defRPr sz="1725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3516503709556265"/>
              <c:y val="3.349524237510013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51927766155798372"/>
          <c:y val="0.2922852881603199"/>
          <c:w val="0.19004180919802358"/>
          <c:h val="0.135649296939619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725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300"/>
  </c:printSettings>
  <c:extLst>
    <c:ext xmlns:c14="http://schemas.microsoft.com/office/drawing/2007/8/2/chart" uri="{781A3756-C4B2-4CAC-9D66-4F8BD8637D16}"/>
  </c:extLst>
</c:chartSpace>
</file>

<file path=xl/charts/chart3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H22年度　14歳未満（年少人口）人口・割合の推移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3179240330807704"/>
          <c:y val="2.909090909090909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830188679245285e-002"/>
          <c:y val="0.15590016702457649"/>
          <c:w val="0.8867924528301887"/>
          <c:h val="0.73258468146027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'H22'!$T$114</c:f>
              <c:strCache>
                <c:ptCount val="1"/>
                <c:pt idx="0">
                  <c:v>14歳未満人口</c:v>
                </c:pt>
              </c:strCache>
            </c:strRef>
          </c:tx>
          <c:spPr>
            <a:gradFill>
              <a:gsLst>
                <a:gs pos="0">
                  <a:srgbClr val="993366"/>
                </a:gs>
                <a:gs pos="50000">
                  <a:srgbClr val="FFFFFF"/>
                </a:gs>
                <a:gs pos="100000">
                  <a:srgbClr val="993366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0"/>
                  <c:y val="0.34944251968503937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0"/>
                  <c:y val="0.357501312335958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0"/>
                  <c:y val="0.357501312335958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'H22'!$U$6:$U$17</c:f>
              <c:strCache>
                <c:ptCount val="12"/>
                <c:pt idx="0">
                  <c:v>H22.4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H23.1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'H22'!$D$71:$D$82</c:f>
              <c:numCache>
                <c:formatCode>#,##0;[Red]\-#,##0</c:formatCode>
                <c:ptCount val="12"/>
                <c:pt idx="0">
                  <c:v>7250</c:v>
                </c:pt>
                <c:pt idx="1">
                  <c:v>7244</c:v>
                </c:pt>
                <c:pt idx="2">
                  <c:v>7232</c:v>
                </c:pt>
                <c:pt idx="3">
                  <c:v>7231</c:v>
                </c:pt>
                <c:pt idx="4">
                  <c:v>7243</c:v>
                </c:pt>
                <c:pt idx="5">
                  <c:v>7233</c:v>
                </c:pt>
                <c:pt idx="6">
                  <c:v>7226</c:v>
                </c:pt>
                <c:pt idx="7">
                  <c:v>7234</c:v>
                </c:pt>
                <c:pt idx="8">
                  <c:v>7244</c:v>
                </c:pt>
                <c:pt idx="9">
                  <c:v>7229</c:v>
                </c:pt>
                <c:pt idx="10">
                  <c:v>7226</c:v>
                </c:pt>
                <c:pt idx="11">
                  <c:v>7225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'H22'!$T$115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2169794813384176e-002"/>
                  <c:y val="-4.322214268670961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2.394334670430347e-002"/>
                  <c:y val="-4.248990694345024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2.1283018867924528e-002"/>
                  <c:y val="-4.90830827964686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2.2169794813384176e-002"/>
                  <c:y val="-5.054831782390837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2.2169794813384176e-002"/>
                  <c:y val="-4.90830827964686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2.2169794813384176e-002"/>
                  <c:y val="-5.347840610832736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2.3056570758843823e-002"/>
                  <c:y val="-7.399093295156287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2.1283018867924528e-002"/>
                  <c:y val="-7.9118873777141496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2.0396110863500554e-002"/>
                  <c:y val="-5.9339346218086376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2.2169794813384176e-002"/>
                  <c:y val="-8.424719637318062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2.1283018867924528e-002"/>
                  <c:y val="-6.4467287043665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2.2169794813384176e-002"/>
                  <c:y val="-1.465158673347649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'H22'!$E$71:$E$82</c:f>
              <c:numCache>
                <c:formatCode>#,##0.00_);[Red]\(#,##0.00\)</c:formatCode>
                <c:ptCount val="12"/>
                <c:pt idx="0">
                  <c:v>14.69</c:v>
                </c:pt>
                <c:pt idx="1">
                  <c:v>14.67</c:v>
                </c:pt>
                <c:pt idx="2">
                  <c:v>14.65</c:v>
                </c:pt>
                <c:pt idx="3">
                  <c:v>14.64</c:v>
                </c:pt>
                <c:pt idx="4">
                  <c:v>14.66</c:v>
                </c:pt>
                <c:pt idx="5">
                  <c:v>14.64</c:v>
                </c:pt>
                <c:pt idx="6">
                  <c:v>14.61</c:v>
                </c:pt>
                <c:pt idx="7">
                  <c:v>14.62</c:v>
                </c:pt>
                <c:pt idx="8">
                  <c:v>14.63</c:v>
                </c:pt>
                <c:pt idx="9">
                  <c:v>14.61</c:v>
                </c:pt>
                <c:pt idx="10">
                  <c:v>14.6</c:v>
                </c:pt>
                <c:pt idx="11">
                  <c:v>14.61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7300"/>
          <c:min val="70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minorGridlines>
          <c:spPr>
            <a:ln w="3175">
              <a:solidFill>
                <a:srgbClr val="C0C0C0"/>
              </a:solidFill>
              <a:prstDash val="solid"/>
            </a:ln>
          </c:spPr>
        </c:min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046948222381292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40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one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5.4"/>
          <c:min val="14"/>
        </c:scaling>
        <c:delete val="0"/>
        <c:axPos val="r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069182389937112"/>
              <c:y val="4.4829014554998804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FF99CC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4.8501559946516122e-002"/>
          <c:y val="1.8181818181818181e-002"/>
          <c:w val="0.13249475890985324"/>
          <c:h val="0.116363636363636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300"/>
  </c:printSettings>
  <c:extLst>
    <c:ext xmlns:c14="http://schemas.microsoft.com/office/drawing/2007/8/2/chart" uri="{781A3756-C4B2-4CAC-9D66-4F8BD8637D16}"/>
  </c:extLst>
</c:chartSpace>
</file>

<file path=xl/charts/chart3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35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H22年度　15～64歳（生産年齢人口）人口・割合の推移</a:t>
            </a:r>
            <a:endParaRPr lang="ja-JP" altLang="en-US" sz="13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2988982980900971"/>
          <c:y val="2.909090909090909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377358490566038e-002"/>
          <c:y val="0.15975452159389167"/>
          <c:w val="0.87924528301886795"/>
          <c:h val="0.7287303268909568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'H22'!$T$132</c:f>
              <c:strCache>
                <c:ptCount val="1"/>
                <c:pt idx="0">
                  <c:v>15～64歳人口</c:v>
                </c:pt>
              </c:strCache>
            </c:strRef>
          </c:tx>
          <c:spPr>
            <a:gradFill>
              <a:gsLst>
                <a:gs pos="0">
                  <a:srgbClr val="000080"/>
                </a:gs>
                <a:gs pos="50000">
                  <a:srgbClr val="FFFFFF"/>
                </a:gs>
                <a:gs pos="100000">
                  <a:srgbClr val="00008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'H22'!$U$6:$U$17</c:f>
              <c:strCache>
                <c:ptCount val="12"/>
                <c:pt idx="0">
                  <c:v>H22.4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H23.1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'H22'!$H$71:$H$82</c:f>
              <c:numCache>
                <c:formatCode>#,##0;[Red]\-#,##0</c:formatCode>
                <c:ptCount val="12"/>
                <c:pt idx="0">
                  <c:v>30199</c:v>
                </c:pt>
                <c:pt idx="1">
                  <c:v>30221</c:v>
                </c:pt>
                <c:pt idx="2">
                  <c:v>30221</c:v>
                </c:pt>
                <c:pt idx="3">
                  <c:v>30251</c:v>
                </c:pt>
                <c:pt idx="4">
                  <c:v>30266</c:v>
                </c:pt>
                <c:pt idx="5">
                  <c:v>30275</c:v>
                </c:pt>
                <c:pt idx="6">
                  <c:v>30339</c:v>
                </c:pt>
                <c:pt idx="7">
                  <c:v>30356</c:v>
                </c:pt>
                <c:pt idx="8">
                  <c:v>30370</c:v>
                </c:pt>
                <c:pt idx="9">
                  <c:v>30362</c:v>
                </c:pt>
                <c:pt idx="10">
                  <c:v>30357</c:v>
                </c:pt>
                <c:pt idx="11">
                  <c:v>30339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'H22'!$T$133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1101833968867098e-002"/>
                  <c:y val="-3.862257217847769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2.1101833968867098e-002"/>
                  <c:y val="-3.789377236936292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2.3739579722346027e-002"/>
                  <c:y val="-5.173982343116201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2.1101833968867098e-002"/>
                  <c:y val="-4.007979002624671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2.1101833968867098e-002"/>
                  <c:y val="-5.756945836315915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2.1101833968867098e-002"/>
                  <c:y val="-6.194187544738726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2.1981082553360076e-002"/>
                  <c:y val="-8.598997852541159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2.1981082553360076e-002"/>
                  <c:y val="-8.963359580052493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2.1101833968867098e-002"/>
                  <c:y val="-6.4127893104271055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2.4618828306839004e-002"/>
                  <c:y val="-7.43303268909568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2.1101833968867098e-002"/>
                  <c:y val="-6.922910999761393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2.1101833968867098e-002"/>
                  <c:y val="-4.955342400381770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'H22'!$I$71:$I$82</c:f>
              <c:numCache>
                <c:formatCode>#,##0.00_);[Red]\(#,##0.00\)</c:formatCode>
                <c:ptCount val="12"/>
                <c:pt idx="0">
                  <c:v>61.17</c:v>
                </c:pt>
                <c:pt idx="1">
                  <c:v>61.2</c:v>
                </c:pt>
                <c:pt idx="2">
                  <c:v>61.22</c:v>
                </c:pt>
                <c:pt idx="3">
                  <c:v>61.24</c:v>
                </c:pt>
                <c:pt idx="4">
                  <c:v>61.24</c:v>
                </c:pt>
                <c:pt idx="5">
                  <c:v>61.26</c:v>
                </c:pt>
                <c:pt idx="6">
                  <c:v>61.33</c:v>
                </c:pt>
                <c:pt idx="7">
                  <c:v>61.36</c:v>
                </c:pt>
                <c:pt idx="8">
                  <c:v>61.35</c:v>
                </c:pt>
                <c:pt idx="9">
                  <c:v>61.35</c:v>
                </c:pt>
                <c:pt idx="10">
                  <c:v>61.36</c:v>
                </c:pt>
                <c:pt idx="11">
                  <c:v>61.35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30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0300"/>
          <c:min val="3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60280601288475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40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one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1.8"/>
          <c:min val="60.4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069182389937112"/>
              <c:y val="4.6878740157480316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6.2325492332326385e-002"/>
          <c:y val="1.8181818181818181e-002"/>
          <c:w val="0.13417190775681342"/>
          <c:h val="0.116363636363636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H22年度　65歳以上（老年人口）人口・割合の推移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4043222899024413"/>
          <c:y val="1.102285850632307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377358490566038e-002"/>
          <c:y val="0.15951362443330946"/>
          <c:w val="0.87924528301886795"/>
          <c:h val="0.7289712240515390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'H22'!$T$150</c:f>
              <c:strCache>
                <c:ptCount val="1"/>
                <c:pt idx="0">
                  <c:v>65歳以上人口</c:v>
                </c:pt>
              </c:strCache>
            </c:strRef>
          </c:tx>
          <c:spPr>
            <a:gradFill>
              <a:gsLst>
                <a:gs pos="0">
                  <a:srgbClr val="993300"/>
                </a:gs>
                <a:gs pos="50000">
                  <a:srgbClr val="FFFFFF"/>
                </a:gs>
                <a:gs pos="100000">
                  <a:srgbClr val="99330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0"/>
                  <c:y val="0.34844800763540923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'H22'!$U$6:$U$17</c:f>
              <c:strCache>
                <c:ptCount val="12"/>
                <c:pt idx="0">
                  <c:v>H22.4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H23.1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'H22'!$L$71:$L$82</c:f>
              <c:numCache>
                <c:formatCode>#,##0;[Red]\-#,##0</c:formatCode>
                <c:ptCount val="12"/>
                <c:pt idx="0">
                  <c:v>11920</c:v>
                </c:pt>
                <c:pt idx="1">
                  <c:v>11919</c:v>
                </c:pt>
                <c:pt idx="2">
                  <c:v>11912</c:v>
                </c:pt>
                <c:pt idx="3">
                  <c:v>11916</c:v>
                </c:pt>
                <c:pt idx="4">
                  <c:v>11911</c:v>
                </c:pt>
                <c:pt idx="5">
                  <c:v>11909</c:v>
                </c:pt>
                <c:pt idx="6">
                  <c:v>11901</c:v>
                </c:pt>
                <c:pt idx="7">
                  <c:v>11886</c:v>
                </c:pt>
                <c:pt idx="8">
                  <c:v>11886</c:v>
                </c:pt>
                <c:pt idx="9">
                  <c:v>11898</c:v>
                </c:pt>
                <c:pt idx="10">
                  <c:v>11894</c:v>
                </c:pt>
                <c:pt idx="11">
                  <c:v>11888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'H22'!$T$151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1981082553360076e-002"/>
                  <c:y val="-6.633605344786447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2.1981082553360076e-002"/>
                  <c:y val="-7.070999761393462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2.1101833968867098e-002"/>
                  <c:y val="-4.956984013361966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2.1981082553360076e-002"/>
                  <c:y val="-5.32146027201145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2.2860331137853053e-002"/>
                  <c:y val="-5.029863994273443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2.1981082553360076e-002"/>
                  <c:y val="-8.091548556430446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2.1101833968867098e-002"/>
                  <c:y val="-5.613056549749462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2.1981082553360076e-002"/>
                  <c:y val="-4.956984013361966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2.2860331137853053e-002"/>
                  <c:y val="-3.936435218324982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2.2860331137853053e-002"/>
                  <c:y val="-6.414927225005964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2.1981082553360076e-002"/>
                  <c:y val="-4.446709615843474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2.2860331137853053e-002"/>
                  <c:y val="-2.988766404199474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'H22'!$M$71:$M$82</c:f>
              <c:numCache>
                <c:formatCode>#,##0.00_);[Red]\(#,##0.00\)</c:formatCode>
                <c:ptCount val="12"/>
                <c:pt idx="0">
                  <c:v>24.14</c:v>
                </c:pt>
                <c:pt idx="1">
                  <c:v>24.14</c:v>
                </c:pt>
                <c:pt idx="2">
                  <c:v>24.13</c:v>
                </c:pt>
                <c:pt idx="3">
                  <c:v>24.12</c:v>
                </c:pt>
                <c:pt idx="4">
                  <c:v>24.1</c:v>
                </c:pt>
                <c:pt idx="5">
                  <c:v>24.1</c:v>
                </c:pt>
                <c:pt idx="6">
                  <c:v>24.06</c:v>
                </c:pt>
                <c:pt idx="7">
                  <c:v>24.02</c:v>
                </c:pt>
                <c:pt idx="8">
                  <c:v>24.01</c:v>
                </c:pt>
                <c:pt idx="9">
                  <c:v>24.04</c:v>
                </c:pt>
                <c:pt idx="10">
                  <c:v>24.04</c:v>
                </c:pt>
                <c:pt idx="11">
                  <c:v>24.04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2000"/>
          <c:min val="11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577189214984490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40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one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4.8"/>
          <c:min val="23.4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069182389937112"/>
              <c:y val="4.6613027916964922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FFCC99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6.0103732316479308e-002"/>
          <c:y val="1.8181818181818181e-002"/>
          <c:w val="0.13249475890985324"/>
          <c:h val="0.116363636363636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207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H21年度　年齢別人口の月別推移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31487539542163845"/>
          <c:y val="1.0368430993272244e-004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351957430634742e-002"/>
          <c:y val="0.14155591593234468"/>
          <c:w val="0.91942227290003797"/>
          <c:h val="0.8389670646007958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'H21'!$B$68</c:f>
              <c:strCache>
                <c:ptCount val="1"/>
                <c:pt idx="0">
                  <c:v>14歳未満（年少人口）</c:v>
                </c:pt>
              </c:strCache>
            </c:strRef>
          </c:tx>
          <c:spPr>
            <a:gradFill>
              <a:gsLst>
                <a:gs pos="0">
                  <a:srgbClr val="FF0000"/>
                </a:gs>
                <a:gs pos="50000">
                  <a:srgbClr val="FF99CC"/>
                </a:gs>
                <a:gs pos="100000">
                  <a:srgbClr val="FF00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000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'H21'!$U$6:$U$17</c:f>
              <c:strCache>
                <c:ptCount val="12"/>
                <c:pt idx="0">
                  <c:v>H21.4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H22.1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'H21'!$D$71:$D$82</c:f>
              <c:numCache>
                <c:formatCode>#,##0;[Red]\-#,##0</c:formatCode>
                <c:ptCount val="12"/>
                <c:pt idx="0">
                  <c:v>7348</c:v>
                </c:pt>
                <c:pt idx="1">
                  <c:v>7329</c:v>
                </c:pt>
                <c:pt idx="2">
                  <c:v>7315</c:v>
                </c:pt>
                <c:pt idx="3">
                  <c:v>7312</c:v>
                </c:pt>
                <c:pt idx="4">
                  <c:v>7305</c:v>
                </c:pt>
                <c:pt idx="5">
                  <c:v>7297</c:v>
                </c:pt>
                <c:pt idx="6">
                  <c:v>7288</c:v>
                </c:pt>
                <c:pt idx="7">
                  <c:v>7282</c:v>
                </c:pt>
                <c:pt idx="8">
                  <c:v>7276</c:v>
                </c:pt>
                <c:pt idx="9">
                  <c:v>7286</c:v>
                </c:pt>
                <c:pt idx="10">
                  <c:v>7255</c:v>
                </c:pt>
                <c:pt idx="11">
                  <c:v>7255</c:v>
                </c:pt>
              </c:numCache>
            </c:numRef>
          </c:val>
        </c:ser>
        <c:ser>
          <c:idx val="1"/>
          <c:order val="1"/>
          <c:tx>
            <c:strRef>
              <c:f>'H21'!$F$68</c:f>
              <c:strCache>
                <c:ptCount val="1"/>
                <c:pt idx="0">
                  <c:v>15～64歳（生産年齢人口）</c:v>
                </c:pt>
              </c:strCache>
            </c:strRef>
          </c:tx>
          <c:spPr>
            <a:gradFill>
              <a:gsLst>
                <a:gs pos="0">
                  <a:srgbClr val="00FF00"/>
                </a:gs>
                <a:gs pos="50000">
                  <a:srgbClr val="CCFFCC"/>
                </a:gs>
                <a:gs pos="100000">
                  <a:srgbClr val="00FF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'H21'!$U$6:$U$17</c:f>
              <c:strCache>
                <c:ptCount val="12"/>
                <c:pt idx="0">
                  <c:v>H21.4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H22.1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'H21'!$H$71:$H$82</c:f>
              <c:numCache>
                <c:formatCode>#,##0;[Red]\-#,##0</c:formatCode>
                <c:ptCount val="12"/>
                <c:pt idx="0">
                  <c:v>30263</c:v>
                </c:pt>
                <c:pt idx="1">
                  <c:v>30211</c:v>
                </c:pt>
                <c:pt idx="2">
                  <c:v>30193</c:v>
                </c:pt>
                <c:pt idx="3">
                  <c:v>30176</c:v>
                </c:pt>
                <c:pt idx="4">
                  <c:v>30189</c:v>
                </c:pt>
                <c:pt idx="5">
                  <c:v>30194</c:v>
                </c:pt>
                <c:pt idx="6">
                  <c:v>30222</c:v>
                </c:pt>
                <c:pt idx="7">
                  <c:v>30222</c:v>
                </c:pt>
                <c:pt idx="8">
                  <c:v>30239</c:v>
                </c:pt>
                <c:pt idx="9">
                  <c:v>30192</c:v>
                </c:pt>
                <c:pt idx="10">
                  <c:v>30183</c:v>
                </c:pt>
                <c:pt idx="11">
                  <c:v>30162</c:v>
                </c:pt>
              </c:numCache>
            </c:numRef>
          </c:val>
        </c:ser>
        <c:ser>
          <c:idx val="2"/>
          <c:order val="2"/>
          <c:tx>
            <c:strRef>
              <c:f>'H21'!$J$68</c:f>
              <c:strCache>
                <c:ptCount val="1"/>
                <c:pt idx="0">
                  <c:v>65歳以上（老年人口）</c:v>
                </c:pt>
              </c:strCache>
            </c:strRef>
          </c:tx>
          <c:spPr>
            <a:gradFill>
              <a:gsLst>
                <a:gs pos="0">
                  <a:srgbClr val="993366"/>
                </a:gs>
                <a:gs pos="50000">
                  <a:srgbClr val="CC99FF"/>
                </a:gs>
                <a:gs pos="100000">
                  <a:srgbClr val="993366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'H21'!$U$6:$U$17</c:f>
              <c:strCache>
                <c:ptCount val="12"/>
                <c:pt idx="0">
                  <c:v>H21.4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H22.1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'H21'!$L$71:$L$82</c:f>
              <c:numCache>
                <c:formatCode>#,##0;[Red]\-#,##0</c:formatCode>
                <c:ptCount val="12"/>
                <c:pt idx="0">
                  <c:v>11705</c:v>
                </c:pt>
                <c:pt idx="1">
                  <c:v>11713</c:v>
                </c:pt>
                <c:pt idx="2">
                  <c:v>11732</c:v>
                </c:pt>
                <c:pt idx="3">
                  <c:v>11748</c:v>
                </c:pt>
                <c:pt idx="4">
                  <c:v>11777</c:v>
                </c:pt>
                <c:pt idx="5">
                  <c:v>11799</c:v>
                </c:pt>
                <c:pt idx="6">
                  <c:v>11816</c:v>
                </c:pt>
                <c:pt idx="7">
                  <c:v>11825</c:v>
                </c:pt>
                <c:pt idx="8">
                  <c:v>11826</c:v>
                </c:pt>
                <c:pt idx="9">
                  <c:v>11862</c:v>
                </c:pt>
                <c:pt idx="10">
                  <c:v>11882</c:v>
                </c:pt>
                <c:pt idx="11">
                  <c:v>11896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725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"/>
        <c:axId val="2"/>
      </c:barChart>
      <c:catAx>
        <c:axId val="1"/>
        <c:scaling>
          <c:orientation val="maxMin"/>
        </c:scaling>
        <c:delete val="0"/>
        <c:axPos val="l"/>
        <c:title>
          <c:tx>
            <c:rich>
              <a:bodyPr rot="0" horzOverflow="overflow" anchor="ctr" anchorCtr="1"/>
              <a:lstStyle/>
              <a:p>
                <a:pPr algn="ctr" rtl="0">
                  <a:defRPr sz="1725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3516503709556265"/>
              <c:y val="3.349524237510013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53039932722206762"/>
          <c:y val="0.46513719283848826"/>
          <c:w val="0.19004180919802358"/>
          <c:h val="0.135649296939619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725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300"/>
  </c:printSettings>
  <c:extLst>
    <c:ext xmlns:c14="http://schemas.microsoft.com/office/drawing/2007/8/2/chart" uri="{781A3756-C4B2-4CAC-9D66-4F8BD8637D16}"/>
  </c:extLst>
</c:chartSpace>
</file>

<file path=xl/charts/chart3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H21年度　14歳未満（年少人口）人口・割合の推移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3179240330807704"/>
          <c:y val="2.909090909090909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830188679245285e-002"/>
          <c:y val="0.15590016702457649"/>
          <c:w val="0.8867924528301887"/>
          <c:h val="0.73258468146027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'H21'!$T$114</c:f>
              <c:strCache>
                <c:ptCount val="1"/>
                <c:pt idx="0">
                  <c:v>14歳未満人口</c:v>
                </c:pt>
              </c:strCache>
            </c:strRef>
          </c:tx>
          <c:spPr>
            <a:gradFill>
              <a:gsLst>
                <a:gs pos="0">
                  <a:srgbClr val="993366"/>
                </a:gs>
                <a:gs pos="50000">
                  <a:srgbClr val="FFFFFF"/>
                </a:gs>
                <a:gs pos="100000">
                  <a:srgbClr val="993366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'H21'!$U$6:$U$17</c:f>
              <c:strCache>
                <c:ptCount val="12"/>
                <c:pt idx="0">
                  <c:v>H21.4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H22.1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'H21'!$D$71:$D$82</c:f>
              <c:numCache>
                <c:formatCode>#,##0;[Red]\-#,##0</c:formatCode>
                <c:ptCount val="12"/>
                <c:pt idx="0">
                  <c:v>7348</c:v>
                </c:pt>
                <c:pt idx="1">
                  <c:v>7329</c:v>
                </c:pt>
                <c:pt idx="2">
                  <c:v>7315</c:v>
                </c:pt>
                <c:pt idx="3">
                  <c:v>7312</c:v>
                </c:pt>
                <c:pt idx="4">
                  <c:v>7305</c:v>
                </c:pt>
                <c:pt idx="5">
                  <c:v>7297</c:v>
                </c:pt>
                <c:pt idx="6">
                  <c:v>7288</c:v>
                </c:pt>
                <c:pt idx="7">
                  <c:v>7282</c:v>
                </c:pt>
                <c:pt idx="8">
                  <c:v>7276</c:v>
                </c:pt>
                <c:pt idx="9">
                  <c:v>7286</c:v>
                </c:pt>
                <c:pt idx="10">
                  <c:v>7255</c:v>
                </c:pt>
                <c:pt idx="11">
                  <c:v>7255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'H21'!$T$115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2169794813384176e-002"/>
                  <c:y val="-4.322214268670961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2.394334670430347e-002"/>
                  <c:y val="-4.248990694345024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2.1283018867924528e-002"/>
                  <c:y val="-4.90830827964686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2.2169794813384176e-002"/>
                  <c:y val="-5.054831782390837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2.2169794813384176e-002"/>
                  <c:y val="-4.90830827964686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2.2169794813384176e-002"/>
                  <c:y val="-5.347840610832736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2.3056570758843823e-002"/>
                  <c:y val="-7.399093295156287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2.1283018867924528e-002"/>
                  <c:y val="-7.9118873777141496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2.0396110863500554e-002"/>
                  <c:y val="-5.9339346218086376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2.2169794813384176e-002"/>
                  <c:y val="-8.424719637318062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2.1283018867924528e-002"/>
                  <c:y val="-6.4467287043665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2.2169794813384176e-002"/>
                  <c:y val="-1.465158673347649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'H21'!$E$71:$E$82</c:f>
              <c:numCache>
                <c:formatCode>#,##0.00_);[Red]\(#,##0.00\)</c:formatCode>
                <c:ptCount val="12"/>
                <c:pt idx="0">
                  <c:v>14.9</c:v>
                </c:pt>
                <c:pt idx="1">
                  <c:v>14.88</c:v>
                </c:pt>
                <c:pt idx="2">
                  <c:v>14.86</c:v>
                </c:pt>
                <c:pt idx="3">
                  <c:v>14.85</c:v>
                </c:pt>
                <c:pt idx="4">
                  <c:v>14.83</c:v>
                </c:pt>
                <c:pt idx="5">
                  <c:v>14.8</c:v>
                </c:pt>
                <c:pt idx="6">
                  <c:v>14.78</c:v>
                </c:pt>
                <c:pt idx="7">
                  <c:v>14.76</c:v>
                </c:pt>
                <c:pt idx="8">
                  <c:v>14.75</c:v>
                </c:pt>
                <c:pt idx="9">
                  <c:v>14.77</c:v>
                </c:pt>
                <c:pt idx="10">
                  <c:v>14.71</c:v>
                </c:pt>
                <c:pt idx="11">
                  <c:v>14.71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724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7350"/>
          <c:min val="72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minorGridlines>
          <c:spPr>
            <a:ln w="3175">
              <a:solidFill>
                <a:srgbClr val="C0C0C0"/>
              </a:solidFill>
              <a:prstDash val="solid"/>
            </a:ln>
          </c:spPr>
        </c:min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046948222381292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one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5.05"/>
          <c:min val="14.6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069182389937112"/>
              <c:y val="4.4829014554998804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.e-002"/>
      </c:valAx>
      <c:spPr>
        <a:gradFill>
          <a:gsLst>
            <a:gs pos="0">
              <a:srgbClr val="FFFFFF"/>
            </a:gs>
            <a:gs pos="100000">
              <a:srgbClr val="FF99CC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4.8501559946516122e-002"/>
          <c:y val="1.8181818181818181e-002"/>
          <c:w val="0.13249475890985324"/>
          <c:h val="0.116363636363636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300"/>
  </c:printSettings>
  <c:extLst>
    <c:ext xmlns:c14="http://schemas.microsoft.com/office/drawing/2007/8/2/chart" uri="{781A3756-C4B2-4CAC-9D66-4F8BD8637D16}"/>
  </c:extLst>
</c:chartSpace>
</file>

<file path=xl/charts/chart3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35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H21年度　15～64歳（生産年齢人口）人口・割合の推移</a:t>
            </a:r>
            <a:endParaRPr lang="ja-JP" altLang="en-US" sz="13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2988982980900971"/>
          <c:y val="2.909090909090909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377358490566038e-002"/>
          <c:y val="0.15975452159389167"/>
          <c:w val="0.87924528301886795"/>
          <c:h val="0.7287303268909568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'H21'!$T$132</c:f>
              <c:strCache>
                <c:ptCount val="1"/>
                <c:pt idx="0">
                  <c:v>15～64歳人口</c:v>
                </c:pt>
              </c:strCache>
            </c:strRef>
          </c:tx>
          <c:spPr>
            <a:gradFill>
              <a:gsLst>
                <a:gs pos="0">
                  <a:srgbClr val="000080"/>
                </a:gs>
                <a:gs pos="50000">
                  <a:srgbClr val="FFFFFF"/>
                </a:gs>
                <a:gs pos="100000">
                  <a:srgbClr val="00008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'H21'!$U$6:$U$17</c:f>
              <c:strCache>
                <c:ptCount val="12"/>
                <c:pt idx="0">
                  <c:v>H21.4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H22.1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'H21'!$H$71:$H$82</c:f>
              <c:numCache>
                <c:formatCode>#,##0;[Red]\-#,##0</c:formatCode>
                <c:ptCount val="12"/>
                <c:pt idx="0">
                  <c:v>30263</c:v>
                </c:pt>
                <c:pt idx="1">
                  <c:v>30211</c:v>
                </c:pt>
                <c:pt idx="2">
                  <c:v>30193</c:v>
                </c:pt>
                <c:pt idx="3">
                  <c:v>30176</c:v>
                </c:pt>
                <c:pt idx="4">
                  <c:v>30189</c:v>
                </c:pt>
                <c:pt idx="5">
                  <c:v>30194</c:v>
                </c:pt>
                <c:pt idx="6">
                  <c:v>30222</c:v>
                </c:pt>
                <c:pt idx="7">
                  <c:v>30222</c:v>
                </c:pt>
                <c:pt idx="8">
                  <c:v>30239</c:v>
                </c:pt>
                <c:pt idx="9">
                  <c:v>30192</c:v>
                </c:pt>
                <c:pt idx="10">
                  <c:v>30183</c:v>
                </c:pt>
                <c:pt idx="11">
                  <c:v>30162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'H21'!$T$133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1101833968867098e-002"/>
                  <c:y val="-3.862257217847769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2.1101833968867098e-002"/>
                  <c:y val="-3.789377236936292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2.3739579722346027e-002"/>
                  <c:y val="-5.173982343116201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2.1101833968867098e-002"/>
                  <c:y val="-4.007979002624671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2.1101833968867098e-002"/>
                  <c:y val="-5.756945836315915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2.1101833968867098e-002"/>
                  <c:y val="-6.194187544738726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2.1981082553360076e-002"/>
                  <c:y val="-8.598997852541159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2.1981082553360076e-002"/>
                  <c:y val="-8.963359580052493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2.1101833968867098e-002"/>
                  <c:y val="-6.4127893104271055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2.4618828306839004e-002"/>
                  <c:y val="-7.43303268909568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2.1101833968867098e-002"/>
                  <c:y val="-6.922910999761393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2.1101833968867098e-002"/>
                  <c:y val="-4.955342400381770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'H21'!$I$71:$I$82</c:f>
              <c:numCache>
                <c:formatCode>#,##0.00_);[Red]\(#,##0.00\)</c:formatCode>
                <c:ptCount val="12"/>
                <c:pt idx="0">
                  <c:v>61.37</c:v>
                </c:pt>
                <c:pt idx="1">
                  <c:v>61.34</c:v>
                </c:pt>
                <c:pt idx="2">
                  <c:v>61.32</c:v>
                </c:pt>
                <c:pt idx="3">
                  <c:v>61.29</c:v>
                </c:pt>
                <c:pt idx="4">
                  <c:v>61.27</c:v>
                </c:pt>
                <c:pt idx="5">
                  <c:v>61.26</c:v>
                </c:pt>
                <c:pt idx="6">
                  <c:v>61.27</c:v>
                </c:pt>
                <c:pt idx="7">
                  <c:v>61.27</c:v>
                </c:pt>
                <c:pt idx="8">
                  <c:v>61.29</c:v>
                </c:pt>
                <c:pt idx="9">
                  <c:v>61.19</c:v>
                </c:pt>
                <c:pt idx="10">
                  <c:v>61.2</c:v>
                </c:pt>
                <c:pt idx="11">
                  <c:v>61.16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30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0300"/>
          <c:min val="3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60280601288475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40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one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2.1"/>
          <c:min val="60.6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069182389937112"/>
              <c:y val="4.6878740157480316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0.2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6.2325492332326385e-002"/>
          <c:y val="1.8181818181818181e-002"/>
          <c:w val="0.13417190775681342"/>
          <c:h val="0.116363636363636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H30年度　65歳以上（老年人口）人口・割合の推移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3612420145595009"/>
          <c:y val="1.124090257948525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377358490566038e-002"/>
          <c:y val="0.15931970042206262"/>
          <c:w val="0.87924528301886795"/>
          <c:h val="0.7283481872458250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'H30'!$T$152</c:f>
              <c:strCache>
                <c:ptCount val="1"/>
                <c:pt idx="0">
                  <c:v>65歳以上人口</c:v>
                </c:pt>
              </c:strCache>
            </c:strRef>
          </c:tx>
          <c:spPr>
            <a:gradFill>
              <a:gsLst>
                <a:gs pos="0">
                  <a:srgbClr val="993300"/>
                </a:gs>
                <a:gs pos="50000">
                  <a:srgbClr val="FFFFFF"/>
                </a:gs>
                <a:gs pos="100000">
                  <a:srgbClr val="99330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'H30'!$U$6:$U$17</c:f>
              <c:strCache>
                <c:ptCount val="12"/>
                <c:pt idx="0">
                  <c:v>H30.4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H31.1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'H30'!$L$71:$L$82</c:f>
              <c:numCache>
                <c:formatCode>#,##0;[Red]\-#,##0</c:formatCode>
                <c:ptCount val="12"/>
                <c:pt idx="0">
                  <c:v>14153</c:v>
                </c:pt>
                <c:pt idx="1">
                  <c:v>14179</c:v>
                </c:pt>
                <c:pt idx="2">
                  <c:v>14187</c:v>
                </c:pt>
                <c:pt idx="3">
                  <c:v>14206</c:v>
                </c:pt>
                <c:pt idx="4">
                  <c:v>14237</c:v>
                </c:pt>
                <c:pt idx="5">
                  <c:v>14236</c:v>
                </c:pt>
                <c:pt idx="6">
                  <c:v>14234</c:v>
                </c:pt>
                <c:pt idx="7">
                  <c:v>14249</c:v>
                </c:pt>
                <c:pt idx="8">
                  <c:v>14237</c:v>
                </c:pt>
                <c:pt idx="9">
                  <c:v>14256</c:v>
                </c:pt>
                <c:pt idx="10">
                  <c:v>14268</c:v>
                </c:pt>
                <c:pt idx="11">
                  <c:v>14287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'H30'!$T$153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8686673599762293e-002"/>
                  <c:y val="-6.992125984251967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3.7807425015269319e-002"/>
                  <c:y val="-8.594502610250641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'H30'!$M$71:$M$82</c:f>
              <c:numCache>
                <c:formatCode>#,##0.00_);[Red]\(#,##0.00\)</c:formatCode>
                <c:ptCount val="12"/>
                <c:pt idx="0">
                  <c:v>29.11</c:v>
                </c:pt>
                <c:pt idx="1">
                  <c:v>29.15</c:v>
                </c:pt>
                <c:pt idx="2">
                  <c:v>29.15</c:v>
                </c:pt>
                <c:pt idx="3">
                  <c:v>29.21</c:v>
                </c:pt>
                <c:pt idx="4">
                  <c:v>29.24</c:v>
                </c:pt>
                <c:pt idx="5">
                  <c:v>29.24</c:v>
                </c:pt>
                <c:pt idx="6">
                  <c:v>29.26</c:v>
                </c:pt>
                <c:pt idx="7">
                  <c:v>29.31</c:v>
                </c:pt>
                <c:pt idx="8">
                  <c:v>29.3</c:v>
                </c:pt>
                <c:pt idx="9">
                  <c:v>29.34</c:v>
                </c:pt>
                <c:pt idx="10">
                  <c:v>29.38</c:v>
                </c:pt>
                <c:pt idx="11">
                  <c:v>29.45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33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4500"/>
          <c:min val="13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533442935017738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27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9.5"/>
          <c:min val="27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069182389937112"/>
              <c:y val="4.6200378798803995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FFCC99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6.2819128740982846e-002"/>
          <c:y val="2.4576927884014499e-002"/>
          <c:w val="0.13249475890985324"/>
          <c:h val="0.1172161172161172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67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4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H21年度　65歳以上（老年人口）人口・割合の推移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4043222899024413"/>
          <c:y val="1.102285850632307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377358490566038e-002"/>
          <c:y val="0.15951362443330946"/>
          <c:w val="0.87924528301886795"/>
          <c:h val="0.7289712240515390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'H21'!$T$150</c:f>
              <c:strCache>
                <c:ptCount val="1"/>
                <c:pt idx="0">
                  <c:v>65歳以上人口</c:v>
                </c:pt>
              </c:strCache>
            </c:strRef>
          </c:tx>
          <c:spPr>
            <a:gradFill>
              <a:gsLst>
                <a:gs pos="0">
                  <a:srgbClr val="993300"/>
                </a:gs>
                <a:gs pos="50000">
                  <a:srgbClr val="FFFFFF"/>
                </a:gs>
                <a:gs pos="100000">
                  <a:srgbClr val="99330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0"/>
                  <c:y val="0.34844800763540923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'H21'!$U$6:$U$17</c:f>
              <c:strCache>
                <c:ptCount val="12"/>
                <c:pt idx="0">
                  <c:v>H21.4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H22.1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'H21'!$L$71:$L$82</c:f>
              <c:numCache>
                <c:formatCode>#,##0;[Red]\-#,##0</c:formatCode>
                <c:ptCount val="12"/>
                <c:pt idx="0">
                  <c:v>11705</c:v>
                </c:pt>
                <c:pt idx="1">
                  <c:v>11713</c:v>
                </c:pt>
                <c:pt idx="2">
                  <c:v>11732</c:v>
                </c:pt>
                <c:pt idx="3">
                  <c:v>11748</c:v>
                </c:pt>
                <c:pt idx="4">
                  <c:v>11777</c:v>
                </c:pt>
                <c:pt idx="5">
                  <c:v>11799</c:v>
                </c:pt>
                <c:pt idx="6">
                  <c:v>11816</c:v>
                </c:pt>
                <c:pt idx="7">
                  <c:v>11825</c:v>
                </c:pt>
                <c:pt idx="8">
                  <c:v>11826</c:v>
                </c:pt>
                <c:pt idx="9">
                  <c:v>11862</c:v>
                </c:pt>
                <c:pt idx="10">
                  <c:v>11882</c:v>
                </c:pt>
                <c:pt idx="11">
                  <c:v>11896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'H21'!$T$151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1981082553360076e-002"/>
                  <c:y val="-6.633605344786447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2.1981082553360076e-002"/>
                  <c:y val="-7.070999761393462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2.1101833968867098e-002"/>
                  <c:y val="-4.956984013361966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2.1981082553360076e-002"/>
                  <c:y val="-5.32146027201145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2.2860331137853053e-002"/>
                  <c:y val="-5.029863994273443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2.1981082553360076e-002"/>
                  <c:y val="-8.091548556430446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2.1101833968867098e-002"/>
                  <c:y val="-5.613056549749462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2.1981082553360076e-002"/>
                  <c:y val="-4.956984013361966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2.2860331137853053e-002"/>
                  <c:y val="-1.457905034597947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2.2860331137853053e-002"/>
                  <c:y val="-6.414927225005964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2.1981082553360076e-002"/>
                  <c:y val="-4.446709615843474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2.2860331137853053e-002"/>
                  <c:y val="-2.988766404199474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'H21'!$M$71:$M$82</c:f>
              <c:numCache>
                <c:formatCode>#,##0.00_);[Red]\(#,##0.00\)</c:formatCode>
                <c:ptCount val="12"/>
                <c:pt idx="0">
                  <c:v>23.73</c:v>
                </c:pt>
                <c:pt idx="1">
                  <c:v>23.78</c:v>
                </c:pt>
                <c:pt idx="2">
                  <c:v>23.83</c:v>
                </c:pt>
                <c:pt idx="3">
                  <c:v>23.86</c:v>
                </c:pt>
                <c:pt idx="4">
                  <c:v>23.9</c:v>
                </c:pt>
                <c:pt idx="5">
                  <c:v>23.94</c:v>
                </c:pt>
                <c:pt idx="6">
                  <c:v>23.95</c:v>
                </c:pt>
                <c:pt idx="7">
                  <c:v>23.97</c:v>
                </c:pt>
                <c:pt idx="8">
                  <c:v>23.97</c:v>
                </c:pt>
                <c:pt idx="9">
                  <c:v>24.04</c:v>
                </c:pt>
                <c:pt idx="10">
                  <c:v>24.09</c:v>
                </c:pt>
                <c:pt idx="11">
                  <c:v>24.12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16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1920"/>
          <c:min val="1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577189214984490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40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one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23.2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4.2"/>
          <c:min val="23.2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069182389937112"/>
              <c:y val="4.6613027916964922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0.1"/>
      </c:valAx>
      <c:spPr>
        <a:gradFill>
          <a:gsLst>
            <a:gs pos="0">
              <a:srgbClr val="FFFFFF"/>
            </a:gs>
            <a:gs pos="100000">
              <a:srgbClr val="FFCC99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6.0103732316479308e-002"/>
          <c:y val="1.8181818181818181e-002"/>
          <c:w val="0.13249475890985324"/>
          <c:h val="0.116363636363636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4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207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H20年度　年齢別人口の月別推移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31487539542163845"/>
          <c:y val="1.0368430993272244e-004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351957430634742e-002"/>
          <c:y val="0.10181695030056727"/>
          <c:w val="0.92510676758335653"/>
          <c:h val="0.8609088007919605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'H20'!$B$68</c:f>
              <c:strCache>
                <c:ptCount val="1"/>
                <c:pt idx="0">
                  <c:v>14歳未満（年少人口）</c:v>
                </c:pt>
              </c:strCache>
            </c:strRef>
          </c:tx>
          <c:spPr>
            <a:gradFill>
              <a:gsLst>
                <a:gs pos="0">
                  <a:srgbClr val="FF0000"/>
                </a:gs>
                <a:gs pos="50000">
                  <a:srgbClr val="FF99CC"/>
                </a:gs>
                <a:gs pos="100000">
                  <a:srgbClr val="FF00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7,403（14.97％）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7,407（14.98％）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7,383（14.94％）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7,357（14.89％）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7,366（14.91％）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'H20'!$U$6:$U$17</c:f>
              <c:strCache>
                <c:ptCount val="12"/>
                <c:pt idx="0">
                  <c:v>H20.4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'H20'!$D$71:$D$82</c:f>
              <c:numCache>
                <c:formatCode>#,##0;[Red]\-#,##0</c:formatCode>
                <c:ptCount val="12"/>
                <c:pt idx="0">
                  <c:v>7403</c:v>
                </c:pt>
                <c:pt idx="1">
                  <c:v>7407</c:v>
                </c:pt>
                <c:pt idx="2">
                  <c:v>7383</c:v>
                </c:pt>
                <c:pt idx="3">
                  <c:v>7357</c:v>
                </c:pt>
                <c:pt idx="4">
                  <c:v>7366</c:v>
                </c:pt>
                <c:pt idx="5">
                  <c:v>7366</c:v>
                </c:pt>
                <c:pt idx="6">
                  <c:v>7368</c:v>
                </c:pt>
                <c:pt idx="7">
                  <c:v>7370</c:v>
                </c:pt>
                <c:pt idx="8">
                  <c:v>7370</c:v>
                </c:pt>
                <c:pt idx="9">
                  <c:v>7365</c:v>
                </c:pt>
                <c:pt idx="10">
                  <c:v>7352</c:v>
                </c:pt>
                <c:pt idx="11">
                  <c:v>7334</c:v>
                </c:pt>
              </c:numCache>
            </c:numRef>
          </c:val>
        </c:ser>
        <c:ser>
          <c:idx val="1"/>
          <c:order val="1"/>
          <c:tx>
            <c:strRef>
              <c:f>'H20'!$F$68</c:f>
              <c:strCache>
                <c:ptCount val="1"/>
                <c:pt idx="0">
                  <c:v>15～64歳（生産年齢人口）</c:v>
                </c:pt>
              </c:strCache>
            </c:strRef>
          </c:tx>
          <c:spPr>
            <a:gradFill>
              <a:gsLst>
                <a:gs pos="0">
                  <a:srgbClr val="00FF00"/>
                </a:gs>
                <a:gs pos="50000">
                  <a:srgbClr val="CCFFCC"/>
                </a:gs>
                <a:gs pos="100000">
                  <a:srgbClr val="00FF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30,579（61.85％）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30,571（61.83％）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30,550（61.81％）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30,530（61.79％）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30,516（61.75％）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'H20'!$U$6:$U$17</c:f>
              <c:strCache>
                <c:ptCount val="12"/>
                <c:pt idx="0">
                  <c:v>H20.4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'H20'!$H$71:$H$82</c:f>
              <c:numCache>
                <c:formatCode>#,##0;[Red]\-#,##0</c:formatCode>
                <c:ptCount val="12"/>
                <c:pt idx="0">
                  <c:v>30579</c:v>
                </c:pt>
                <c:pt idx="1">
                  <c:v>30571</c:v>
                </c:pt>
                <c:pt idx="2">
                  <c:v>30550</c:v>
                </c:pt>
                <c:pt idx="3">
                  <c:v>30530</c:v>
                </c:pt>
                <c:pt idx="4">
                  <c:v>30516</c:v>
                </c:pt>
                <c:pt idx="5">
                  <c:v>30512</c:v>
                </c:pt>
                <c:pt idx="6">
                  <c:v>30479</c:v>
                </c:pt>
                <c:pt idx="7">
                  <c:v>30503</c:v>
                </c:pt>
                <c:pt idx="8">
                  <c:v>30503</c:v>
                </c:pt>
                <c:pt idx="9">
                  <c:v>30484</c:v>
                </c:pt>
                <c:pt idx="10">
                  <c:v>30427</c:v>
                </c:pt>
                <c:pt idx="11">
                  <c:v>30316</c:v>
                </c:pt>
              </c:numCache>
            </c:numRef>
          </c:val>
        </c:ser>
        <c:ser>
          <c:idx val="2"/>
          <c:order val="2"/>
          <c:tx>
            <c:strRef>
              <c:f>'H20'!$J$68</c:f>
              <c:strCache>
                <c:ptCount val="1"/>
                <c:pt idx="0">
                  <c:v>65歳以上（老年人口）</c:v>
                </c:pt>
              </c:strCache>
            </c:strRef>
          </c:tx>
          <c:spPr>
            <a:gradFill>
              <a:gsLst>
                <a:gs pos="0">
                  <a:srgbClr val="993366"/>
                </a:gs>
                <a:gs pos="50000">
                  <a:srgbClr val="CC99FF"/>
                </a:gs>
                <a:gs pos="100000">
                  <a:srgbClr val="993366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CC99FF"/>
                  </a:gs>
                  <a:gs pos="100000">
                    <a:srgbClr val="993366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CC99FF"/>
                  </a:gs>
                  <a:gs pos="100000">
                    <a:srgbClr val="993366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CC99FF"/>
                  </a:gs>
                  <a:gs pos="100000">
                    <a:srgbClr val="993366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CC99FF"/>
                  </a:gs>
                  <a:gs pos="100000">
                    <a:srgbClr val="993366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CC99FF"/>
                  </a:gs>
                  <a:gs pos="100000">
                    <a:srgbClr val="993366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11,460（23.18％）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11,469（23.19％）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11,491（23.25％）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11,519（23.31％）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11,533（23.34％）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'H20'!$U$6:$U$17</c:f>
              <c:strCache>
                <c:ptCount val="12"/>
                <c:pt idx="0">
                  <c:v>H20.4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'H20'!$L$71:$L$82</c:f>
              <c:numCache>
                <c:formatCode>#,##0;[Red]\-#,##0</c:formatCode>
                <c:ptCount val="12"/>
                <c:pt idx="0">
                  <c:v>11460</c:v>
                </c:pt>
                <c:pt idx="1">
                  <c:v>11469</c:v>
                </c:pt>
                <c:pt idx="2">
                  <c:v>11491</c:v>
                </c:pt>
                <c:pt idx="3">
                  <c:v>11519</c:v>
                </c:pt>
                <c:pt idx="4">
                  <c:v>11533</c:v>
                </c:pt>
                <c:pt idx="5">
                  <c:v>11567</c:v>
                </c:pt>
                <c:pt idx="6">
                  <c:v>11583</c:v>
                </c:pt>
                <c:pt idx="7">
                  <c:v>11586</c:v>
                </c:pt>
                <c:pt idx="8">
                  <c:v>11592</c:v>
                </c:pt>
                <c:pt idx="9">
                  <c:v>11618</c:v>
                </c:pt>
                <c:pt idx="10">
                  <c:v>11653</c:v>
                </c:pt>
                <c:pt idx="11">
                  <c:v>11686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725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"/>
        <c:axId val="2"/>
      </c:barChart>
      <c:catAx>
        <c:axId val="1"/>
        <c:scaling>
          <c:orientation val="maxMin"/>
        </c:scaling>
        <c:delete val="0"/>
        <c:axPos val="l"/>
        <c:title>
          <c:tx>
            <c:rich>
              <a:bodyPr rot="0" horzOverflow="overflow" anchor="ctr" anchorCtr="1"/>
              <a:lstStyle/>
              <a:p>
                <a:pPr algn="ctr" rtl="0">
                  <a:defRPr sz="1725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9213490274947105"/>
              <c:y val="2.605133415395036e-007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00CCFF"/>
            </a:gs>
            <a:gs pos="100000">
              <a:srgbClr val="FFFFFF"/>
            </a:gs>
          </a:gsLst>
          <a:lin ang="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69584032896686"/>
          <c:y val="0.7225861159414626"/>
          <c:w val="0.19004180919802358"/>
          <c:h val="0.135649296939619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725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300"/>
  </c:printSettings>
  <c:extLst>
    <c:ext xmlns:c14="http://schemas.microsoft.com/office/drawing/2007/8/2/chart" uri="{781A3756-C4B2-4CAC-9D66-4F8BD8637D16}"/>
  </c:extLst>
</c:chartSpace>
</file>

<file path=xl/charts/chart4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H20年度　14歳未満（年少人口）人口・割合の推移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3179240330807704"/>
          <c:y val="2.909090909090909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830188679245285e-002"/>
          <c:y val="0.16336836077308517"/>
          <c:w val="0.89790098879149538"/>
          <c:h val="0.7251164877117632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'H20'!$T$114</c:f>
              <c:strCache>
                <c:ptCount val="1"/>
                <c:pt idx="0">
                  <c:v>14歳未満人口</c:v>
                </c:pt>
              </c:strCache>
            </c:strRef>
          </c:tx>
          <c:spPr>
            <a:gradFill>
              <a:gsLst>
                <a:gs pos="0">
                  <a:srgbClr val="993366"/>
                </a:gs>
                <a:gs pos="50000">
                  <a:srgbClr val="FFFFFF"/>
                </a:gs>
                <a:gs pos="100000">
                  <a:srgbClr val="993366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'H20'!$U$6:$U$17</c:f>
              <c:strCache>
                <c:ptCount val="12"/>
                <c:pt idx="0">
                  <c:v>H20.4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'H20'!$D$71:$D$82</c:f>
              <c:numCache>
                <c:formatCode>#,##0;[Red]\-#,##0</c:formatCode>
                <c:ptCount val="12"/>
                <c:pt idx="0">
                  <c:v>7403</c:v>
                </c:pt>
                <c:pt idx="1">
                  <c:v>7407</c:v>
                </c:pt>
                <c:pt idx="2">
                  <c:v>7383</c:v>
                </c:pt>
                <c:pt idx="3">
                  <c:v>7357</c:v>
                </c:pt>
                <c:pt idx="4">
                  <c:v>7366</c:v>
                </c:pt>
                <c:pt idx="5">
                  <c:v>7366</c:v>
                </c:pt>
                <c:pt idx="6">
                  <c:v>7368</c:v>
                </c:pt>
                <c:pt idx="7">
                  <c:v>7370</c:v>
                </c:pt>
                <c:pt idx="8">
                  <c:v>7370</c:v>
                </c:pt>
                <c:pt idx="9">
                  <c:v>7365</c:v>
                </c:pt>
                <c:pt idx="10">
                  <c:v>7352</c:v>
                </c:pt>
                <c:pt idx="11">
                  <c:v>7334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'H20'!$T$115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3.1426467917925353e-002"/>
                  <c:y val="-4.423192555476020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3.412020667227917e-002"/>
                  <c:y val="-4.640725363874970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3.1426467917925353e-002"/>
                  <c:y val="-5.2208255786208545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3.2324336816388514e-002"/>
                  <c:y val="-5.1482891911238365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3.2324336816388514e-002"/>
                  <c:y val="-5.2208255786208545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3.2324336816388514e-002"/>
                  <c:y val="-5.728389405869720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3.2324336816388514e-002"/>
                  <c:y val="-5.583392984967788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3.0528599019462189e-002"/>
                  <c:y val="-7.613686471009305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2.6936991366645208e-002"/>
                  <c:y val="-5.365860176568838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0528599019462189e-002"/>
                  <c:y val="-4.785759961822953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3.0528599019462189e-002"/>
                  <c:y val="-4.7132235743259365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3.2324336816388514e-002"/>
                  <c:y val="-4.7132235743259365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'H20'!$E$71:$E$82</c:f>
              <c:numCache>
                <c:formatCode>#,##0.00_);[Red]\(#,##0.00\)</c:formatCode>
                <c:ptCount val="12"/>
                <c:pt idx="0">
                  <c:v>14.97</c:v>
                </c:pt>
                <c:pt idx="1">
                  <c:v>14.98</c:v>
                </c:pt>
                <c:pt idx="2">
                  <c:v>14.94</c:v>
                </c:pt>
                <c:pt idx="3">
                  <c:v>14.89</c:v>
                </c:pt>
                <c:pt idx="4">
                  <c:v>14.91</c:v>
                </c:pt>
                <c:pt idx="5">
                  <c:v>14.9</c:v>
                </c:pt>
                <c:pt idx="6">
                  <c:v>14.91</c:v>
                </c:pt>
                <c:pt idx="7">
                  <c:v>14.9</c:v>
                </c:pt>
                <c:pt idx="8">
                  <c:v>14.9</c:v>
                </c:pt>
                <c:pt idx="9">
                  <c:v>14.89</c:v>
                </c:pt>
                <c:pt idx="10">
                  <c:v>14.87</c:v>
                </c:pt>
                <c:pt idx="11">
                  <c:v>14.87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732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7410"/>
          <c:min val="73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914063469339059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5.05"/>
          <c:min val="14.6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11213351161293518"/>
              <c:y val="5.3036697685516582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.e-002"/>
      </c:valAx>
      <c:spPr>
        <a:gradFill>
          <a:gsLst>
            <a:gs pos="0">
              <a:srgbClr val="FFFFFF"/>
            </a:gs>
            <a:gs pos="100000">
              <a:srgbClr val="FF99CC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4.9242146618465148e-002"/>
          <c:y val="1.8181818181818181e-002"/>
          <c:w val="0.13249475890985324"/>
          <c:h val="0.116363636363636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4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35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H20年度　15～64歳（生産年齢人口）人口・割合の推移</a:t>
            </a:r>
            <a:endParaRPr lang="ja-JP" altLang="en-US" sz="13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2988982980900971"/>
          <c:y val="2.909090909090909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377358490566038e-002"/>
          <c:y val="0.16698181818181818"/>
          <c:w val="0.89035381898017463"/>
          <c:h val="0.7215030303030303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'H20'!$T$132</c:f>
              <c:strCache>
                <c:ptCount val="1"/>
                <c:pt idx="0">
                  <c:v>15～64歳人口</c:v>
                </c:pt>
              </c:strCache>
            </c:strRef>
          </c:tx>
          <c:spPr>
            <a:gradFill>
              <a:gsLst>
                <a:gs pos="0">
                  <a:srgbClr val="000080"/>
                </a:gs>
                <a:gs pos="50000">
                  <a:srgbClr val="FFFFFF"/>
                </a:gs>
                <a:gs pos="100000">
                  <a:srgbClr val="00008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1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1"/>
              <c:layout>
                <c:manualLayout>
                  <c:x val="-8.903415374964922e-004"/>
                  <c:y val="7.2116439990455744e-004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'H20'!$U$6:$U$17</c:f>
              <c:strCache>
                <c:ptCount val="12"/>
                <c:pt idx="0">
                  <c:v>H20.4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'H20'!$H$71:$H$82</c:f>
              <c:numCache>
                <c:formatCode>#,##0;[Red]\-#,##0</c:formatCode>
                <c:ptCount val="12"/>
                <c:pt idx="0">
                  <c:v>30579</c:v>
                </c:pt>
                <c:pt idx="1">
                  <c:v>30571</c:v>
                </c:pt>
                <c:pt idx="2">
                  <c:v>30550</c:v>
                </c:pt>
                <c:pt idx="3">
                  <c:v>30530</c:v>
                </c:pt>
                <c:pt idx="4">
                  <c:v>30516</c:v>
                </c:pt>
                <c:pt idx="5">
                  <c:v>30512</c:v>
                </c:pt>
                <c:pt idx="6">
                  <c:v>30479</c:v>
                </c:pt>
                <c:pt idx="7">
                  <c:v>30503</c:v>
                </c:pt>
                <c:pt idx="8">
                  <c:v>30503</c:v>
                </c:pt>
                <c:pt idx="9">
                  <c:v>30484</c:v>
                </c:pt>
                <c:pt idx="10">
                  <c:v>30427</c:v>
                </c:pt>
                <c:pt idx="11">
                  <c:v>30316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'H20'!$T$133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3.0272008451773719e-002"/>
                  <c:y val="-4.25685516583154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3.116234998927021e-002"/>
                  <c:y val="-4.473280839895012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3.4723716139256178e-002"/>
                  <c:y val="-5.844142209496540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3.116234998927021e-002"/>
                  <c:y val="-4.545435456931520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3.0272008451773719e-002"/>
                  <c:y val="-6.132760677642567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3.116234998927021e-002"/>
                  <c:y val="-6.9985779050345975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3.2943033064263195e-002"/>
                  <c:y val="-5.699871152469577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3.2052691526766701e-002"/>
                  <c:y val="-3.3188833214030065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3.116234998927021e-002"/>
                  <c:y val="-3.751811023622047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5614057676752672e-002"/>
                  <c:y val="-5.771987592460033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3.116234998927021e-002"/>
                  <c:y val="-5.844142209496540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3.0272008451773719e-002"/>
                  <c:y val="5.555561918396564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'H20'!$I$71:$I$82</c:f>
              <c:numCache>
                <c:formatCode>#,##0.00_);[Red]\(#,##0.00\)</c:formatCode>
                <c:ptCount val="12"/>
                <c:pt idx="0">
                  <c:v>61.85</c:v>
                </c:pt>
                <c:pt idx="1">
                  <c:v>61.83</c:v>
                </c:pt>
                <c:pt idx="2">
                  <c:v>61.81</c:v>
                </c:pt>
                <c:pt idx="3">
                  <c:v>61.79</c:v>
                </c:pt>
                <c:pt idx="4">
                  <c:v>61.75</c:v>
                </c:pt>
                <c:pt idx="5">
                  <c:v>61.71</c:v>
                </c:pt>
                <c:pt idx="6">
                  <c:v>61.66</c:v>
                </c:pt>
                <c:pt idx="7">
                  <c:v>61.67</c:v>
                </c:pt>
                <c:pt idx="8">
                  <c:v>61.67</c:v>
                </c:pt>
                <c:pt idx="9">
                  <c:v>61.62</c:v>
                </c:pt>
                <c:pt idx="10">
                  <c:v>61.55</c:v>
                </c:pt>
                <c:pt idx="11">
                  <c:v>61.45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303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0600"/>
          <c:min val="30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081698878549271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40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2.1"/>
          <c:min val="60.6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11812476270654848"/>
              <c:y val="5.1235504652827488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0.2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6.2325492332326385e-002"/>
          <c:y val="1.8181818181818181e-002"/>
          <c:w val="0.13417190775681342"/>
          <c:h val="0.116363636363636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4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H20年度　65歳以上（老年人口）人口・割合の推移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4043222899024413"/>
          <c:y val="1.102285850632307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377358490566038e-002"/>
          <c:y val="0.16698181818181818"/>
          <c:w val="0.89035381898017463"/>
          <c:h val="0.7215030303030303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'H20'!$T$150</c:f>
              <c:strCache>
                <c:ptCount val="1"/>
                <c:pt idx="0">
                  <c:v>65歳以上人口</c:v>
                </c:pt>
              </c:strCache>
            </c:strRef>
          </c:tx>
          <c:spPr>
            <a:gradFill>
              <a:gsLst>
                <a:gs pos="0">
                  <a:srgbClr val="993300"/>
                </a:gs>
                <a:gs pos="50000">
                  <a:srgbClr val="FFFFFF"/>
                </a:gs>
                <a:gs pos="100000">
                  <a:srgbClr val="99330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'H20'!$U$6:$U$17</c:f>
              <c:strCache>
                <c:ptCount val="12"/>
                <c:pt idx="0">
                  <c:v>H20.4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'H20'!$L$71:$L$82</c:f>
              <c:numCache>
                <c:formatCode>#,##0;[Red]\-#,##0</c:formatCode>
                <c:ptCount val="12"/>
                <c:pt idx="0">
                  <c:v>11460</c:v>
                </c:pt>
                <c:pt idx="1">
                  <c:v>11469</c:v>
                </c:pt>
                <c:pt idx="2">
                  <c:v>11491</c:v>
                </c:pt>
                <c:pt idx="3">
                  <c:v>11519</c:v>
                </c:pt>
                <c:pt idx="4">
                  <c:v>11533</c:v>
                </c:pt>
                <c:pt idx="5">
                  <c:v>11567</c:v>
                </c:pt>
                <c:pt idx="6">
                  <c:v>11583</c:v>
                </c:pt>
                <c:pt idx="7">
                  <c:v>11586</c:v>
                </c:pt>
                <c:pt idx="8">
                  <c:v>11592</c:v>
                </c:pt>
                <c:pt idx="9">
                  <c:v>11618</c:v>
                </c:pt>
                <c:pt idx="10">
                  <c:v>11653</c:v>
                </c:pt>
                <c:pt idx="11">
                  <c:v>11686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'H20'!$T$151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3.2052691526766701e-002"/>
                  <c:y val="-5.844142209496540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3.2052691526766701e-002"/>
                  <c:y val="-6.204915294679073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3.0272008451773719e-002"/>
                  <c:y val="-4.473280839895012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3.2052691526766701e-002"/>
                  <c:y val="-4.906208542114053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3.2943033064263195e-002"/>
                  <c:y val="-4.617590073968026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3.2052691526766701e-002"/>
                  <c:y val="-7.64793128131710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3.2943033064263195e-002"/>
                  <c:y val="-4.7618993080410406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3.2052691526766701e-002"/>
                  <c:y val="-6.565650202815556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3.3833374601759683e-002"/>
                  <c:y val="-4.7618993080410406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2943033064263195e-002"/>
                  <c:y val="-7.07069434502505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3.2052691526766701e-002"/>
                  <c:y val="-5.339098067287043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3.2943033064263195e-002"/>
                  <c:y val="-5.122634216177523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'H20'!$M$71:$M$82</c:f>
              <c:numCache>
                <c:formatCode>#,##0.00_);[Red]\(#,##0.00\)</c:formatCode>
                <c:ptCount val="12"/>
                <c:pt idx="0">
                  <c:v>23.18</c:v>
                </c:pt>
                <c:pt idx="1">
                  <c:v>23.19</c:v>
                </c:pt>
                <c:pt idx="2">
                  <c:v>23.25</c:v>
                </c:pt>
                <c:pt idx="3">
                  <c:v>23.31</c:v>
                </c:pt>
                <c:pt idx="4">
                  <c:v>23.34</c:v>
                </c:pt>
                <c:pt idx="5">
                  <c:v>23.39</c:v>
                </c:pt>
                <c:pt idx="6">
                  <c:v>23.43</c:v>
                </c:pt>
                <c:pt idx="7">
                  <c:v>23.43</c:v>
                </c:pt>
                <c:pt idx="8">
                  <c:v>23.43</c:v>
                </c:pt>
                <c:pt idx="9">
                  <c:v>23.49</c:v>
                </c:pt>
                <c:pt idx="10">
                  <c:v>23.57</c:v>
                </c:pt>
                <c:pt idx="11">
                  <c:v>23.69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1700"/>
          <c:min val="113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081698878549271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40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22.7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3.7"/>
          <c:min val="22.7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11812476270654848"/>
              <c:y val="5.1235504652827488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0.1"/>
      </c:valAx>
      <c:spPr>
        <a:gradFill>
          <a:gsLst>
            <a:gs pos="0">
              <a:srgbClr val="FFFFFF"/>
            </a:gs>
            <a:gs pos="100000">
              <a:srgbClr val="FFCC99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6.0103732316479308e-002"/>
          <c:y val="1.8181818181818181e-002"/>
          <c:w val="0.13249475890985324"/>
          <c:h val="0.116363636363636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4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207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H19年度　年齢別人口の月別推移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3150717151244477"/>
          <c:y val="5.3273043839817054e-005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290053151100984e-002"/>
          <c:y val="0.10165978015124347"/>
          <c:w val="0.92519852444412554"/>
          <c:h val="0.8610953457550479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'H19'!$B$68</c:f>
              <c:strCache>
                <c:ptCount val="1"/>
                <c:pt idx="0">
                  <c:v>14歳未満（年少人口）</c:v>
                </c:pt>
              </c:strCache>
            </c:strRef>
          </c:tx>
          <c:spPr>
            <a:gradFill>
              <a:gsLst>
                <a:gs pos="0">
                  <a:srgbClr val="FF0000"/>
                </a:gs>
                <a:gs pos="50000">
                  <a:srgbClr val="FF99CC"/>
                </a:gs>
                <a:gs pos="100000">
                  <a:srgbClr val="FF00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7,422（15.02％）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7,421（15.01％）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7,408（14.98％）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7,398（14.96％）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7,386（14.94％）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7,360（14.90％）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7,356（14.88％）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7,357（14.88％）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7,370（14.90％）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7,359（14.88％）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7,364（14.89％）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7,379（14.94％）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'H19'!$U$6:$U$17</c:f>
              <c:strCache>
                <c:ptCount val="12"/>
                <c:pt idx="0">
                  <c:v>H19.4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'H19'!$D$71:$D$82</c:f>
              <c:numCache>
                <c:formatCode>#,##0;[Red]\-#,##0</c:formatCode>
                <c:ptCount val="12"/>
                <c:pt idx="0">
                  <c:v>7422</c:v>
                </c:pt>
                <c:pt idx="1">
                  <c:v>7421</c:v>
                </c:pt>
                <c:pt idx="2">
                  <c:v>7408</c:v>
                </c:pt>
                <c:pt idx="3">
                  <c:v>7398</c:v>
                </c:pt>
                <c:pt idx="4">
                  <c:v>7386</c:v>
                </c:pt>
                <c:pt idx="5">
                  <c:v>7360</c:v>
                </c:pt>
                <c:pt idx="6">
                  <c:v>7356</c:v>
                </c:pt>
                <c:pt idx="7">
                  <c:v>7357</c:v>
                </c:pt>
                <c:pt idx="8">
                  <c:v>7370</c:v>
                </c:pt>
                <c:pt idx="9">
                  <c:v>7359</c:v>
                </c:pt>
                <c:pt idx="10">
                  <c:v>7364</c:v>
                </c:pt>
                <c:pt idx="11">
                  <c:v>7379</c:v>
                </c:pt>
              </c:numCache>
            </c:numRef>
          </c:val>
        </c:ser>
        <c:ser>
          <c:idx val="1"/>
          <c:order val="1"/>
          <c:tx>
            <c:strRef>
              <c:f>'H19'!$F$68</c:f>
              <c:strCache>
                <c:ptCount val="1"/>
                <c:pt idx="0">
                  <c:v>15～64歳（生産年齢人口）</c:v>
                </c:pt>
              </c:strCache>
            </c:strRef>
          </c:tx>
          <c:spPr>
            <a:gradFill>
              <a:gsLst>
                <a:gs pos="0">
                  <a:srgbClr val="00FF00"/>
                </a:gs>
                <a:gs pos="50000">
                  <a:srgbClr val="CCFFCC"/>
                </a:gs>
                <a:gs pos="100000">
                  <a:srgbClr val="00FF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30,784（62.28％）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30,793（62.27％）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30,788（62.27％）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30,770（62.24％）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30,739（62.19％）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30,717（62.18％）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30,727（62.16％）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30,704（62.11％）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30,689（62.06％）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30,669（62.03％）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30,649（61.99％）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30,582（61.91％）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'H19'!$U$6:$U$17</c:f>
              <c:strCache>
                <c:ptCount val="12"/>
                <c:pt idx="0">
                  <c:v>H19.4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'H19'!$H$71:$H$82</c:f>
              <c:numCache>
                <c:formatCode>#,##0;[Red]\-#,##0</c:formatCode>
                <c:ptCount val="12"/>
                <c:pt idx="0">
                  <c:v>30784</c:v>
                </c:pt>
                <c:pt idx="1">
                  <c:v>30793</c:v>
                </c:pt>
                <c:pt idx="2">
                  <c:v>30788</c:v>
                </c:pt>
                <c:pt idx="3">
                  <c:v>30770</c:v>
                </c:pt>
                <c:pt idx="4">
                  <c:v>30739</c:v>
                </c:pt>
                <c:pt idx="5">
                  <c:v>30717</c:v>
                </c:pt>
                <c:pt idx="6">
                  <c:v>30727</c:v>
                </c:pt>
                <c:pt idx="7">
                  <c:v>30704</c:v>
                </c:pt>
                <c:pt idx="8">
                  <c:v>30689</c:v>
                </c:pt>
                <c:pt idx="9">
                  <c:v>30669</c:v>
                </c:pt>
                <c:pt idx="10">
                  <c:v>30649</c:v>
                </c:pt>
                <c:pt idx="11">
                  <c:v>30582</c:v>
                </c:pt>
              </c:numCache>
            </c:numRef>
          </c:val>
        </c:ser>
        <c:ser>
          <c:idx val="2"/>
          <c:order val="2"/>
          <c:tx>
            <c:strRef>
              <c:f>'H19'!$J$68</c:f>
              <c:strCache>
                <c:ptCount val="1"/>
                <c:pt idx="0">
                  <c:v>65歳以上（老年人口）</c:v>
                </c:pt>
              </c:strCache>
            </c:strRef>
          </c:tx>
          <c:spPr>
            <a:gradFill>
              <a:gsLst>
                <a:gs pos="0">
                  <a:srgbClr val="993366"/>
                </a:gs>
                <a:gs pos="50000">
                  <a:srgbClr val="CC99FF"/>
                </a:gs>
                <a:gs pos="100000">
                  <a:srgbClr val="993366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CC99FF"/>
                  </a:gs>
                  <a:gs pos="100000">
                    <a:srgbClr val="993366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CC99FF"/>
                  </a:gs>
                  <a:gs pos="100000">
                    <a:srgbClr val="993366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CC99FF"/>
                  </a:gs>
                  <a:gs pos="100000">
                    <a:srgbClr val="993366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CC99FF"/>
                  </a:gs>
                  <a:gs pos="100000">
                    <a:srgbClr val="993366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CC99FF"/>
                  </a:gs>
                  <a:gs pos="100000">
                    <a:srgbClr val="993366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CC99FF"/>
                  </a:gs>
                  <a:gs pos="100000">
                    <a:srgbClr val="993366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CC99FF"/>
                  </a:gs>
                  <a:gs pos="100000">
                    <a:srgbClr val="993366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CC99FF"/>
                  </a:gs>
                  <a:gs pos="100000">
                    <a:srgbClr val="993366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CC99FF"/>
                  </a:gs>
                  <a:gs pos="100000">
                    <a:srgbClr val="993366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CC99FF"/>
                  </a:gs>
                  <a:gs pos="100000">
                    <a:srgbClr val="993366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CC99FF"/>
                  </a:gs>
                  <a:gs pos="100000">
                    <a:srgbClr val="993366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CC99FF"/>
                  </a:gs>
                  <a:gs pos="100000">
                    <a:srgbClr val="993366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11,221（22.70％）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11,234（22.72％）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11,249（22.75％）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11,272（22.80％）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11,306（22.87％）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11,321（22.92％）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11,347（22.96％）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11,371（23.00％）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11,391（23.04％）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11,414（23.09％）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11,429（23.12％）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11,433（23.15％）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'H19'!$U$6:$U$17</c:f>
              <c:strCache>
                <c:ptCount val="12"/>
                <c:pt idx="0">
                  <c:v>H19.4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'H19'!$L$71:$L$82</c:f>
              <c:numCache>
                <c:formatCode>#,##0;[Red]\-#,##0</c:formatCode>
                <c:ptCount val="12"/>
                <c:pt idx="0">
                  <c:v>11221</c:v>
                </c:pt>
                <c:pt idx="1">
                  <c:v>11234</c:v>
                </c:pt>
                <c:pt idx="2">
                  <c:v>11249</c:v>
                </c:pt>
                <c:pt idx="3">
                  <c:v>11272</c:v>
                </c:pt>
                <c:pt idx="4">
                  <c:v>11306</c:v>
                </c:pt>
                <c:pt idx="5">
                  <c:v>11321</c:v>
                </c:pt>
                <c:pt idx="6">
                  <c:v>11347</c:v>
                </c:pt>
                <c:pt idx="7">
                  <c:v>11371</c:v>
                </c:pt>
                <c:pt idx="8">
                  <c:v>11391</c:v>
                </c:pt>
                <c:pt idx="9">
                  <c:v>11414</c:v>
                </c:pt>
                <c:pt idx="10">
                  <c:v>11429</c:v>
                </c:pt>
                <c:pt idx="11">
                  <c:v>11433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725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"/>
        <c:axId val="2"/>
      </c:barChart>
      <c:catAx>
        <c:axId val="1"/>
        <c:scaling>
          <c:orientation val="maxMin"/>
        </c:scaling>
        <c:delete val="0"/>
        <c:axPos val="l"/>
        <c:title>
          <c:tx>
            <c:rich>
              <a:bodyPr rot="0" horzOverflow="overflow" anchor="ctr" anchorCtr="1"/>
              <a:lstStyle/>
              <a:p>
                <a:pPr algn="ctr" rtl="0">
                  <a:defRPr sz="1725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9218170621610793"/>
              <c:y val="0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00CCFF"/>
            </a:gs>
            <a:gs pos="100000">
              <a:srgbClr val="FFFFFF"/>
            </a:gs>
          </a:gsLst>
          <a:lin ang="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897494305239184"/>
          <c:y val="0.85231023102310233"/>
          <c:w val="0.18982536066818528"/>
          <c:h val="0.135313531353135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725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300"/>
  </c:printSettings>
  <c:extLst>
    <c:ext xmlns:c14="http://schemas.microsoft.com/office/drawing/2007/8/2/chart" uri="{781A3756-C4B2-4CAC-9D66-4F8BD8637D16}"/>
  </c:extLst>
</c:chartSpace>
</file>

<file path=xl/charts/chart4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H19年度　4歳未満（年少人口）人口・割合の推移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3966077104683522"/>
          <c:y val="2.898550724637681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763819095477386e-002"/>
          <c:y val="0.1632264445205219"/>
          <c:w val="0.8980433664384917"/>
          <c:h val="0.7256624443683670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'H19'!$T$114</c:f>
              <c:strCache>
                <c:ptCount val="1"/>
                <c:pt idx="0">
                  <c:v>4歳未満人口</c:v>
                </c:pt>
              </c:strCache>
            </c:strRef>
          </c:tx>
          <c:spPr>
            <a:gradFill>
              <a:gsLst>
                <a:gs pos="0">
                  <a:srgbClr val="993366"/>
                </a:gs>
                <a:gs pos="50000">
                  <a:srgbClr val="FFFFFF"/>
                </a:gs>
                <a:gs pos="100000">
                  <a:srgbClr val="993366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0"/>
                  <c:y val="2.0318384115029099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0"/>
                  <c:y val="3.0477766366160751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0"/>
                  <c:y val="-4.3539122827037924e-003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8.9792796001002392e-004"/>
                  <c:y val="4.6442238198486058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8.9792796001002392e-004"/>
                  <c:y val="3.8459812088706302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8.9792796001002392e-004"/>
                  <c:y val="3.8459812088706302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'H19'!$U$6:$U$17</c:f>
              <c:strCache>
                <c:ptCount val="12"/>
                <c:pt idx="0">
                  <c:v>H19.4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'H19'!$D$71:$D$82</c:f>
              <c:numCache>
                <c:formatCode>#,##0;[Red]\-#,##0</c:formatCode>
                <c:ptCount val="12"/>
                <c:pt idx="0">
                  <c:v>7422</c:v>
                </c:pt>
                <c:pt idx="1">
                  <c:v>7421</c:v>
                </c:pt>
                <c:pt idx="2">
                  <c:v>7408</c:v>
                </c:pt>
                <c:pt idx="3">
                  <c:v>7398</c:v>
                </c:pt>
                <c:pt idx="4">
                  <c:v>7386</c:v>
                </c:pt>
                <c:pt idx="5">
                  <c:v>7360</c:v>
                </c:pt>
                <c:pt idx="6">
                  <c:v>7356</c:v>
                </c:pt>
                <c:pt idx="7">
                  <c:v>7357</c:v>
                </c:pt>
                <c:pt idx="8">
                  <c:v>7370</c:v>
                </c:pt>
                <c:pt idx="9">
                  <c:v>7359</c:v>
                </c:pt>
                <c:pt idx="10">
                  <c:v>7364</c:v>
                </c:pt>
                <c:pt idx="11">
                  <c:v>7379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'H19'!$T$115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3.1431435392184015e-002"/>
                  <c:y val="-4.78934154969759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3.4125614951397404e-002"/>
                  <c:y val="-4.571645935562402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3.1431435392184015e-002"/>
                  <c:y val="-5.36988854654037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3.2329495245255149e-002"/>
                  <c:y val="-5.660162044961770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3.2329495245255149e-002"/>
                  <c:y val="-5.5875841606755676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3.2329495245255149e-002"/>
                  <c:y val="-5.732701890524553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3.2329495245255149e-002"/>
                  <c:y val="7.184031343908098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3.0533375539112888e-002"/>
                  <c:y val="-7.5468827266156946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2.6941268019889473e-002"/>
                  <c:y val="-5.36988854654037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0533375539112888e-002"/>
                  <c:y val="-4.934497318269998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3.0533375539112888e-002"/>
                  <c:y val="-4.78934154969759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3.2329495245255149e-002"/>
                  <c:y val="-5.224732777967971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'H19'!$E$71:$E$82</c:f>
              <c:numCache>
                <c:formatCode>#,##0.00_);[Red]\(#,##0.00\)</c:formatCode>
                <c:ptCount val="12"/>
                <c:pt idx="0">
                  <c:v>15.02</c:v>
                </c:pt>
                <c:pt idx="1">
                  <c:v>15.01</c:v>
                </c:pt>
                <c:pt idx="2">
                  <c:v>14.98</c:v>
                </c:pt>
                <c:pt idx="3">
                  <c:v>14.96</c:v>
                </c:pt>
                <c:pt idx="4">
                  <c:v>14.94</c:v>
                </c:pt>
                <c:pt idx="5">
                  <c:v>14.9</c:v>
                </c:pt>
                <c:pt idx="6">
                  <c:v>14.88</c:v>
                </c:pt>
                <c:pt idx="7">
                  <c:v>14.88</c:v>
                </c:pt>
                <c:pt idx="8">
                  <c:v>14.9</c:v>
                </c:pt>
                <c:pt idx="9">
                  <c:v>14.88</c:v>
                </c:pt>
                <c:pt idx="10">
                  <c:v>14.89</c:v>
                </c:pt>
                <c:pt idx="11">
                  <c:v>14.94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7440"/>
          <c:min val="73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910418806344858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5.05"/>
          <c:min val="14.6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11212730318257956"/>
              <c:y val="5.2980333979991634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.e-002"/>
      </c:valAx>
      <c:spPr>
        <a:gradFill>
          <a:gsLst>
            <a:gs pos="0">
              <a:srgbClr val="FFFFFF"/>
            </a:gs>
            <a:gs pos="100000">
              <a:srgbClr val="FF99CC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5.2444110315356306e-002"/>
          <c:y val="1.8115942028985508e-002"/>
          <c:w val="0.12395309882747069"/>
          <c:h val="0.1159420289855072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4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35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H19年度　15～64歳（生産年齢人口）人口・割合の推移</a:t>
            </a:r>
            <a:endParaRPr lang="ja-JP" altLang="en-US" sz="13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3023239557366887"/>
          <c:y val="2.898550724637681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30150753768844e-002"/>
          <c:y val="0.16684050363269809"/>
          <c:w val="0.89050567799628066"/>
          <c:h val="0.72204838525619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'H19'!$T$132</c:f>
              <c:strCache>
                <c:ptCount val="1"/>
                <c:pt idx="0">
                  <c:v>15～64歳人口</c:v>
                </c:pt>
              </c:strCache>
            </c:strRef>
          </c:tx>
          <c:spPr>
            <a:gradFill>
              <a:gsLst>
                <a:gs pos="0">
                  <a:srgbClr val="000080"/>
                </a:gs>
                <a:gs pos="50000">
                  <a:srgbClr val="FFFFFF"/>
                </a:gs>
                <a:gs pos="100000">
                  <a:srgbClr val="00008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0"/>
                  <c:y val="2.5993381262124842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0"/>
                  <c:y val="3.6824146981627295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8.9041005552697875e-004"/>
                  <c:y val="2.8881661531439003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0"/>
                  <c:y val="2.9603636501958994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0"/>
                  <c:y val="3.2491916771273159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1.7809520041150635e-003"/>
                  <c:y val="2.3105481380044885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0"/>
                  <c:y val="2.8881661531439003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0"/>
                  <c:y val="3.9712427250941457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0"/>
                  <c:y val="3.6824146981627295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8.9041005552697875e-004"/>
                  <c:y val="2.9603636501958994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0"/>
                  <c:y val="2.5271406291604855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1.7809520041150635e-003"/>
                  <c:y val="3.3936247099547338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'H19'!$U$6:$U$17</c:f>
              <c:strCache>
                <c:ptCount val="12"/>
                <c:pt idx="0">
                  <c:v>H19.4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'H19'!$H$71:$H$82</c:f>
              <c:numCache>
                <c:formatCode>#,##0;[Red]\-#,##0</c:formatCode>
                <c:ptCount val="12"/>
                <c:pt idx="0">
                  <c:v>30784</c:v>
                </c:pt>
                <c:pt idx="1">
                  <c:v>30793</c:v>
                </c:pt>
                <c:pt idx="2">
                  <c:v>30788</c:v>
                </c:pt>
                <c:pt idx="3">
                  <c:v>30770</c:v>
                </c:pt>
                <c:pt idx="4">
                  <c:v>30739</c:v>
                </c:pt>
                <c:pt idx="5">
                  <c:v>30717</c:v>
                </c:pt>
                <c:pt idx="6">
                  <c:v>30727</c:v>
                </c:pt>
                <c:pt idx="7">
                  <c:v>30704</c:v>
                </c:pt>
                <c:pt idx="8">
                  <c:v>30689</c:v>
                </c:pt>
                <c:pt idx="9">
                  <c:v>30669</c:v>
                </c:pt>
                <c:pt idx="10">
                  <c:v>30649</c:v>
                </c:pt>
                <c:pt idx="11">
                  <c:v>30582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'H19'!$T$133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3.0277107321383823e-002"/>
                  <c:y val="-4.332268249077560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3.1167649269971908e-002"/>
                  <c:y val="-4.40446574612956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3.2058191218559989e-002"/>
                  <c:y val="-4.40446574612956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3.1167649269971908e-002"/>
                  <c:y val="-4.765491270112975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3.0277107321383823e-002"/>
                  <c:y val="-6.065198371942637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2.9386565372795739e-002"/>
                  <c:y val="6.281790863098633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3.1167649269971908e-002"/>
                  <c:y val="5.704172847959222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3.2058191218559989e-002"/>
                  <c:y val="-3.321389174179314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3.1167649269971908e-002"/>
                  <c:y val="-3.8990452280421466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5620227119851224e-002"/>
                  <c:y val="-5.704172847959222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3.1167649269971908e-002"/>
                  <c:y val="-5.776370345011221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3.0277107321383823e-002"/>
                  <c:y val="5.4153448210278066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'H19'!$I$71:$I$82</c:f>
              <c:numCache>
                <c:formatCode>#,##0.00_);[Red]\(#,##0.00\)</c:formatCode>
                <c:ptCount val="12"/>
                <c:pt idx="0">
                  <c:v>62.28</c:v>
                </c:pt>
                <c:pt idx="1">
                  <c:v>62.27</c:v>
                </c:pt>
                <c:pt idx="2">
                  <c:v>62.27</c:v>
                </c:pt>
                <c:pt idx="3">
                  <c:v>62.24</c:v>
                </c:pt>
                <c:pt idx="4">
                  <c:v>62.19</c:v>
                </c:pt>
                <c:pt idx="5">
                  <c:v>62.18</c:v>
                </c:pt>
                <c:pt idx="6">
                  <c:v>62.16</c:v>
                </c:pt>
                <c:pt idx="7">
                  <c:v>62.11</c:v>
                </c:pt>
                <c:pt idx="8">
                  <c:v>62.06</c:v>
                </c:pt>
                <c:pt idx="9">
                  <c:v>62.03</c:v>
                </c:pt>
                <c:pt idx="10">
                  <c:v>61.99</c:v>
                </c:pt>
                <c:pt idx="11">
                  <c:v>61.91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0880"/>
          <c:min val="305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077941344288486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40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2.6"/>
          <c:min val="61.1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11811854548332212"/>
              <c:y val="5.117539655369166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0.2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6.2318416228122238e-002"/>
          <c:y val="1.8115942028985508e-002"/>
          <c:w val="0.13400335008375208"/>
          <c:h val="0.1159420289855072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4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H19年度　65歳以上（老年人口）人口・割合の推移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3212308260462416"/>
          <c:y val="2.898550724637681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30150753768844e-002"/>
          <c:y val="0.16684050363269809"/>
          <c:w val="0.89050567799628066"/>
          <c:h val="0.72204838525619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'H19'!$T$150</c:f>
              <c:strCache>
                <c:ptCount val="1"/>
                <c:pt idx="0">
                  <c:v>65歳以上人口</c:v>
                </c:pt>
              </c:strCache>
            </c:strRef>
          </c:tx>
          <c:spPr>
            <a:gradFill>
              <a:gsLst>
                <a:gs pos="0">
                  <a:srgbClr val="993300"/>
                </a:gs>
                <a:gs pos="50000">
                  <a:srgbClr val="FFFFFF"/>
                </a:gs>
                <a:gs pos="100000">
                  <a:srgbClr val="99330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"/>
              <c:layout>
                <c:manualLayout>
                  <c:x val="0"/>
                  <c:y val="2.9603636501958994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0"/>
                  <c:y val="3.2491916771273159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0"/>
                  <c:y val="1.1552740690022443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0"/>
                  <c:y val="2.9603636501958994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2.6714939527031482e-003"/>
                  <c:y val="1.805089581193655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0"/>
                  <c:y val="3.1047966830233177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1.7809520041150635e-003"/>
                  <c:y val="2.8881661531439003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1.7809520041150635e-003"/>
                  <c:y val="2.3827456350564876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0"/>
                  <c:y val="2.4549431321084864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'H19'!$U$6:$U$17</c:f>
              <c:strCache>
                <c:ptCount val="12"/>
                <c:pt idx="0">
                  <c:v>H19.4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'H19'!$L$71:$L$82</c:f>
              <c:numCache>
                <c:formatCode>#,##0;[Red]\-#,##0</c:formatCode>
                <c:ptCount val="12"/>
                <c:pt idx="0">
                  <c:v>11221</c:v>
                </c:pt>
                <c:pt idx="1">
                  <c:v>11234</c:v>
                </c:pt>
                <c:pt idx="2">
                  <c:v>11249</c:v>
                </c:pt>
                <c:pt idx="3">
                  <c:v>11272</c:v>
                </c:pt>
                <c:pt idx="4">
                  <c:v>11306</c:v>
                </c:pt>
                <c:pt idx="5">
                  <c:v>11321</c:v>
                </c:pt>
                <c:pt idx="6">
                  <c:v>11347</c:v>
                </c:pt>
                <c:pt idx="7">
                  <c:v>11371</c:v>
                </c:pt>
                <c:pt idx="8">
                  <c:v>11391</c:v>
                </c:pt>
                <c:pt idx="9">
                  <c:v>11414</c:v>
                </c:pt>
                <c:pt idx="10">
                  <c:v>11429</c:v>
                </c:pt>
                <c:pt idx="11">
                  <c:v>11433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'H19'!$T$151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3.2058191218559989e-002"/>
                  <c:y val="-5.993000874890638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3.2058191218559989e-002"/>
                  <c:y val="-6.137395868994636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3.0277107321383823e-002"/>
                  <c:y val="-4.332268249077560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3.2058191218559989e-002"/>
                  <c:y val="-6.3539883601506336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3.2948601274086969e-002"/>
                  <c:y val="-4.40446574612956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3.2058191218559989e-002"/>
                  <c:y val="-7.5814979649282965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3.2948601274086969e-002"/>
                  <c:y val="-4.548898778956977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3.2058191218559989e-002"/>
                  <c:y val="-6.642816387082049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3.3839143222675054e-002"/>
                  <c:y val="-4.693293773060976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2948601274086969e-002"/>
                  <c:y val="-7.1482749438928836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3.2058191218559989e-002"/>
                  <c:y val="-5.270949826923808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3.2948601274086969e-002"/>
                  <c:y val="-4.982121799992392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'H19'!$M$71:$M$82</c:f>
              <c:numCache>
                <c:formatCode>#,##0.00_);[Red]\(#,##0.00\)</c:formatCode>
                <c:ptCount val="12"/>
                <c:pt idx="0">
                  <c:v>22.7</c:v>
                </c:pt>
                <c:pt idx="1">
                  <c:v>22.72</c:v>
                </c:pt>
                <c:pt idx="2">
                  <c:v>22.75</c:v>
                </c:pt>
                <c:pt idx="3">
                  <c:v>22.8</c:v>
                </c:pt>
                <c:pt idx="4">
                  <c:v>22.87</c:v>
                </c:pt>
                <c:pt idx="5">
                  <c:v>22.92</c:v>
                </c:pt>
                <c:pt idx="6">
                  <c:v>22.96</c:v>
                </c:pt>
                <c:pt idx="7">
                  <c:v>23</c:v>
                </c:pt>
                <c:pt idx="8">
                  <c:v>23.04</c:v>
                </c:pt>
                <c:pt idx="9">
                  <c:v>23.09</c:v>
                </c:pt>
                <c:pt idx="10">
                  <c:v>23.12</c:v>
                </c:pt>
                <c:pt idx="11">
                  <c:v>23.15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1520"/>
          <c:min val="111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077941344288486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40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3.2"/>
          <c:min val="22.35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11811854548332212"/>
              <c:y val="5.117539655369166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0.1"/>
      </c:valAx>
      <c:spPr>
        <a:gradFill>
          <a:gsLst>
            <a:gs pos="0">
              <a:srgbClr val="FFFFFF"/>
            </a:gs>
            <a:gs pos="100000">
              <a:srgbClr val="FFCC99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6.0096677613790742e-002"/>
          <c:y val="1.8115942028985508e-002"/>
          <c:w val="0.13232830820770519"/>
          <c:h val="0.1159420289855072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4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207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H18年度　年齢別人口の月別推移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3150717151244477"/>
          <c:y val="5.3273043839817054e-005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290053151100984e-002"/>
          <c:y val="0.10165978015124347"/>
          <c:w val="0.92519852444412554"/>
          <c:h val="0.8610953457550479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'H18'!$B$68</c:f>
              <c:strCache>
                <c:ptCount val="1"/>
                <c:pt idx="0">
                  <c:v>14歳未満（年少人口）</c:v>
                </c:pt>
              </c:strCache>
            </c:strRef>
          </c:tx>
          <c:spPr>
            <a:gradFill>
              <a:gsLst>
                <a:gs pos="0">
                  <a:srgbClr val="FF0000"/>
                </a:gs>
                <a:gs pos="50000">
                  <a:srgbClr val="FF99CC"/>
                </a:gs>
                <a:gs pos="100000">
                  <a:srgbClr val="FF00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7,409（15.00％）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7,415（15.01％）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7,398（14.98％）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7,403（14.98％） 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7,406（14.98％） 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7,407（14.98％） 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7,413（14.97％） 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7,418（14.97％） 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7,426（14.99％）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7,425（14.99％）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7,419（14.99％） 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7,399（14.98％）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'H18'!$U$6:$U$17</c:f>
              <c:strCache>
                <c:ptCount val="12"/>
                <c:pt idx="0">
                  <c:v>H18.4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'H18'!$D$71:$D$82</c:f>
              <c:numCache>
                <c:formatCode>#,##0;[Red]\-#,##0</c:formatCode>
                <c:ptCount val="12"/>
                <c:pt idx="0">
                  <c:v>7409</c:v>
                </c:pt>
                <c:pt idx="1">
                  <c:v>7415</c:v>
                </c:pt>
                <c:pt idx="2">
                  <c:v>7398</c:v>
                </c:pt>
                <c:pt idx="3">
                  <c:v>7403</c:v>
                </c:pt>
                <c:pt idx="4">
                  <c:v>7406</c:v>
                </c:pt>
                <c:pt idx="5">
                  <c:v>7407</c:v>
                </c:pt>
                <c:pt idx="6">
                  <c:v>7413</c:v>
                </c:pt>
                <c:pt idx="7">
                  <c:v>7418</c:v>
                </c:pt>
                <c:pt idx="8">
                  <c:v>7426</c:v>
                </c:pt>
                <c:pt idx="9">
                  <c:v>7425</c:v>
                </c:pt>
                <c:pt idx="10">
                  <c:v>7419</c:v>
                </c:pt>
                <c:pt idx="11">
                  <c:v>7399</c:v>
                </c:pt>
              </c:numCache>
            </c:numRef>
          </c:val>
        </c:ser>
        <c:ser>
          <c:idx val="1"/>
          <c:order val="1"/>
          <c:tx>
            <c:strRef>
              <c:f>'H18'!$F$68</c:f>
              <c:strCache>
                <c:ptCount val="1"/>
                <c:pt idx="0">
                  <c:v>15～64歳（生産年齢人口）</c:v>
                </c:pt>
              </c:strCache>
            </c:strRef>
          </c:tx>
          <c:spPr>
            <a:gradFill>
              <a:gsLst>
                <a:gs pos="0">
                  <a:srgbClr val="00FF00"/>
                </a:gs>
                <a:gs pos="50000">
                  <a:srgbClr val="CCFFCC"/>
                </a:gs>
                <a:gs pos="100000">
                  <a:srgbClr val="00FF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31,007（62.79％） 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31,003（62.75％）  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30,976（62.72％）   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30,983（62.71％）   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30,979（62.67％）   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30,960（62.59％）   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30,962（62.54％）   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30,967（62.51％）   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30,959（62.49％）   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30,931（62.43％）   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30,878（62.38％）   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30,768（62.29％）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'H18'!$U$6:$U$17</c:f>
              <c:strCache>
                <c:ptCount val="12"/>
                <c:pt idx="0">
                  <c:v>H18.4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'H18'!$H$71:$H$82</c:f>
              <c:numCache>
                <c:formatCode>#,##0;[Red]\-#,##0</c:formatCode>
                <c:ptCount val="12"/>
                <c:pt idx="0">
                  <c:v>31007</c:v>
                </c:pt>
                <c:pt idx="1">
                  <c:v>31003</c:v>
                </c:pt>
                <c:pt idx="2">
                  <c:v>30976</c:v>
                </c:pt>
                <c:pt idx="3">
                  <c:v>30983</c:v>
                </c:pt>
                <c:pt idx="4">
                  <c:v>30979</c:v>
                </c:pt>
                <c:pt idx="5">
                  <c:v>30960</c:v>
                </c:pt>
                <c:pt idx="6">
                  <c:v>30962</c:v>
                </c:pt>
                <c:pt idx="7">
                  <c:v>30967</c:v>
                </c:pt>
                <c:pt idx="8">
                  <c:v>30959</c:v>
                </c:pt>
                <c:pt idx="9">
                  <c:v>30931</c:v>
                </c:pt>
                <c:pt idx="10">
                  <c:v>30878</c:v>
                </c:pt>
                <c:pt idx="11">
                  <c:v>30768</c:v>
                </c:pt>
              </c:numCache>
            </c:numRef>
          </c:val>
        </c:ser>
        <c:ser>
          <c:idx val="2"/>
          <c:order val="2"/>
          <c:tx>
            <c:strRef>
              <c:f>'H18'!$J$68</c:f>
              <c:strCache>
                <c:ptCount val="1"/>
                <c:pt idx="0">
                  <c:v>65歳以上（老年人口）</c:v>
                </c:pt>
              </c:strCache>
            </c:strRef>
          </c:tx>
          <c:spPr>
            <a:gradFill>
              <a:gsLst>
                <a:gs pos="0">
                  <a:srgbClr val="800080"/>
                </a:gs>
                <a:gs pos="50000">
                  <a:srgbClr val="CC99FF"/>
                </a:gs>
                <a:gs pos="100000">
                  <a:srgbClr val="80008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800080"/>
                  </a:gs>
                  <a:gs pos="50000">
                    <a:srgbClr val="CC99FF"/>
                  </a:gs>
                  <a:gs pos="100000">
                    <a:srgbClr val="80008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800080"/>
                  </a:gs>
                  <a:gs pos="50000">
                    <a:srgbClr val="CC99FF"/>
                  </a:gs>
                  <a:gs pos="100000">
                    <a:srgbClr val="80008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800080"/>
                  </a:gs>
                  <a:gs pos="50000">
                    <a:srgbClr val="CC99FF"/>
                  </a:gs>
                  <a:gs pos="100000">
                    <a:srgbClr val="80008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800080"/>
                  </a:gs>
                  <a:gs pos="50000">
                    <a:srgbClr val="CC99FF"/>
                  </a:gs>
                  <a:gs pos="100000">
                    <a:srgbClr val="80008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800080"/>
                  </a:gs>
                  <a:gs pos="50000">
                    <a:srgbClr val="CC99FF"/>
                  </a:gs>
                  <a:gs pos="100000">
                    <a:srgbClr val="80008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800080"/>
                  </a:gs>
                  <a:gs pos="50000">
                    <a:srgbClr val="CC99FF"/>
                  </a:gs>
                  <a:gs pos="100000">
                    <a:srgbClr val="80008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800080"/>
                  </a:gs>
                  <a:gs pos="50000">
                    <a:srgbClr val="CC99FF"/>
                  </a:gs>
                  <a:gs pos="100000">
                    <a:srgbClr val="80008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800080"/>
                  </a:gs>
                  <a:gs pos="50000">
                    <a:srgbClr val="CC99FF"/>
                  </a:gs>
                  <a:gs pos="100000">
                    <a:srgbClr val="80008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800080"/>
                  </a:gs>
                  <a:gs pos="50000">
                    <a:srgbClr val="CC99FF"/>
                  </a:gs>
                  <a:gs pos="100000">
                    <a:srgbClr val="80008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800080"/>
                  </a:gs>
                  <a:gs pos="50000">
                    <a:srgbClr val="CC99FF"/>
                  </a:gs>
                  <a:gs pos="100000">
                    <a:srgbClr val="80008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800080"/>
                  </a:gs>
                  <a:gs pos="50000">
                    <a:srgbClr val="CC99FF"/>
                  </a:gs>
                  <a:gs pos="100000">
                    <a:srgbClr val="80008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800080"/>
                  </a:gs>
                  <a:gs pos="50000">
                    <a:srgbClr val="CC99FF"/>
                  </a:gs>
                  <a:gs pos="100000">
                    <a:srgbClr val="80008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10,967（22.21％）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10,989（22.24％）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11,015（22.30％）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11,019（22.30％）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11,044（22.34％）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11,095（22.43％）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11,135（22.49％）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11,157（22.52％）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11,160（22.52％）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11,186（22.58％）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11,201（22.63％）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11,225（22.73％）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'H18'!$U$6:$U$17</c:f>
              <c:strCache>
                <c:ptCount val="12"/>
                <c:pt idx="0">
                  <c:v>H18.4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'H18'!$L$71:$L$82</c:f>
              <c:numCache>
                <c:formatCode>#,##0;[Red]\-#,##0</c:formatCode>
                <c:ptCount val="12"/>
                <c:pt idx="0">
                  <c:v>10967</c:v>
                </c:pt>
                <c:pt idx="1">
                  <c:v>10989</c:v>
                </c:pt>
                <c:pt idx="2">
                  <c:v>11015</c:v>
                </c:pt>
                <c:pt idx="3">
                  <c:v>11019</c:v>
                </c:pt>
                <c:pt idx="4">
                  <c:v>11044</c:v>
                </c:pt>
                <c:pt idx="5">
                  <c:v>11095</c:v>
                </c:pt>
                <c:pt idx="6">
                  <c:v>11135</c:v>
                </c:pt>
                <c:pt idx="7">
                  <c:v>11157</c:v>
                </c:pt>
                <c:pt idx="8">
                  <c:v>11160</c:v>
                </c:pt>
                <c:pt idx="9">
                  <c:v>11186</c:v>
                </c:pt>
                <c:pt idx="10">
                  <c:v>11201</c:v>
                </c:pt>
                <c:pt idx="11">
                  <c:v>11225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725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"/>
        <c:axId val="2"/>
      </c:barChart>
      <c:catAx>
        <c:axId val="1"/>
        <c:scaling>
          <c:orientation val="maxMin"/>
        </c:scaling>
        <c:delete val="0"/>
        <c:axPos val="l"/>
        <c:title>
          <c:tx>
            <c:rich>
              <a:bodyPr rot="0" horzOverflow="overflow" anchor="ctr" anchorCtr="1"/>
              <a:lstStyle/>
              <a:p>
                <a:pPr algn="ctr" rtl="0">
                  <a:defRPr sz="1725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9218170621610793"/>
              <c:y val="0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00CCFF"/>
            </a:gs>
            <a:gs pos="100000">
              <a:srgbClr val="FFFFFF"/>
            </a:gs>
          </a:gsLst>
          <a:lin ang="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893620074256089"/>
          <c:y val="0.11624022244744159"/>
          <c:w val="0.18982536066818528"/>
          <c:h val="0.135313531353135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725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H29年度　年齢別人口の月別推移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30531237187141802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351957430634742e-002"/>
          <c:y val="0.13921159135683578"/>
          <c:w val="0.91942227290003797"/>
          <c:h val="0.8417218351303209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'H29'!$B$68</c:f>
              <c:strCache>
                <c:ptCount val="1"/>
                <c:pt idx="0">
                  <c:v>15歳未満（年少人口）</c:v>
                </c:pt>
              </c:strCache>
            </c:strRef>
          </c:tx>
          <c:spPr>
            <a:gradFill>
              <a:gsLst>
                <a:gs pos="0">
                  <a:srgbClr val="FF0000"/>
                </a:gs>
                <a:gs pos="50000">
                  <a:srgbClr val="FF99CC"/>
                </a:gs>
                <a:gs pos="100000">
                  <a:srgbClr val="FF00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000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'H29'!$U$6:$U$17</c:f>
              <c:strCache>
                <c:ptCount val="12"/>
                <c:pt idx="0">
                  <c:v>H29.4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H30.1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'H29'!$D$71:$D$82</c:f>
              <c:numCache>
                <c:formatCode>#,##0;[Red]\-#,##0</c:formatCode>
                <c:ptCount val="12"/>
                <c:pt idx="0">
                  <c:v>6487</c:v>
                </c:pt>
                <c:pt idx="1">
                  <c:v>6476</c:v>
                </c:pt>
                <c:pt idx="2">
                  <c:v>6471</c:v>
                </c:pt>
                <c:pt idx="3">
                  <c:v>6468</c:v>
                </c:pt>
                <c:pt idx="4">
                  <c:v>6431</c:v>
                </c:pt>
                <c:pt idx="5">
                  <c:v>6421</c:v>
                </c:pt>
                <c:pt idx="6">
                  <c:v>6412</c:v>
                </c:pt>
                <c:pt idx="7">
                  <c:v>6396</c:v>
                </c:pt>
                <c:pt idx="8">
                  <c:v>6391</c:v>
                </c:pt>
                <c:pt idx="9">
                  <c:v>6363</c:v>
                </c:pt>
                <c:pt idx="10">
                  <c:v>6343</c:v>
                </c:pt>
                <c:pt idx="11">
                  <c:v>6341</c:v>
                </c:pt>
              </c:numCache>
            </c:numRef>
          </c:val>
        </c:ser>
        <c:ser>
          <c:idx val="1"/>
          <c:order val="1"/>
          <c:tx>
            <c:strRef>
              <c:f>'H29'!$F$68</c:f>
              <c:strCache>
                <c:ptCount val="1"/>
                <c:pt idx="0">
                  <c:v>15～64歳（生産年齢人口）</c:v>
                </c:pt>
              </c:strCache>
            </c:strRef>
          </c:tx>
          <c:spPr>
            <a:gradFill>
              <a:gsLst>
                <a:gs pos="0">
                  <a:srgbClr val="00FF00"/>
                </a:gs>
                <a:gs pos="50000">
                  <a:srgbClr val="CCFFCC"/>
                </a:gs>
                <a:gs pos="100000">
                  <a:srgbClr val="00FF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'H29'!$U$6:$U$17</c:f>
              <c:strCache>
                <c:ptCount val="12"/>
                <c:pt idx="0">
                  <c:v>H29.4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H30.1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'H29'!$H$71:$H$82</c:f>
              <c:numCache>
                <c:formatCode>#,##0;[Red]\-#,##0</c:formatCode>
                <c:ptCount val="12"/>
                <c:pt idx="0">
                  <c:v>28547</c:v>
                </c:pt>
                <c:pt idx="1">
                  <c:v>28469</c:v>
                </c:pt>
                <c:pt idx="2">
                  <c:v>28486</c:v>
                </c:pt>
                <c:pt idx="3">
                  <c:v>28461</c:v>
                </c:pt>
                <c:pt idx="4">
                  <c:v>28404</c:v>
                </c:pt>
                <c:pt idx="5">
                  <c:v>28418</c:v>
                </c:pt>
                <c:pt idx="6">
                  <c:v>28389</c:v>
                </c:pt>
                <c:pt idx="7">
                  <c:v>28418</c:v>
                </c:pt>
                <c:pt idx="8">
                  <c:v>28382</c:v>
                </c:pt>
                <c:pt idx="9">
                  <c:v>28252</c:v>
                </c:pt>
                <c:pt idx="10">
                  <c:v>28241</c:v>
                </c:pt>
                <c:pt idx="11">
                  <c:v>28173</c:v>
                </c:pt>
              </c:numCache>
            </c:numRef>
          </c:val>
        </c:ser>
        <c:ser>
          <c:idx val="2"/>
          <c:order val="2"/>
          <c:tx>
            <c:strRef>
              <c:f>'H29'!$J$68</c:f>
              <c:strCache>
                <c:ptCount val="1"/>
                <c:pt idx="0">
                  <c:v>65歳以上（老年人口）</c:v>
                </c:pt>
              </c:strCache>
            </c:strRef>
          </c:tx>
          <c:spPr>
            <a:gradFill>
              <a:gsLst>
                <a:gs pos="0">
                  <a:srgbClr val="993366"/>
                </a:gs>
                <a:gs pos="50000">
                  <a:srgbClr val="CC99FF"/>
                </a:gs>
                <a:gs pos="100000">
                  <a:srgbClr val="993366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'H29'!$U$6:$U$17</c:f>
              <c:strCache>
                <c:ptCount val="12"/>
                <c:pt idx="0">
                  <c:v>H29.4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H30.1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'H29'!$L$71:$L$82</c:f>
              <c:numCache>
                <c:formatCode>#,##0;[Red]\-#,##0</c:formatCode>
                <c:ptCount val="12"/>
                <c:pt idx="0">
                  <c:v>13969</c:v>
                </c:pt>
                <c:pt idx="1">
                  <c:v>13990</c:v>
                </c:pt>
                <c:pt idx="2">
                  <c:v>13998</c:v>
                </c:pt>
                <c:pt idx="3">
                  <c:v>14015</c:v>
                </c:pt>
                <c:pt idx="4">
                  <c:v>14035</c:v>
                </c:pt>
                <c:pt idx="5">
                  <c:v>14058</c:v>
                </c:pt>
                <c:pt idx="6">
                  <c:v>14062</c:v>
                </c:pt>
                <c:pt idx="7">
                  <c:v>14061</c:v>
                </c:pt>
                <c:pt idx="8">
                  <c:v>14067</c:v>
                </c:pt>
                <c:pt idx="9">
                  <c:v>14108</c:v>
                </c:pt>
                <c:pt idx="10">
                  <c:v>14127</c:v>
                </c:pt>
                <c:pt idx="11">
                  <c:v>14145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725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"/>
        <c:axId val="2"/>
      </c:barChart>
      <c:catAx>
        <c:axId val="1"/>
        <c:scaling>
          <c:orientation val="maxMin"/>
        </c:scaling>
        <c:delete val="0"/>
        <c:axPos val="l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1355186644998909"/>
              <c:y val="2.913071117908822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49357407291021349"/>
          <c:y val="0.28429967836754216"/>
          <c:w val="0.19004180919802358"/>
          <c:h val="0.131095123900879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84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725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5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H18年度　4歳未満（年少人口）人口・割合の推移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3933957311939782"/>
          <c:y val="2.909090909090909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830188679245285e-002"/>
          <c:y val="0.16746361250298258"/>
          <c:w val="0.89790098879149538"/>
          <c:h val="0.7210212359818658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'H18'!$T$114</c:f>
              <c:strCache>
                <c:ptCount val="1"/>
                <c:pt idx="0">
                  <c:v>4歳未満人口</c:v>
                </c:pt>
              </c:strCache>
            </c:strRef>
          </c:tx>
          <c:spPr>
            <a:gradFill>
              <a:gsLst>
                <a:gs pos="0">
                  <a:srgbClr val="993366"/>
                </a:gs>
                <a:gs pos="50000">
                  <a:srgbClr val="FFFFFF"/>
                </a:gs>
                <a:gs pos="100000">
                  <a:srgbClr val="993366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"/>
              <c:layout>
                <c:manualLayout>
                  <c:x val="0"/>
                  <c:y val="3.4609019327129564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8.978688984631638e-004"/>
                  <c:y val="-2.162729658792651e-003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8.978688984631638e-004"/>
                  <c:y val="4.1097971844428538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8.978688984631638e-004"/>
                  <c:y val="2.6677738010021476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'H18'!$U$6:$U$17</c:f>
              <c:strCache>
                <c:ptCount val="12"/>
                <c:pt idx="0">
                  <c:v>H18.4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'H18'!$D$71:$D$82</c:f>
              <c:numCache>
                <c:formatCode>#,##0;[Red]\-#,##0</c:formatCode>
                <c:ptCount val="12"/>
                <c:pt idx="0">
                  <c:v>7409</c:v>
                </c:pt>
                <c:pt idx="1">
                  <c:v>7415</c:v>
                </c:pt>
                <c:pt idx="2">
                  <c:v>7398</c:v>
                </c:pt>
                <c:pt idx="3">
                  <c:v>7403</c:v>
                </c:pt>
                <c:pt idx="4">
                  <c:v>7406</c:v>
                </c:pt>
                <c:pt idx="5">
                  <c:v>7407</c:v>
                </c:pt>
                <c:pt idx="6">
                  <c:v>7413</c:v>
                </c:pt>
                <c:pt idx="7">
                  <c:v>7418</c:v>
                </c:pt>
                <c:pt idx="8">
                  <c:v>7426</c:v>
                </c:pt>
                <c:pt idx="9">
                  <c:v>7425</c:v>
                </c:pt>
                <c:pt idx="10">
                  <c:v>7419</c:v>
                </c:pt>
                <c:pt idx="11">
                  <c:v>7399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'H18'!$T$115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3.412020667227917e-002"/>
                  <c:y val="6.344986876640419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3.412020667227917e-002"/>
                  <c:y val="5.768169887854927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3.2324336816388514e-002"/>
                  <c:y val="-5.119236459078978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3.3222205714851683e-002"/>
                  <c:y val="-5.551858744929610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3.3222205714851683e-002"/>
                  <c:y val="-5.551858744929610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3.3222205714851683e-002"/>
                  <c:y val="-5.912364590789787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3.3222205714851683e-002"/>
                  <c:y val="7.21019327129563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3.1426467917925353e-002"/>
                  <c:y val="-7.570699117155810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2.6936991366645208e-002"/>
                  <c:y val="-5.696053447864471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0528599019462189e-002"/>
                  <c:y val="-5.335547602004295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3.0528599019462189e-002"/>
                  <c:y val="-5.335547602004295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3.3222205714851683e-002"/>
                  <c:y val="-5.119236459078978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'H18'!$E$71:$E$82</c:f>
              <c:numCache>
                <c:formatCode>General</c:formatCode>
                <c:ptCount val="12"/>
                <c:pt idx="0" formatCode="#,##0.00;[Red]\-#,##0.00">
                  <c:v>15</c:v>
                </c:pt>
                <c:pt idx="1" formatCode="#,##0.00;[Red]\-#,##0.00">
                  <c:v>15.01</c:v>
                </c:pt>
                <c:pt idx="2" formatCode="#,##0.00;[Red]\-#,##0.00">
                  <c:v>14.98</c:v>
                </c:pt>
                <c:pt idx="3" formatCode="#,##0.00;[Red]\-#,##0.00">
                  <c:v>14.98</c:v>
                </c:pt>
                <c:pt idx="4">
                  <c:v>14.98</c:v>
                </c:pt>
                <c:pt idx="5">
                  <c:v>14.98</c:v>
                </c:pt>
                <c:pt idx="6">
                  <c:v>14.97</c:v>
                </c:pt>
                <c:pt idx="7">
                  <c:v>14.97</c:v>
                </c:pt>
                <c:pt idx="8">
                  <c:v>14.99</c:v>
                </c:pt>
                <c:pt idx="9">
                  <c:v>14.99</c:v>
                </c:pt>
                <c:pt idx="10">
                  <c:v>14.99</c:v>
                </c:pt>
                <c:pt idx="11">
                  <c:v>14.98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7450"/>
          <c:min val="73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27727988546886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"/>
      </c:valAx>
      <c:catAx>
        <c:axId val="11"/>
        <c:scaling>
          <c:orientation val="minMax"/>
        </c:scaling>
        <c:delete val="1"/>
        <c:axPos val="b"/>
        <c:numFmt formatCode="#,##0.00;[Red]\-#,##0.0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5.05"/>
          <c:min val="14.7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11213351161293518"/>
              <c:y val="5.6815843474111193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.e-002"/>
      </c:valAx>
      <c:spPr>
        <a:gradFill>
          <a:gsLst>
            <a:gs pos="0">
              <a:srgbClr val="FFFFFF"/>
            </a:gs>
            <a:gs pos="100000">
              <a:srgbClr val="FF99CC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5.5660344343749481e-002"/>
          <c:y val="1.8181818181818181e-002"/>
          <c:w val="0.12410901467505241"/>
          <c:h val="0.116363636363636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5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35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H18年度　15～64歳（生産年齢人口）人口・割合の推移</a:t>
            </a:r>
            <a:endParaRPr lang="ja-JP" altLang="en-US" sz="13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2988982980900971"/>
          <c:y val="2.909090909090909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377358490566038e-002"/>
          <c:y val="0.16746361250298258"/>
          <c:w val="0.89035381898017463"/>
          <c:h val="0.7210212359818658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'H18'!$T$132</c:f>
              <c:strCache>
                <c:ptCount val="1"/>
                <c:pt idx="0">
                  <c:v>15～64歳人口</c:v>
                </c:pt>
              </c:strCache>
            </c:strRef>
          </c:tx>
          <c:spPr>
            <a:gradFill>
              <a:gsLst>
                <a:gs pos="0">
                  <a:srgbClr val="000080"/>
                </a:gs>
                <a:gs pos="50000">
                  <a:srgbClr val="FFFFFF"/>
                </a:gs>
                <a:gs pos="100000">
                  <a:srgbClr val="00008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8.903415374964922e-004"/>
                  <c:y val="2.3793462180863756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0"/>
                  <c:y val="3.605096635647817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0"/>
                  <c:y val="2.6677738010021476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0"/>
                  <c:y val="2.5235409210212358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0"/>
                  <c:y val="3.0282796468623242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8.903415374964922e-004"/>
                  <c:y val="2.1630350751610593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0"/>
                  <c:y val="2.3072679551419707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0"/>
                  <c:y val="3.4609019327129564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0"/>
                  <c:y val="3.0282796468623242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1.7806830749929844e-003"/>
                  <c:y val="2.5956573610116919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0"/>
                  <c:y val="2.018840372226199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2.6710246124894764e-003"/>
                  <c:y val="3.316669052732045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'H18'!$U$6:$U$17</c:f>
              <c:strCache>
                <c:ptCount val="12"/>
                <c:pt idx="0">
                  <c:v>H18.4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'H18'!$H$71:$H$82</c:f>
              <c:numCache>
                <c:formatCode>#,##0;[Red]\-#,##0</c:formatCode>
                <c:ptCount val="12"/>
                <c:pt idx="0">
                  <c:v>31007</c:v>
                </c:pt>
                <c:pt idx="1">
                  <c:v>31003</c:v>
                </c:pt>
                <c:pt idx="2">
                  <c:v>30976</c:v>
                </c:pt>
                <c:pt idx="3">
                  <c:v>30983</c:v>
                </c:pt>
                <c:pt idx="4">
                  <c:v>30979</c:v>
                </c:pt>
                <c:pt idx="5">
                  <c:v>30960</c:v>
                </c:pt>
                <c:pt idx="6">
                  <c:v>30962</c:v>
                </c:pt>
                <c:pt idx="7">
                  <c:v>30967</c:v>
                </c:pt>
                <c:pt idx="8">
                  <c:v>30959</c:v>
                </c:pt>
                <c:pt idx="9">
                  <c:v>30931</c:v>
                </c:pt>
                <c:pt idx="10">
                  <c:v>30878</c:v>
                </c:pt>
                <c:pt idx="11">
                  <c:v>30768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'H18'!$T$133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3.0272008451773719e-002"/>
                  <c:y val="-4.9029253161536626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3.116234998927021e-002"/>
                  <c:y val="-4.75873061321880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3.116234998927021e-002"/>
                  <c:y val="-4.830808876163206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3.2052691526766701e-002"/>
                  <c:y val="-4.975041756144118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3.0272008451773719e-002"/>
                  <c:y val="-4.4703030303030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2.7600851780319912e-002"/>
                  <c:y val="-5.2634311620138395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3.116234998927021e-002"/>
                  <c:y val="-4.109797184442853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3.3833374601759683e-002"/>
                  <c:y val="-5.696053447864471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2.4929827167830435e-002"/>
                  <c:y val="-5.1913528990694346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3833374601759683e-002"/>
                  <c:y val="-4.253991887377714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3.116234998927021e-002"/>
                  <c:y val="-4.253991887377714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3.0272008451773719e-002"/>
                  <c:y val="5.551858744929610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'H18'!$I$71:$I$82</c:f>
              <c:numCache>
                <c:formatCode>General</c:formatCode>
                <c:ptCount val="12"/>
                <c:pt idx="0" formatCode="#,##0.00;[Red]\-#,##0.00">
                  <c:v>62.79</c:v>
                </c:pt>
                <c:pt idx="1" formatCode="#,##0.00;[Red]\-#,##0.00">
                  <c:v>62.75</c:v>
                </c:pt>
                <c:pt idx="2" formatCode="#,##0.00;[Red]\-#,##0.00">
                  <c:v>62.72</c:v>
                </c:pt>
                <c:pt idx="3" formatCode="#,##0.00;[Red]\-#,##0.00">
                  <c:v>62.71</c:v>
                </c:pt>
                <c:pt idx="4">
                  <c:v>62.67</c:v>
                </c:pt>
                <c:pt idx="5">
                  <c:v>62.59</c:v>
                </c:pt>
                <c:pt idx="6">
                  <c:v>62.54</c:v>
                </c:pt>
                <c:pt idx="7">
                  <c:v>62.51</c:v>
                </c:pt>
                <c:pt idx="8">
                  <c:v>62.49</c:v>
                </c:pt>
                <c:pt idx="9">
                  <c:v>62.43</c:v>
                </c:pt>
                <c:pt idx="10">
                  <c:v>62.38</c:v>
                </c:pt>
                <c:pt idx="11">
                  <c:v>62.29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1060"/>
          <c:min val="307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27727988546886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40"/>
      </c:valAx>
      <c:catAx>
        <c:axId val="11"/>
        <c:scaling>
          <c:orientation val="minMax"/>
        </c:scaling>
        <c:delete val="1"/>
        <c:axPos val="b"/>
        <c:numFmt formatCode="#,##0.00;[Red]\-#,##0.0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2.8"/>
          <c:min val="61.4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11812476270654848"/>
              <c:y val="5.6815843474111193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0.2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0.81128457056075542"/>
          <c:y val="1.8181818181818181e-002"/>
          <c:w val="0.13417190775681342"/>
          <c:h val="0.116363636363636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5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H18年度　65歳以上（老年人口）人口・割合の推移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3179240330807704"/>
          <c:y val="2.909090909090909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377358490566038e-002"/>
          <c:y val="0.16746361250298258"/>
          <c:w val="0.89035381898017463"/>
          <c:h val="0.7210212359818658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'H18'!$T$150</c:f>
              <c:strCache>
                <c:ptCount val="1"/>
                <c:pt idx="0">
                  <c:v>65歳以上人口</c:v>
                </c:pt>
              </c:strCache>
            </c:strRef>
          </c:tx>
          <c:spPr>
            <a:gradFill>
              <a:gsLst>
                <a:gs pos="0">
                  <a:srgbClr val="993300"/>
                </a:gs>
                <a:gs pos="50000">
                  <a:srgbClr val="FFFFFF"/>
                </a:gs>
                <a:gs pos="100000">
                  <a:srgbClr val="99330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5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5"/>
              <c:layout>
                <c:manualLayout>
                  <c:x val="0"/>
                  <c:y val="3.4609019327129564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0"/>
                  <c:y val="3.0282796468623242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0"/>
                  <c:y val="2.8840849439274636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0"/>
                  <c:y val="3.1724743497971844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2.6710246124894764e-003"/>
                  <c:y val="3.8934860415175375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8.903415374964922e-004"/>
                  <c:y val="3.7492913385826769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0"/>
                  <c:y val="2.5235409210212358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'H18'!$U$6:$U$17</c:f>
              <c:strCache>
                <c:ptCount val="12"/>
                <c:pt idx="0">
                  <c:v>H18.4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'H18'!$L$71:$L$82</c:f>
              <c:numCache>
                <c:formatCode>#,##0;[Red]\-#,##0</c:formatCode>
                <c:ptCount val="12"/>
                <c:pt idx="0">
                  <c:v>10967</c:v>
                </c:pt>
                <c:pt idx="1">
                  <c:v>10989</c:v>
                </c:pt>
                <c:pt idx="2">
                  <c:v>11015</c:v>
                </c:pt>
                <c:pt idx="3">
                  <c:v>11019</c:v>
                </c:pt>
                <c:pt idx="4">
                  <c:v>11044</c:v>
                </c:pt>
                <c:pt idx="5">
                  <c:v>11095</c:v>
                </c:pt>
                <c:pt idx="6">
                  <c:v>11135</c:v>
                </c:pt>
                <c:pt idx="7">
                  <c:v>11157</c:v>
                </c:pt>
                <c:pt idx="8">
                  <c:v>11160</c:v>
                </c:pt>
                <c:pt idx="9">
                  <c:v>11186</c:v>
                </c:pt>
                <c:pt idx="10">
                  <c:v>11201</c:v>
                </c:pt>
                <c:pt idx="11">
                  <c:v>11225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'H18'!$T$151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3.2052691526766701e-002"/>
                  <c:y val="-4.398224767358625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3.2052691526766701e-002"/>
                  <c:y val="-6.2728704366499646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3.0272008451773719e-002"/>
                  <c:y val="-4.109797184442853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3.2943033064263195e-002"/>
                  <c:y val="-4.9029253161536626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3.2052691526766701e-002"/>
                  <c:y val="-7.065998568360773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3.2943033064263195e-002"/>
                  <c:y val="-7.570699117155810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3.2052691526766701e-002"/>
                  <c:y val="-4.686614173228346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3.2943033064263195e-002"/>
                  <c:y val="-8.435943688857074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3.2943033064263195e-002"/>
                  <c:y val="-8.796449534717251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2052691526766701e-002"/>
                  <c:y val="-5.119236459078978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3.2943033064263195e-002"/>
                  <c:y val="-7.931204963015986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3.2943033064263195e-002"/>
                  <c:y val="-4.975041756144118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'H18'!$M$71:$M$82</c:f>
              <c:numCache>
                <c:formatCode>#,##0.00;[Red]\-#,##0.00</c:formatCode>
                <c:ptCount val="12"/>
                <c:pt idx="0">
                  <c:v>22.21</c:v>
                </c:pt>
                <c:pt idx="1">
                  <c:v>22.24</c:v>
                </c:pt>
                <c:pt idx="2">
                  <c:v>22.3</c:v>
                </c:pt>
                <c:pt idx="3">
                  <c:v>22.3</c:v>
                </c:pt>
                <c:pt idx="4">
                  <c:v>22.34</c:v>
                </c:pt>
                <c:pt idx="5">
                  <c:v>22.43</c:v>
                </c:pt>
                <c:pt idx="6">
                  <c:v>22.49</c:v>
                </c:pt>
                <c:pt idx="7">
                  <c:v>22.52</c:v>
                </c:pt>
                <c:pt idx="8">
                  <c:v>22.52</c:v>
                </c:pt>
                <c:pt idx="9">
                  <c:v>22.58</c:v>
                </c:pt>
                <c:pt idx="10">
                  <c:v>22.63</c:v>
                </c:pt>
                <c:pt idx="11">
                  <c:v>22.73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1300"/>
          <c:min val="109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27727988546886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40"/>
      </c:valAx>
      <c:catAx>
        <c:axId val="11"/>
        <c:scaling>
          <c:orientation val="minMax"/>
        </c:scaling>
        <c:delete val="1"/>
        <c:axPos val="b"/>
        <c:numFmt formatCode="#,##0.00;[Red]\-#,##0.0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2.75"/>
          <c:min val="21.9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11812476270654848"/>
              <c:y val="5.6815843474111193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0.1"/>
      </c:valAx>
      <c:spPr>
        <a:gradFill>
          <a:gsLst>
            <a:gs pos="0">
              <a:srgbClr val="FFFFFF"/>
            </a:gs>
            <a:gs pos="100000">
              <a:srgbClr val="FFCC99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6.3559715412931872e-002"/>
          <c:y val="1.8181818181818181e-002"/>
          <c:w val="0.13249475890985324"/>
          <c:h val="0.116363636363636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5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207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H17年度　年齢別人口の月別推移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3150717151244477"/>
          <c:y val="5.3273043839817054e-005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290053151100984e-002"/>
          <c:y val="0.10165978015124347"/>
          <c:w val="0.92519852444412554"/>
          <c:h val="0.8610953457550479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'H17'!$B$68</c:f>
              <c:strCache>
                <c:ptCount val="1"/>
                <c:pt idx="0">
                  <c:v>14歳未満（年少人口）</c:v>
                </c:pt>
              </c:strCache>
            </c:strRef>
          </c:tx>
          <c:spPr>
            <a:gradFill>
              <a:gsLst>
                <a:gs pos="0">
                  <a:srgbClr val="FF0000"/>
                </a:gs>
                <a:gs pos="50000">
                  <a:srgbClr val="FF99CC"/>
                </a:gs>
                <a:gs pos="100000">
                  <a:srgbClr val="FF00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7,371（14.98％）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7,374（14.98％）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7,368（14.97％）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7,385（14.98％）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7,399（14.99％）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7,400（14.98％）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7,396（14.97％）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7,394（14.96％）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7,404（14.99％）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7,387（14.95％）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7,390（14.96％）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7,388（14.98％）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'H17'!$U$6:$U$17</c:f>
              <c:strCache>
                <c:ptCount val="12"/>
                <c:pt idx="0">
                  <c:v>H17.4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'H17'!$D$71:$D$82</c:f>
              <c:numCache>
                <c:formatCode>#,##0;[Red]\-#,##0</c:formatCode>
                <c:ptCount val="12"/>
                <c:pt idx="0">
                  <c:v>7371</c:v>
                </c:pt>
                <c:pt idx="1">
                  <c:v>7374</c:v>
                </c:pt>
                <c:pt idx="2">
                  <c:v>7368</c:v>
                </c:pt>
                <c:pt idx="3">
                  <c:v>7385</c:v>
                </c:pt>
                <c:pt idx="4">
                  <c:v>7399</c:v>
                </c:pt>
                <c:pt idx="5">
                  <c:v>7400</c:v>
                </c:pt>
                <c:pt idx="6">
                  <c:v>7396</c:v>
                </c:pt>
                <c:pt idx="7">
                  <c:v>7394</c:v>
                </c:pt>
                <c:pt idx="8">
                  <c:v>7404</c:v>
                </c:pt>
                <c:pt idx="9">
                  <c:v>7387</c:v>
                </c:pt>
                <c:pt idx="10">
                  <c:v>7390</c:v>
                </c:pt>
                <c:pt idx="11">
                  <c:v>7388</c:v>
                </c:pt>
              </c:numCache>
            </c:numRef>
          </c:val>
        </c:ser>
        <c:ser>
          <c:idx val="1"/>
          <c:order val="1"/>
          <c:tx>
            <c:strRef>
              <c:f>'H17'!$F$68</c:f>
              <c:strCache>
                <c:ptCount val="1"/>
                <c:pt idx="0">
                  <c:v>15～64歳（生産年齢人口）</c:v>
                </c:pt>
              </c:strCache>
            </c:strRef>
          </c:tx>
          <c:spPr>
            <a:gradFill>
              <a:gsLst>
                <a:gs pos="0">
                  <a:srgbClr val="00FF00"/>
                </a:gs>
                <a:gs pos="50000">
                  <a:srgbClr val="CCFFCC"/>
                </a:gs>
                <a:gs pos="100000">
                  <a:srgbClr val="00FF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31,045（63.10％）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31,064（63.10％） 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31,061（63.10％） 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31,080（63.06％）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31,117（63.05％）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31,129（63.03％）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31,153（63.04％）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31,158（63.03％）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31,111（62.97％）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31,112（62.96％）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31,073（62.91％）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30,979（62.80％）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'H17'!$U$6:$U$17</c:f>
              <c:strCache>
                <c:ptCount val="12"/>
                <c:pt idx="0">
                  <c:v>H17.4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'H17'!$H$71:$H$82</c:f>
              <c:numCache>
                <c:formatCode>#,##0;[Red]\-#,##0</c:formatCode>
                <c:ptCount val="12"/>
                <c:pt idx="0">
                  <c:v>31045</c:v>
                </c:pt>
                <c:pt idx="1">
                  <c:v>31064</c:v>
                </c:pt>
                <c:pt idx="2">
                  <c:v>31061</c:v>
                </c:pt>
                <c:pt idx="3">
                  <c:v>31080</c:v>
                </c:pt>
                <c:pt idx="4">
                  <c:v>31117</c:v>
                </c:pt>
                <c:pt idx="5">
                  <c:v>31129</c:v>
                </c:pt>
                <c:pt idx="6">
                  <c:v>31153</c:v>
                </c:pt>
                <c:pt idx="7">
                  <c:v>31158</c:v>
                </c:pt>
                <c:pt idx="8">
                  <c:v>31111</c:v>
                </c:pt>
                <c:pt idx="9">
                  <c:v>31112</c:v>
                </c:pt>
                <c:pt idx="10">
                  <c:v>31073</c:v>
                </c:pt>
                <c:pt idx="11">
                  <c:v>30979</c:v>
                </c:pt>
              </c:numCache>
            </c:numRef>
          </c:val>
        </c:ser>
        <c:ser>
          <c:idx val="2"/>
          <c:order val="2"/>
          <c:tx>
            <c:strRef>
              <c:f>'H17'!$J$68</c:f>
              <c:strCache>
                <c:ptCount val="1"/>
                <c:pt idx="0">
                  <c:v>65歳以上（老年人口）</c:v>
                </c:pt>
              </c:strCache>
            </c:strRef>
          </c:tx>
          <c:spPr>
            <a:gradFill>
              <a:gsLst>
                <a:gs pos="0">
                  <a:srgbClr val="800080"/>
                </a:gs>
                <a:gs pos="50000">
                  <a:srgbClr val="CC99FF"/>
                </a:gs>
                <a:gs pos="100000">
                  <a:srgbClr val="80008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800080"/>
                  </a:gs>
                  <a:gs pos="50000">
                    <a:srgbClr val="CC99FF"/>
                  </a:gs>
                  <a:gs pos="100000">
                    <a:srgbClr val="80008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800080"/>
                  </a:gs>
                  <a:gs pos="50000">
                    <a:srgbClr val="CC99FF"/>
                  </a:gs>
                  <a:gs pos="100000">
                    <a:srgbClr val="80008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800080"/>
                  </a:gs>
                  <a:gs pos="50000">
                    <a:srgbClr val="CC99FF"/>
                  </a:gs>
                  <a:gs pos="100000">
                    <a:srgbClr val="80008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800080"/>
                  </a:gs>
                  <a:gs pos="50000">
                    <a:srgbClr val="CC99FF"/>
                  </a:gs>
                  <a:gs pos="100000">
                    <a:srgbClr val="80008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800080"/>
                  </a:gs>
                  <a:gs pos="50000">
                    <a:srgbClr val="CC99FF"/>
                  </a:gs>
                  <a:gs pos="100000">
                    <a:srgbClr val="80008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800080"/>
                  </a:gs>
                  <a:gs pos="50000">
                    <a:srgbClr val="CC99FF"/>
                  </a:gs>
                  <a:gs pos="100000">
                    <a:srgbClr val="80008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800080"/>
                  </a:gs>
                  <a:gs pos="50000">
                    <a:srgbClr val="CC99FF"/>
                  </a:gs>
                  <a:gs pos="100000">
                    <a:srgbClr val="80008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800080"/>
                  </a:gs>
                  <a:gs pos="50000">
                    <a:srgbClr val="CC99FF"/>
                  </a:gs>
                  <a:gs pos="100000">
                    <a:srgbClr val="80008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800080"/>
                  </a:gs>
                  <a:gs pos="50000">
                    <a:srgbClr val="CC99FF"/>
                  </a:gs>
                  <a:gs pos="100000">
                    <a:srgbClr val="80008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800080"/>
                  </a:gs>
                  <a:gs pos="50000">
                    <a:srgbClr val="CC99FF"/>
                  </a:gs>
                  <a:gs pos="100000">
                    <a:srgbClr val="80008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800080"/>
                  </a:gs>
                  <a:gs pos="50000">
                    <a:srgbClr val="CC99FF"/>
                  </a:gs>
                  <a:gs pos="100000">
                    <a:srgbClr val="80008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800080"/>
                  </a:gs>
                  <a:gs pos="50000">
                    <a:srgbClr val="CC99FF"/>
                  </a:gs>
                  <a:gs pos="100000">
                    <a:srgbClr val="80008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10,784（21.92％）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10,792（21.92％） 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10,798（21.94％）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10,824（21.96％） 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10,834（21.95％） 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10,856（21.98％） 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10,872（22.00％） 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10,882（22.01％）  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10,894（22.05％）  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10,918（22.09％）  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10,930（22.13％）  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10,961（22.22％）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'H17'!$U$6:$U$17</c:f>
              <c:strCache>
                <c:ptCount val="12"/>
                <c:pt idx="0">
                  <c:v>H17.4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'H17'!$L$71:$L$82</c:f>
              <c:numCache>
                <c:formatCode>#,##0;[Red]\-#,##0</c:formatCode>
                <c:ptCount val="12"/>
                <c:pt idx="0">
                  <c:v>10784</c:v>
                </c:pt>
                <c:pt idx="1">
                  <c:v>10792</c:v>
                </c:pt>
                <c:pt idx="2">
                  <c:v>10798</c:v>
                </c:pt>
                <c:pt idx="3">
                  <c:v>10824</c:v>
                </c:pt>
                <c:pt idx="4">
                  <c:v>10834</c:v>
                </c:pt>
                <c:pt idx="5">
                  <c:v>10856</c:v>
                </c:pt>
                <c:pt idx="6">
                  <c:v>10872</c:v>
                </c:pt>
                <c:pt idx="7">
                  <c:v>10882</c:v>
                </c:pt>
                <c:pt idx="8">
                  <c:v>10894</c:v>
                </c:pt>
                <c:pt idx="9">
                  <c:v>10918</c:v>
                </c:pt>
                <c:pt idx="10">
                  <c:v>10930</c:v>
                </c:pt>
                <c:pt idx="11">
                  <c:v>10961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725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"/>
        <c:axId val="2"/>
      </c:barChart>
      <c:catAx>
        <c:axId val="1"/>
        <c:scaling>
          <c:orientation val="maxMin"/>
        </c:scaling>
        <c:delete val="0"/>
        <c:axPos val="l"/>
        <c:title>
          <c:tx>
            <c:rich>
              <a:bodyPr rot="0" horzOverflow="overflow" anchor="ctr" anchorCtr="1"/>
              <a:lstStyle/>
              <a:p>
                <a:pPr algn="ctr" rtl="0">
                  <a:defRPr sz="1725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9218170621610793"/>
              <c:y val="0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00CCFF"/>
            </a:gs>
            <a:gs pos="100000">
              <a:srgbClr val="FFFFFF"/>
            </a:gs>
          </a:gsLst>
          <a:lin ang="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325172337512484"/>
          <c:y val="0.11355811959148671"/>
          <c:w val="0.18982536066818528"/>
          <c:h val="0.135313531353135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725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300"/>
  </c:printSettings>
  <c:extLst>
    <c:ext xmlns:c14="http://schemas.microsoft.com/office/drawing/2007/8/2/chart" uri="{781A3756-C4B2-4CAC-9D66-4F8BD8637D16}"/>
  </c:extLst>
</c:chartSpace>
</file>

<file path=xl/charts/chart5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H17年度　4歳未満（年少人口）人口・割合の推移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3901756612917088"/>
          <c:y val="2.91970802919708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896725440806043e-002"/>
          <c:y val="0.16808743797536257"/>
          <c:w val="0.89775825251062757"/>
          <c:h val="0.7199904209054159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'H17'!$T$114</c:f>
              <c:strCache>
                <c:ptCount val="1"/>
                <c:pt idx="0">
                  <c:v>4歳未満人口</c:v>
                </c:pt>
              </c:strCache>
            </c:strRef>
          </c:tx>
          <c:spPr>
            <a:gradFill>
              <a:gsLst>
                <a:gs pos="0">
                  <a:srgbClr val="800000"/>
                </a:gs>
                <a:gs pos="50000">
                  <a:srgbClr val="FFFFFF"/>
                </a:gs>
                <a:gs pos="100000">
                  <a:srgbClr val="80000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'H17'!$U$6:$U$17</c:f>
              <c:strCache>
                <c:ptCount val="12"/>
                <c:pt idx="0">
                  <c:v>H17.4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'H17'!$D$71:$D$82</c:f>
              <c:numCache>
                <c:formatCode>#,##0;[Red]\-#,##0</c:formatCode>
                <c:ptCount val="12"/>
                <c:pt idx="0">
                  <c:v>7371</c:v>
                </c:pt>
                <c:pt idx="1">
                  <c:v>7374</c:v>
                </c:pt>
                <c:pt idx="2">
                  <c:v>7368</c:v>
                </c:pt>
                <c:pt idx="3">
                  <c:v>7385</c:v>
                </c:pt>
                <c:pt idx="4">
                  <c:v>7399</c:v>
                </c:pt>
                <c:pt idx="5">
                  <c:v>7400</c:v>
                </c:pt>
                <c:pt idx="6">
                  <c:v>7396</c:v>
                </c:pt>
                <c:pt idx="7">
                  <c:v>7394</c:v>
                </c:pt>
                <c:pt idx="8">
                  <c:v>7404</c:v>
                </c:pt>
                <c:pt idx="9">
                  <c:v>7387</c:v>
                </c:pt>
                <c:pt idx="10">
                  <c:v>7390</c:v>
                </c:pt>
                <c:pt idx="11">
                  <c:v>7388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'H17'!$T$115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3.4114784770291624e-002"/>
                  <c:y val="5.903902523133513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3.4114784770291624e-002"/>
                  <c:y val="5.543920148667547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3.2319165393998296e-002"/>
                  <c:y val="6.047895472919899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3.321697508214496e-002"/>
                  <c:y val="5.543920148667547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3.0523678242990408e-002"/>
                  <c:y val="5.759909573347127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3.2319165393998296e-002"/>
                  <c:y val="5.543920148667547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3.2319165393998296e-002"/>
                  <c:y val="5.687913098453933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3.1421487931137068e-002"/>
                  <c:y val="-4.463934708891315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3.0523678242990408e-002"/>
                  <c:y val="5.759909573347127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1421487931137068e-002"/>
                  <c:y val="-5.471923673774355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3.0523678242990408e-002"/>
                  <c:y val="-5.2558959327164395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3.321697508214496e-002"/>
                  <c:y val="-5.543920148667547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'H17'!$E$71:$E$82</c:f>
              <c:numCache>
                <c:formatCode>General</c:formatCode>
                <c:ptCount val="12"/>
                <c:pt idx="0" formatCode="#,##0.00;[Red]\-#,##0.00">
                  <c:v>14.98</c:v>
                </c:pt>
                <c:pt idx="1" formatCode="#,##0.00;[Red]\-#,##0.00">
                  <c:v>14.98</c:v>
                </c:pt>
                <c:pt idx="2" formatCode="#,##0.00;[Red]\-#,##0.00">
                  <c:v>14.97</c:v>
                </c:pt>
                <c:pt idx="3" formatCode="#,##0.00;[Red]\-#,##0.00">
                  <c:v>14.98</c:v>
                </c:pt>
                <c:pt idx="4">
                  <c:v>14.99</c:v>
                </c:pt>
                <c:pt idx="5">
                  <c:v>14.98</c:v>
                </c:pt>
                <c:pt idx="6">
                  <c:v>14.97</c:v>
                </c:pt>
                <c:pt idx="7">
                  <c:v>14.96</c:v>
                </c:pt>
                <c:pt idx="8">
                  <c:v>14.99</c:v>
                </c:pt>
                <c:pt idx="9">
                  <c:v>14.95</c:v>
                </c:pt>
                <c:pt idx="10">
                  <c:v>14.96</c:v>
                </c:pt>
                <c:pt idx="11">
                  <c:v>14.98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7430"/>
          <c:min val="73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116213575492844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"/>
      </c:valAx>
      <c:catAx>
        <c:axId val="11"/>
        <c:scaling>
          <c:orientation val="minMax"/>
        </c:scaling>
        <c:delete val="1"/>
        <c:axPos val="b"/>
        <c:numFmt formatCode="#,##0.00;[Red]\-#,##0.0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5"/>
          <c:min val="14.65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1121397356816544"/>
              <c:y val="5.524225530202885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.e-002"/>
      </c:valAx>
      <c:spPr>
        <a:gradFill>
          <a:gsLst>
            <a:gs pos="0">
              <a:srgbClr val="FFFFFF"/>
            </a:gs>
            <a:gs pos="100000">
              <a:srgbClr val="FF99CC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5.5173777081391276e-002"/>
          <c:y val="1.824817518248175e-002"/>
          <c:w val="0.12426532325776658"/>
          <c:h val="0.116788321167883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5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35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H17年度　15～64歳（生産年齢人口）人口・割合の推移</a:t>
            </a:r>
            <a:endParaRPr lang="ja-JP" altLang="en-US" sz="13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2954666560886439"/>
          <c:y val="2.91970802919708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453400503778336e-002"/>
          <c:y val="0.16808743797536257"/>
          <c:w val="0.89020157744765527"/>
          <c:h val="0.7199904209054159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'H17'!$T$132</c:f>
              <c:strCache>
                <c:ptCount val="1"/>
                <c:pt idx="0">
                  <c:v>15～64歳人口</c:v>
                </c:pt>
              </c:strCache>
            </c:strRef>
          </c:tx>
          <c:spPr>
            <a:gradFill>
              <a:gsLst>
                <a:gs pos="0">
                  <a:srgbClr val="000080"/>
                </a:gs>
                <a:gs pos="50000">
                  <a:srgbClr val="FFFFFF"/>
                </a:gs>
                <a:gs pos="100000">
                  <a:srgbClr val="00008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"/>
              <c:layout>
                <c:manualLayout>
                  <c:x val="0"/>
                  <c:y val="3.1679215280571681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0"/>
                  <c:y val="3.383949269115083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1.7802812431821338e-003"/>
                  <c:y val="2.2319673544456579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0"/>
                  <c:y val="2.0879360882809356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1.7802812431821338e-003"/>
                  <c:y val="2.7359426786980095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0"/>
                  <c:y val="2.3039638293388509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2.6705540900586419e-003"/>
                  <c:y val="2.9519321033775886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'H17'!$U$6:$U$17</c:f>
              <c:strCache>
                <c:ptCount val="12"/>
                <c:pt idx="0">
                  <c:v>H17.4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'H17'!$H$71:$H$82</c:f>
              <c:numCache>
                <c:formatCode>#,##0;[Red]\-#,##0</c:formatCode>
                <c:ptCount val="12"/>
                <c:pt idx="0">
                  <c:v>31045</c:v>
                </c:pt>
                <c:pt idx="1">
                  <c:v>31064</c:v>
                </c:pt>
                <c:pt idx="2">
                  <c:v>31061</c:v>
                </c:pt>
                <c:pt idx="3">
                  <c:v>31080</c:v>
                </c:pt>
                <c:pt idx="4">
                  <c:v>31117</c:v>
                </c:pt>
                <c:pt idx="5">
                  <c:v>31129</c:v>
                </c:pt>
                <c:pt idx="6">
                  <c:v>31153</c:v>
                </c:pt>
                <c:pt idx="7">
                  <c:v>31158</c:v>
                </c:pt>
                <c:pt idx="8">
                  <c:v>31111</c:v>
                </c:pt>
                <c:pt idx="9">
                  <c:v>31112</c:v>
                </c:pt>
                <c:pt idx="10">
                  <c:v>31073</c:v>
                </c:pt>
                <c:pt idx="11">
                  <c:v>30979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'H17'!$T$133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3.0266764513377894e-002"/>
                  <c:y val="4.823917083357281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2.8486351044910319e-002"/>
                  <c:y val="4.823917083357281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2.8486351044910319e-002"/>
                  <c:y val="4.823917083357281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3.2047177981845469e-002"/>
                  <c:y val="4.823917083357281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2.9376623891786826e-002"/>
                  <c:y val="-4.463934708891315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2.9376623891786826e-002"/>
                  <c:y val="-4.679924133570895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3.1157037360254401e-002"/>
                  <c:y val="-4.175910492940207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3.2937450828721973e-002"/>
                  <c:y val="-5.759909573347127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2.5815796954851675e-002"/>
                  <c:y val="-5.183899457823246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3827591450313041e-002"/>
                  <c:y val="-4.535931183784508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3.0266764513377894e-002"/>
                  <c:y val="-4.247906967833400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3.0266764513377894e-002"/>
                  <c:y val="5.903902523133513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'H17'!$I$71:$I$82</c:f>
              <c:numCache>
                <c:formatCode>#,##0.00;[Red]\-#,##0.00</c:formatCode>
                <c:ptCount val="12"/>
                <c:pt idx="0">
                  <c:v>63.1</c:v>
                </c:pt>
                <c:pt idx="1">
                  <c:v>63.1</c:v>
                </c:pt>
                <c:pt idx="2">
                  <c:v>63.1</c:v>
                </c:pt>
                <c:pt idx="3">
                  <c:v>63.06</c:v>
                </c:pt>
                <c:pt idx="4">
                  <c:v>63.05</c:v>
                </c:pt>
                <c:pt idx="5">
                  <c:v>63.03</c:v>
                </c:pt>
                <c:pt idx="6">
                  <c:v>63.04</c:v>
                </c:pt>
                <c:pt idx="7">
                  <c:v>63.03</c:v>
                </c:pt>
                <c:pt idx="8">
                  <c:v>62.97</c:v>
                </c:pt>
                <c:pt idx="9">
                  <c:v>62.96</c:v>
                </c:pt>
                <c:pt idx="10">
                  <c:v>62.91</c:v>
                </c:pt>
                <c:pt idx="11">
                  <c:v>62.8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1220"/>
          <c:min val="309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116213575492844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40"/>
      </c:valAx>
      <c:catAx>
        <c:axId val="11"/>
        <c:scaling>
          <c:orientation val="minMax"/>
        </c:scaling>
        <c:delete val="1"/>
        <c:axPos val="b"/>
        <c:numFmt formatCode="#,##0.00;[Red]\-#,##0.0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3.1"/>
          <c:min val="62.5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1181308633650013"/>
              <c:y val="5.524225530202885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0.1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6.159199243671367e-002"/>
          <c:y val="1.824817518248175e-002"/>
          <c:w val="0.1343408900083963"/>
          <c:h val="0.116788321167883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5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H17年度　65歳以上（老年人口）人口・割合の推移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3146089106619858"/>
          <c:y val="2.91970802919708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453400503778336e-002"/>
          <c:y val="0.16808743797536257"/>
          <c:w val="0.89020157744765527"/>
          <c:h val="0.7199904209054159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'H17'!$T$150</c:f>
              <c:strCache>
                <c:ptCount val="1"/>
                <c:pt idx="0">
                  <c:v>65歳以上人口</c:v>
                </c:pt>
              </c:strCache>
            </c:strRef>
          </c:tx>
          <c:spPr>
            <a:gradFill>
              <a:gsLst>
                <a:gs pos="0">
                  <a:srgbClr val="993300"/>
                </a:gs>
                <a:gs pos="50000">
                  <a:srgbClr val="FFFFFF"/>
                </a:gs>
                <a:gs pos="100000">
                  <a:srgbClr val="99330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6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6"/>
              <c:layout>
                <c:manualLayout>
                  <c:x val="-8.9014062159106691e-004"/>
                  <c:y val="3.3119527942218903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0"/>
                  <c:y val="3.2399563193286969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0"/>
                  <c:y val="3.4559457440082764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2.6705540900586419e-003"/>
                  <c:y val="3.8879245933674346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8.9014062159106691e-004"/>
                  <c:y val="3.7439316435810485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0"/>
                  <c:y val="2.3759603042320439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'H17'!$U$6:$U$17</c:f>
              <c:strCache>
                <c:ptCount val="12"/>
                <c:pt idx="0">
                  <c:v>H17.4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'H17'!$L$71:$L$82</c:f>
              <c:numCache>
                <c:formatCode>#,##0;[Red]\-#,##0</c:formatCode>
                <c:ptCount val="12"/>
                <c:pt idx="0">
                  <c:v>10784</c:v>
                </c:pt>
                <c:pt idx="1">
                  <c:v>10792</c:v>
                </c:pt>
                <c:pt idx="2">
                  <c:v>10798</c:v>
                </c:pt>
                <c:pt idx="3">
                  <c:v>10824</c:v>
                </c:pt>
                <c:pt idx="4">
                  <c:v>10834</c:v>
                </c:pt>
                <c:pt idx="5">
                  <c:v>10856</c:v>
                </c:pt>
                <c:pt idx="6">
                  <c:v>10872</c:v>
                </c:pt>
                <c:pt idx="7">
                  <c:v>10882</c:v>
                </c:pt>
                <c:pt idx="8">
                  <c:v>10894</c:v>
                </c:pt>
                <c:pt idx="9">
                  <c:v>10918</c:v>
                </c:pt>
                <c:pt idx="10">
                  <c:v>10930</c:v>
                </c:pt>
                <c:pt idx="11">
                  <c:v>10961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'H17'!$T$151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3.2047177981845469e-002"/>
                  <c:y val="-4.607927658677701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3.2047177981845469e-002"/>
                  <c:y val="-4.607927658677701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3.0266764513377894e-002"/>
                  <c:y val="-4.175910492940207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3.2937450828721973e-002"/>
                  <c:y val="-4.89591355825047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3.2047177981845469e-002"/>
                  <c:y val="-4.031917543153821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3.2047177981845469e-002"/>
                  <c:y val="-4.175910492940207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3.2937450828721973e-002"/>
                  <c:y val="-4.535931183784508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3.2047177981845469e-002"/>
                  <c:y val="-4.679924133570895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3.4717732071904109e-002"/>
                  <c:y val="-4.607927658677701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7388418387248191e-002"/>
                  <c:y val="-4.967910033143667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4.0058972477306838e-002"/>
                  <c:y val="-4.89591355825047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3.2937450828721973e-002"/>
                  <c:y val="-5.03990650803686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'H17'!$M$71:$M$82</c:f>
              <c:numCache>
                <c:formatCode>#,##0.00;[Red]\-#,##0.00</c:formatCode>
                <c:ptCount val="12"/>
                <c:pt idx="0">
                  <c:v>21.92</c:v>
                </c:pt>
                <c:pt idx="1">
                  <c:v>21.92</c:v>
                </c:pt>
                <c:pt idx="2">
                  <c:v>21.94</c:v>
                </c:pt>
                <c:pt idx="3">
                  <c:v>21.96</c:v>
                </c:pt>
                <c:pt idx="4">
                  <c:v>21.95</c:v>
                </c:pt>
                <c:pt idx="5">
                  <c:v>21.98</c:v>
                </c:pt>
                <c:pt idx="6">
                  <c:v>22</c:v>
                </c:pt>
                <c:pt idx="7">
                  <c:v>22.01</c:v>
                </c:pt>
                <c:pt idx="8">
                  <c:v>22.05</c:v>
                </c:pt>
                <c:pt idx="9">
                  <c:v>22.09</c:v>
                </c:pt>
                <c:pt idx="10">
                  <c:v>22.13</c:v>
                </c:pt>
                <c:pt idx="11">
                  <c:v>22.22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1000"/>
          <c:min val="107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116213575492844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40"/>
      </c:valAx>
      <c:catAx>
        <c:axId val="11"/>
        <c:scaling>
          <c:orientation val="minMax"/>
        </c:scaling>
        <c:delete val="1"/>
        <c:axPos val="b"/>
        <c:numFmt formatCode="#,##0.00;[Red]\-#,##0.0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2.25"/>
          <c:min val="21.7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1181308633650013"/>
              <c:y val="5.524225530202885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0.1"/>
      </c:valAx>
      <c:spPr>
        <a:gradFill>
          <a:gsLst>
            <a:gs pos="0">
              <a:srgbClr val="FFFFFF"/>
            </a:gs>
            <a:gs pos="100000">
              <a:srgbClr val="FFCC99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6.2826183251023099e-002"/>
          <c:y val="1.824817518248175e-002"/>
          <c:w val="0.13266162888329136"/>
          <c:h val="0.116788321167883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5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207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H16年度　年齢別人口の月別推移（合併後）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25466396427098092"/>
          <c:y val="5.3273043839817054e-005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123766135155654e-002"/>
          <c:y val="0.12335880044697384"/>
          <c:w val="0.91268033409263483"/>
          <c:h val="0.8393960655908110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'H16～'!$B$68</c:f>
              <c:strCache>
                <c:ptCount val="1"/>
                <c:pt idx="0">
                  <c:v>14歳未満（年少人口）</c:v>
                </c:pt>
              </c:strCache>
            </c:strRef>
          </c:tx>
          <c:spPr>
            <a:gradFill>
              <a:gsLst>
                <a:gs pos="0">
                  <a:srgbClr val="FF0000"/>
                </a:gs>
                <a:gs pos="50000">
                  <a:srgbClr val="FF99CC"/>
                </a:gs>
                <a:gs pos="100000">
                  <a:srgbClr val="FF00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7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7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7,325（14.89％）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7,311（14.86％）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7,314（14.86％）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7,331（14.89％）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7,331（14.91％）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'H16～'!$U$6:$U$17</c:f>
              <c:strCache>
                <c:ptCount val="12"/>
                <c:pt idx="7">
                  <c:v>H16.11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'H16～'!$D$71:$D$82</c:f>
              <c:numCache>
                <c:formatCode>#,##0;[Red]\-#,##0</c:formatCode>
                <c:ptCount val="12"/>
                <c:pt idx="7">
                  <c:v>7325</c:v>
                </c:pt>
                <c:pt idx="8">
                  <c:v>7311</c:v>
                </c:pt>
                <c:pt idx="9">
                  <c:v>7314</c:v>
                </c:pt>
                <c:pt idx="10">
                  <c:v>7331</c:v>
                </c:pt>
                <c:pt idx="11">
                  <c:v>7331</c:v>
                </c:pt>
              </c:numCache>
            </c:numRef>
          </c:val>
        </c:ser>
        <c:ser>
          <c:idx val="1"/>
          <c:order val="1"/>
          <c:tx>
            <c:strRef>
              <c:f>'H16～'!$F$68</c:f>
              <c:strCache>
                <c:ptCount val="1"/>
                <c:pt idx="0">
                  <c:v>15～64歳（生産年齢人口）</c:v>
                </c:pt>
              </c:strCache>
            </c:strRef>
          </c:tx>
          <c:spPr>
            <a:gradFill>
              <a:gsLst>
                <a:gs pos="0">
                  <a:srgbClr val="00FF00"/>
                </a:gs>
                <a:gs pos="50000">
                  <a:srgbClr val="CCFFCC"/>
                </a:gs>
                <a:gs pos="100000">
                  <a:srgbClr val="00FF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7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00FF00"/>
                  </a:gs>
                  <a:gs pos="50000">
                    <a:srgbClr val="CCFFCC"/>
                  </a:gs>
                  <a:gs pos="100000">
                    <a:srgbClr val="00FF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7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31,138（63.30％）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31,166（63.33％）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31,162（63.30％）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31,145（63.26％）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31,071（63.18％）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numFmt formatCode="#,###_ " sourceLinked="0"/>
              <c:spPr>
                <a:noFill/>
                <a:ln>
                  <a:noFill/>
                </a:ln>
              </c:sp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'H16～'!$U$6:$U$17</c:f>
              <c:strCache>
                <c:ptCount val="12"/>
                <c:pt idx="7">
                  <c:v>H16.11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'H16～'!$H$71:$H$82</c:f>
              <c:numCache>
                <c:formatCode>#,##0;[Red]\-#,##0</c:formatCode>
                <c:ptCount val="12"/>
                <c:pt idx="7">
                  <c:v>31138</c:v>
                </c:pt>
                <c:pt idx="8">
                  <c:v>31166</c:v>
                </c:pt>
                <c:pt idx="9">
                  <c:v>31162</c:v>
                </c:pt>
                <c:pt idx="10">
                  <c:v>31145</c:v>
                </c:pt>
                <c:pt idx="11">
                  <c:v>31071</c:v>
                </c:pt>
              </c:numCache>
            </c:numRef>
          </c:val>
        </c:ser>
        <c:ser>
          <c:idx val="2"/>
          <c:order val="2"/>
          <c:tx>
            <c:strRef>
              <c:f>'H16～'!$J$68</c:f>
              <c:strCache>
                <c:ptCount val="1"/>
                <c:pt idx="0">
                  <c:v>65歳以上（老年人口）</c:v>
                </c:pt>
              </c:strCache>
            </c:strRef>
          </c:tx>
          <c:spPr>
            <a:gradFill>
              <a:gsLst>
                <a:gs pos="0">
                  <a:srgbClr val="800080"/>
                </a:gs>
                <a:gs pos="50000">
                  <a:srgbClr val="CC99FF"/>
                </a:gs>
                <a:gs pos="100000">
                  <a:srgbClr val="80008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7"/>
            <c:invertIfNegative val="0"/>
            <c:bubble3D val="0"/>
            <c:spPr>
              <a:gradFill>
                <a:gsLst>
                  <a:gs pos="0">
                    <a:srgbClr val="800080"/>
                  </a:gs>
                  <a:gs pos="50000">
                    <a:srgbClr val="CC99FF"/>
                  </a:gs>
                  <a:gs pos="100000">
                    <a:srgbClr val="80008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800080"/>
                  </a:gs>
                  <a:gs pos="50000">
                    <a:srgbClr val="CC99FF"/>
                  </a:gs>
                  <a:gs pos="100000">
                    <a:srgbClr val="80008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800080"/>
                  </a:gs>
                  <a:gs pos="50000">
                    <a:srgbClr val="CC99FF"/>
                  </a:gs>
                  <a:gs pos="100000">
                    <a:srgbClr val="80008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800080"/>
                  </a:gs>
                  <a:gs pos="50000">
                    <a:srgbClr val="CC99FF"/>
                  </a:gs>
                  <a:gs pos="100000">
                    <a:srgbClr val="80008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800080"/>
                  </a:gs>
                  <a:gs pos="50000">
                    <a:srgbClr val="CC99FF"/>
                  </a:gs>
                  <a:gs pos="100000">
                    <a:srgbClr val="80008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7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10,729（21.81％）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10,734（21.81％）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10,752（21.84％）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10,761（21.86％）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8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10,773（21.91％） </a:t>
                    </a:r>
                    <a:endParaRPr lang="ja-JP" altLang="en-US" sz="8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</a:endParaRPr>
                  </a:p>
                </c:rich>
              </c:tx>
              <c:numFmt formatCode="#,###_ " sourceLinked="0"/>
              <c:spPr>
                <a:noFill/>
                <a:ln>
                  <a:noFill/>
                </a:ln>
              </c:spPr>
              <c:showLegendKey val="0"/>
              <c:showVal val="0"/>
              <c:showCatName val="1"/>
              <c:showSerName val="0"/>
              <c:showPercent val="0"/>
              <c:showBubbleSize val="0"/>
              <c:separator xml:space="preserve">
</c:separator>
            </c:dLbl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'H16～'!$U$6:$U$17</c:f>
              <c:strCache>
                <c:ptCount val="12"/>
                <c:pt idx="7">
                  <c:v>H16.11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'H16～'!$L$71:$L$82</c:f>
              <c:numCache>
                <c:formatCode>#,##0;[Red]\-#,##0</c:formatCode>
                <c:ptCount val="12"/>
                <c:pt idx="7">
                  <c:v>10729</c:v>
                </c:pt>
                <c:pt idx="8">
                  <c:v>10734</c:v>
                </c:pt>
                <c:pt idx="9">
                  <c:v>10752</c:v>
                </c:pt>
                <c:pt idx="10">
                  <c:v>10761</c:v>
                </c:pt>
                <c:pt idx="11">
                  <c:v>10773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725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"/>
        <c:axId val="2"/>
      </c:barChart>
      <c:catAx>
        <c:axId val="1"/>
        <c:scaling>
          <c:orientation val="maxMin"/>
        </c:scaling>
        <c:delete val="0"/>
        <c:axPos val="l"/>
        <c:title>
          <c:tx>
            <c:rich>
              <a:bodyPr rot="0" horzOverflow="overflow" anchor="ctr" anchorCtr="1"/>
              <a:lstStyle/>
              <a:p>
                <a:pPr algn="ctr" rtl="0">
                  <a:defRPr sz="1725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8492936105082531"/>
              <c:y val="1.53124918791091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00CCFF"/>
            </a:gs>
            <a:gs pos="100000">
              <a:srgbClr val="FFFFFF"/>
            </a:gs>
          </a:gsLst>
          <a:lin ang="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9732462827112438"/>
          <c:y val="0.15573763675580157"/>
          <c:w val="0.1624905087319666"/>
          <c:h val="0.1188118811881188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725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5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H16年度　4歳未満（年少人口）人口・割合の推移（合併後）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18866393277132917"/>
          <c:y val="2.930402930402930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963430012610342e-002"/>
          <c:y val="0.1576337573187967"/>
          <c:w val="0.88650693568726358"/>
          <c:h val="0.7300341303490909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'H16～'!$T$114</c:f>
              <c:strCache>
                <c:ptCount val="1"/>
                <c:pt idx="0">
                  <c:v>4歳未満人口</c:v>
                </c:pt>
              </c:strCache>
            </c:strRef>
          </c:tx>
          <c:spPr>
            <a:gradFill>
              <a:gsLst>
                <a:gs pos="0">
                  <a:srgbClr val="800000"/>
                </a:gs>
                <a:gs pos="50000">
                  <a:srgbClr val="FFFFFF"/>
                </a:gs>
                <a:gs pos="100000">
                  <a:srgbClr val="80000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'H16～'!$U$6:$U$17</c:f>
              <c:strCache>
                <c:ptCount val="12"/>
                <c:pt idx="7">
                  <c:v>H16.11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'H16～'!$D$71:$D$82</c:f>
              <c:numCache>
                <c:formatCode>#,##0;[Red]\-#,##0</c:formatCode>
                <c:ptCount val="12"/>
                <c:pt idx="7">
                  <c:v>7325</c:v>
                </c:pt>
                <c:pt idx="8">
                  <c:v>7311</c:v>
                </c:pt>
                <c:pt idx="9">
                  <c:v>7314</c:v>
                </c:pt>
                <c:pt idx="10">
                  <c:v>7331</c:v>
                </c:pt>
                <c:pt idx="11">
                  <c:v>7331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'H16～'!$T$115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7"/>
              <c:layout>
                <c:manualLayout>
                  <c:x val="-4.1665756471487722e-002"/>
                  <c:y val="-4.964225625642948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3.6346774433775854e-002"/>
                  <c:y val="-4.599194331477796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7233271440061166e-002"/>
                  <c:y val="6.278292136559852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3.8119768446346479e-002"/>
                  <c:y val="-4.599194331477796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4.2552253477773035e-002"/>
                  <c:y val="-4.3801832463249785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'H16～'!$E$71:$E$82</c:f>
              <c:numCache>
                <c:formatCode>#,##0;[Red]\-#,##0</c:formatCode>
                <c:ptCount val="12"/>
                <c:pt idx="7" formatCode="General">
                  <c:v>14.89</c:v>
                </c:pt>
                <c:pt idx="8" formatCode="General">
                  <c:v>14.86</c:v>
                </c:pt>
                <c:pt idx="9" formatCode="General">
                  <c:v>14.86</c:v>
                </c:pt>
                <c:pt idx="10" formatCode="General">
                  <c:v>14.89</c:v>
                </c:pt>
                <c:pt idx="11" formatCode="General">
                  <c:v>14.91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7350"/>
          <c:min val="73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6.989395556324690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4.95"/>
          <c:min val="14.75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10109468346721477"/>
              <c:y val="4.3612625344908812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.e-002"/>
      </c:valAx>
      <c:spPr>
        <a:gradFill>
          <a:gsLst>
            <a:gs pos="0">
              <a:srgbClr val="FFFFFF"/>
            </a:gs>
            <a:gs pos="100000">
              <a:srgbClr val="FF99CC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6.4067414019653601e-002"/>
          <c:y val="0.19075807831713343"/>
          <c:w val="0.12442202606137033"/>
          <c:h val="0.1172161172161172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5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35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H16年度　15～64歳（生産年齢人口）人口・割合の推移（合併後）</a:t>
            </a:r>
            <a:endParaRPr lang="ja-JP" altLang="en-US" sz="13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18380514541609158"/>
          <c:y val="2.930402930402930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529634300126103e-002"/>
          <c:y val="0.16100564352532856"/>
          <c:w val="0.87894073139974782"/>
          <c:h val="0.726662244142559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'H16～'!$T$132</c:f>
              <c:strCache>
                <c:ptCount val="1"/>
                <c:pt idx="0">
                  <c:v>15～64歳人口</c:v>
                </c:pt>
              </c:strCache>
            </c:strRef>
          </c:tx>
          <c:spPr>
            <a:gradFill>
              <a:gsLst>
                <a:gs pos="0">
                  <a:srgbClr val="000080"/>
                </a:gs>
                <a:gs pos="50000">
                  <a:srgbClr val="FFFFFF"/>
                </a:gs>
                <a:gs pos="100000">
                  <a:srgbClr val="00008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9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9"/>
              <c:layout>
                <c:manualLayout>
                  <c:x val="0"/>
                  <c:y val="4.3599550056242969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3.5156702511807713e-003"/>
                  <c:y val="3.0519646582638709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'H16～'!$U$6:$U$17</c:f>
              <c:strCache>
                <c:ptCount val="12"/>
                <c:pt idx="7">
                  <c:v>H16.11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'H16～'!$H$71:$H$82</c:f>
              <c:numCache>
                <c:formatCode>#,##0;[Red]\-#,##0</c:formatCode>
                <c:ptCount val="12"/>
                <c:pt idx="7">
                  <c:v>31138</c:v>
                </c:pt>
                <c:pt idx="8">
                  <c:v>31166</c:v>
                </c:pt>
                <c:pt idx="9">
                  <c:v>31162</c:v>
                </c:pt>
                <c:pt idx="10">
                  <c:v>31145</c:v>
                </c:pt>
                <c:pt idx="11">
                  <c:v>31071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'H16～'!$T$133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7"/>
              <c:layout>
                <c:manualLayout>
                  <c:x val="-3.9552250167972383e-002"/>
                  <c:y val="-4.723294203609164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2.5489171987171214e-002"/>
                  <c:y val="-5.667945352984723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0762875951981412e-002"/>
                  <c:y val="-5.813273340832395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3.6036447524765584e-002"/>
                  <c:y val="-5.522617365137050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3.9552250167972383e-002"/>
                  <c:y val="6.830607712497475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'H16～'!$I$71:$I$82</c:f>
              <c:numCache>
                <c:formatCode>#,##0;[Red]\-#,##0</c:formatCode>
                <c:ptCount val="12"/>
                <c:pt idx="7" formatCode="#,##0.00;[Red]\-#,##0.00">
                  <c:v>63.3</c:v>
                </c:pt>
                <c:pt idx="8" formatCode="#,##0.00;[Red]\-#,##0.00">
                  <c:v>63.33</c:v>
                </c:pt>
                <c:pt idx="9" formatCode="#,##0.00;[Red]\-#,##0.00">
                  <c:v>63.3</c:v>
                </c:pt>
                <c:pt idx="10" formatCode="#,##0.00;[Red]\-#,##0.00">
                  <c:v>63.26</c:v>
                </c:pt>
                <c:pt idx="11" formatCode="#,##0.00;[Red]\-#,##0.00">
                  <c:v>63.18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1200"/>
          <c:min val="310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49448626613980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2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3.35"/>
          <c:min val="63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10800634157804676"/>
              <c:y val="4.8785055714189569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.e-002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7.2953963982749323e-002"/>
          <c:y val="0.19051733917875649"/>
          <c:w val="0.13451029844472467"/>
          <c:h val="0.1172161172161172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H29年度　15歳未満（年少人口）人口・割合の推移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266084286633982"/>
          <c:y val="2.930402930402930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830188679245285e-002"/>
          <c:y val="0.15570707507715381"/>
          <c:w val="0.8867924528301887"/>
          <c:h val="0.7319608125907338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'H29'!$T$116</c:f>
              <c:strCache>
                <c:ptCount val="1"/>
                <c:pt idx="0">
                  <c:v>15歳未満人口</c:v>
                </c:pt>
              </c:strCache>
            </c:strRef>
          </c:tx>
          <c:spPr>
            <a:gradFill>
              <a:gsLst>
                <a:gs pos="0">
                  <a:srgbClr val="993366"/>
                </a:gs>
                <a:gs pos="50000">
                  <a:srgbClr val="FFFFFF"/>
                </a:gs>
                <a:gs pos="100000">
                  <a:srgbClr val="993366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'H29'!$U$6:$U$17</c:f>
              <c:strCache>
                <c:ptCount val="12"/>
                <c:pt idx="0">
                  <c:v>H29.4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H30.1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'H29'!$D$71:$D$82</c:f>
              <c:numCache>
                <c:formatCode>#,##0;[Red]\-#,##0</c:formatCode>
                <c:ptCount val="12"/>
                <c:pt idx="0">
                  <c:v>6487</c:v>
                </c:pt>
                <c:pt idx="1">
                  <c:v>6476</c:v>
                </c:pt>
                <c:pt idx="2">
                  <c:v>6471</c:v>
                </c:pt>
                <c:pt idx="3">
                  <c:v>6468</c:v>
                </c:pt>
                <c:pt idx="4">
                  <c:v>6431</c:v>
                </c:pt>
                <c:pt idx="5">
                  <c:v>6421</c:v>
                </c:pt>
                <c:pt idx="6">
                  <c:v>6412</c:v>
                </c:pt>
                <c:pt idx="7">
                  <c:v>6396</c:v>
                </c:pt>
                <c:pt idx="8">
                  <c:v>6391</c:v>
                </c:pt>
                <c:pt idx="9">
                  <c:v>6363</c:v>
                </c:pt>
                <c:pt idx="10">
                  <c:v>6343</c:v>
                </c:pt>
                <c:pt idx="11">
                  <c:v>6341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'H29'!$T$117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547169811320755e-002"/>
                  <c:y val="-8.637112668608731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'H29'!$E$71:$E$82</c:f>
              <c:numCache>
                <c:formatCode>#,##0.00_);[Red]\(#,##0.00\)</c:formatCode>
                <c:ptCount val="12"/>
                <c:pt idx="0">
                  <c:v>13.24</c:v>
                </c:pt>
                <c:pt idx="1">
                  <c:v>13.23</c:v>
                </c:pt>
                <c:pt idx="2">
                  <c:v>13.22</c:v>
                </c:pt>
                <c:pt idx="3">
                  <c:v>13.22</c:v>
                </c:pt>
                <c:pt idx="4">
                  <c:v>13.16</c:v>
                </c:pt>
                <c:pt idx="5">
                  <c:v>13.13</c:v>
                </c:pt>
                <c:pt idx="6">
                  <c:v>13.12</c:v>
                </c:pt>
                <c:pt idx="7">
                  <c:v>13.09</c:v>
                </c:pt>
                <c:pt idx="8">
                  <c:v>13.09</c:v>
                </c:pt>
                <c:pt idx="9">
                  <c:v>13.06</c:v>
                </c:pt>
                <c:pt idx="10">
                  <c:v>13.02</c:v>
                </c:pt>
                <c:pt idx="11">
                  <c:v>13.03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7300"/>
          <c:min val="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minorGridlines>
          <c:spPr>
            <a:ln w="3175">
              <a:solidFill>
                <a:srgbClr val="C0C0C0"/>
              </a:solidFill>
              <a:prstDash val="solid"/>
            </a:ln>
          </c:spPr>
        </c:min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003393806543413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4"/>
          <c:min val="12"/>
        </c:scaling>
        <c:delete val="0"/>
        <c:axPos val="r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069182389937112"/>
              <c:y val="4.4415217328603158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FF99CC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5.121695637101966e-002"/>
          <c:y val="2.4576927884014499e-002"/>
          <c:w val="0.13249475890985324"/>
          <c:h val="0.1172161172161172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67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300"/>
  </c:printSettings>
  <c:extLst>
    <c:ext xmlns:c14="http://schemas.microsoft.com/office/drawing/2007/8/2/chart" uri="{781A3756-C4B2-4CAC-9D66-4F8BD8637D16}"/>
  </c:extLst>
</c:chartSpace>
</file>

<file path=xl/charts/chart6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H16年度　65歳以上（老年人口）人口・割合の推移（合併後）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18109772848381342"/>
          <c:y val="2.930402930402930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529634300126103e-002"/>
          <c:y val="0.16148712180208244"/>
          <c:w val="0.87894073139974782"/>
          <c:h val="0.7261807658658052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'H16～'!$T$150</c:f>
              <c:strCache>
                <c:ptCount val="1"/>
                <c:pt idx="0">
                  <c:v>65歳以上人口</c:v>
                </c:pt>
              </c:strCache>
            </c:strRef>
          </c:tx>
          <c:spPr>
            <a:gradFill>
              <a:gsLst>
                <a:gs pos="0">
                  <a:srgbClr val="993300"/>
                </a:gs>
                <a:gs pos="50000">
                  <a:srgbClr val="FFFFFF"/>
                </a:gs>
                <a:gs pos="100000">
                  <a:srgbClr val="99330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7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7"/>
              <c:layout>
                <c:manualLayout>
                  <c:x val="0"/>
                  <c:y val="3.7034986011363964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0"/>
                  <c:y val="1.7428206089623411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0"/>
                  <c:y val="2.1781892648034379e-003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0"/>
                  <c:y val="3.3404286002711198e-002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8.788182687756716e-004"/>
                  <c:y val="5.8092738407699036e-003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'H16～'!$U$6:$U$17</c:f>
              <c:strCache>
                <c:ptCount val="12"/>
                <c:pt idx="7">
                  <c:v>H16.11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'H16～'!$L$71:$L$82</c:f>
              <c:numCache>
                <c:formatCode>#,##0;[Red]\-#,##0</c:formatCode>
                <c:ptCount val="12"/>
                <c:pt idx="7">
                  <c:v>10729</c:v>
                </c:pt>
                <c:pt idx="8">
                  <c:v>10734</c:v>
                </c:pt>
                <c:pt idx="9">
                  <c:v>10752</c:v>
                </c:pt>
                <c:pt idx="10">
                  <c:v>10761</c:v>
                </c:pt>
                <c:pt idx="11">
                  <c:v>10773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'H16～'!$T$151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7"/>
              <c:layout>
                <c:manualLayout>
                  <c:x val="-3.9552250167972383e-002"/>
                  <c:y val="-4.211819676386605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2.5489171987171214e-002"/>
                  <c:y val="-4.9379981348485286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0762875951981412e-002"/>
                  <c:y val="-5.51896397565688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3.6036447524765584e-002"/>
                  <c:y val="-5.51896397565688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4.3068052811179182e-002"/>
                  <c:y val="-4.502283368425100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'H16～'!$M$71:$M$82</c:f>
              <c:numCache>
                <c:formatCode>#,##0;[Red]\-#,##0</c:formatCode>
                <c:ptCount val="12"/>
                <c:pt idx="7" formatCode="#,##0.00;[Red]\-#,##0.00">
                  <c:v>21.81</c:v>
                </c:pt>
                <c:pt idx="8" formatCode="#,##0.00;[Red]\-#,##0.00">
                  <c:v>21.81</c:v>
                </c:pt>
                <c:pt idx="9" formatCode="#,##0.00;[Red]\-#,##0.00">
                  <c:v>21.84</c:v>
                </c:pt>
                <c:pt idx="10" formatCode="#,##0.00;[Red]\-#,##0.00">
                  <c:v>21.86</c:v>
                </c:pt>
                <c:pt idx="11" formatCode="#,##0.00;[Red]\-#,##0.00">
                  <c:v>21.91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0840"/>
          <c:min val="10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545787545787545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2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1.95"/>
          <c:min val="21.6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10800634157804676"/>
              <c:y val="4.9315374039783491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.e-002"/>
      </c:valAx>
      <c:spPr>
        <a:gradFill>
          <a:gsLst>
            <a:gs pos="0">
              <a:srgbClr val="FFFFFF"/>
            </a:gs>
            <a:gs pos="100000">
              <a:srgbClr val="FFCC99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7.1719673124087738e-002"/>
          <c:y val="0.19412996452366532"/>
          <c:w val="0.13282891971416561"/>
          <c:h val="0.1172161172161172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35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H29年度　15～64歳（生産年齢人口）人口・割合の推移</a:t>
            </a:r>
            <a:endParaRPr lang="ja-JP" altLang="en-US" sz="13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3172941118209281"/>
          <c:y val="2.930402930402930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377358490566038e-002"/>
          <c:y val="0.1576337573187967"/>
          <c:w val="0.87776410967496987"/>
          <c:h val="0.7297933912107140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'H29'!$T$134</c:f>
              <c:strCache>
                <c:ptCount val="1"/>
                <c:pt idx="0">
                  <c:v>15～64歳人口</c:v>
                </c:pt>
              </c:strCache>
            </c:strRef>
          </c:tx>
          <c:spPr>
            <a:gradFill>
              <a:gsLst>
                <a:gs pos="0">
                  <a:srgbClr val="000080"/>
                </a:gs>
                <a:gs pos="50000">
                  <a:srgbClr val="FFFFFF"/>
                </a:gs>
                <a:gs pos="100000">
                  <a:srgbClr val="00008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'H29'!$U$6:$U$17</c:f>
              <c:strCache>
                <c:ptCount val="12"/>
                <c:pt idx="0">
                  <c:v>H29.4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H30.1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'H29'!$H$71:$H$82</c:f>
              <c:numCache>
                <c:formatCode>#,##0;[Red]\-#,##0</c:formatCode>
                <c:ptCount val="12"/>
                <c:pt idx="0">
                  <c:v>28547</c:v>
                </c:pt>
                <c:pt idx="1">
                  <c:v>28469</c:v>
                </c:pt>
                <c:pt idx="2">
                  <c:v>28486</c:v>
                </c:pt>
                <c:pt idx="3">
                  <c:v>28461</c:v>
                </c:pt>
                <c:pt idx="4">
                  <c:v>28404</c:v>
                </c:pt>
                <c:pt idx="5">
                  <c:v>28418</c:v>
                </c:pt>
                <c:pt idx="6">
                  <c:v>28389</c:v>
                </c:pt>
                <c:pt idx="7">
                  <c:v>28418</c:v>
                </c:pt>
                <c:pt idx="8">
                  <c:v>28382</c:v>
                </c:pt>
                <c:pt idx="9">
                  <c:v>28252</c:v>
                </c:pt>
                <c:pt idx="10">
                  <c:v>28241</c:v>
                </c:pt>
                <c:pt idx="11">
                  <c:v>28173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'H29'!$T$135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3.5988312781657011e-002"/>
                  <c:y val="-0.11092844163710305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3.9499364466234171e-002"/>
                  <c:y val="-6.787074692586503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3.5110516845771635e-002"/>
                  <c:y val="-5.619374501264264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3.6865976658578055e-002"/>
                  <c:y val="-7.516868083797217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3.8621568530348802e-002"/>
                  <c:y val="-6.057281301375789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5988312781657011e-002"/>
                  <c:y val="-7.443877207656735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'H29'!$I$71:$I$82</c:f>
              <c:numCache>
                <c:formatCode>#,##0.00_);[Red]\(#,##0.00\)</c:formatCode>
                <c:ptCount val="12"/>
                <c:pt idx="0">
                  <c:v>58.26</c:v>
                </c:pt>
                <c:pt idx="1">
                  <c:v>58.18</c:v>
                </c:pt>
                <c:pt idx="2">
                  <c:v>58.19</c:v>
                </c:pt>
                <c:pt idx="3">
                  <c:v>58.15</c:v>
                </c:pt>
                <c:pt idx="4">
                  <c:v>58.12</c:v>
                </c:pt>
                <c:pt idx="5">
                  <c:v>58.12</c:v>
                </c:pt>
                <c:pt idx="6">
                  <c:v>58.1</c:v>
                </c:pt>
                <c:pt idx="7">
                  <c:v>58.14</c:v>
                </c:pt>
                <c:pt idx="8">
                  <c:v>58.11</c:v>
                </c:pt>
                <c:pt idx="9">
                  <c:v>57.98</c:v>
                </c:pt>
                <c:pt idx="10">
                  <c:v>57.98</c:v>
                </c:pt>
                <c:pt idx="11">
                  <c:v>57.9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7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0000"/>
          <c:min val="27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355888206281907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8.8"/>
          <c:min val="57.5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069182389937112"/>
              <c:y val="4.4367146414390511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6.5040888756829923e-002"/>
          <c:y val="2.4576927884014499e-002"/>
          <c:w val="0.13417190775681342"/>
          <c:h val="0.1172161172161172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67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0"/>
  </c:printSettings>
  <c:extLst>
    <c:ext xmlns:c14="http://schemas.microsoft.com/office/drawing/2007/8/2/chart" uri="{781A3756-C4B2-4CAC-9D66-4F8BD8637D16}"/>
  </c:extLst>
</c:chartSpace>
</file>

<file path=xl/charts/chart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H29年度　65歳以上（老年人口）人口・割合の推移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3549520460885787"/>
          <c:y val="1.124090257948525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377358490566038e-002"/>
          <c:y val="0.15931970042206262"/>
          <c:w val="0.87924528301886795"/>
          <c:h val="0.7283481872458250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'H29'!$T$152</c:f>
              <c:strCache>
                <c:ptCount val="1"/>
                <c:pt idx="0">
                  <c:v>65歳以上人口</c:v>
                </c:pt>
              </c:strCache>
            </c:strRef>
          </c:tx>
          <c:spPr>
            <a:gradFill>
              <a:gsLst>
                <a:gs pos="0">
                  <a:srgbClr val="993300"/>
                </a:gs>
                <a:gs pos="50000">
                  <a:srgbClr val="FFFFFF"/>
                </a:gs>
                <a:gs pos="100000">
                  <a:srgbClr val="99330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'H29'!$U$6:$U$17</c:f>
              <c:strCache>
                <c:ptCount val="12"/>
                <c:pt idx="0">
                  <c:v>H29.4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H30.1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'H29'!$L$71:$L$82</c:f>
              <c:numCache>
                <c:formatCode>#,##0;[Red]\-#,##0</c:formatCode>
                <c:ptCount val="12"/>
                <c:pt idx="0">
                  <c:v>13969</c:v>
                </c:pt>
                <c:pt idx="1">
                  <c:v>13990</c:v>
                </c:pt>
                <c:pt idx="2">
                  <c:v>13998</c:v>
                </c:pt>
                <c:pt idx="3">
                  <c:v>14015</c:v>
                </c:pt>
                <c:pt idx="4">
                  <c:v>14035</c:v>
                </c:pt>
                <c:pt idx="5">
                  <c:v>14058</c:v>
                </c:pt>
                <c:pt idx="6">
                  <c:v>14062</c:v>
                </c:pt>
                <c:pt idx="7">
                  <c:v>14061</c:v>
                </c:pt>
                <c:pt idx="8">
                  <c:v>14067</c:v>
                </c:pt>
                <c:pt idx="9">
                  <c:v>14108</c:v>
                </c:pt>
                <c:pt idx="10">
                  <c:v>14127</c:v>
                </c:pt>
                <c:pt idx="11">
                  <c:v>14145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'H29'!$T$153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8686673599762293e-002"/>
                  <c:y val="-6.992125984251967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3.7807425015269319e-002"/>
                  <c:y val="-8.594502610250641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'H29'!$M$71:$M$82</c:f>
              <c:numCache>
                <c:formatCode>#,##0.00_);[Red]\(#,##0.00\)</c:formatCode>
                <c:ptCount val="12"/>
                <c:pt idx="0">
                  <c:v>28.51</c:v>
                </c:pt>
                <c:pt idx="1">
                  <c:v>28.59</c:v>
                </c:pt>
                <c:pt idx="2">
                  <c:v>28.59</c:v>
                </c:pt>
                <c:pt idx="3">
                  <c:v>28.63</c:v>
                </c:pt>
                <c:pt idx="4">
                  <c:v>28.72</c:v>
                </c:pt>
                <c:pt idx="5">
                  <c:v>28.75</c:v>
                </c:pt>
                <c:pt idx="6">
                  <c:v>28.78</c:v>
                </c:pt>
                <c:pt idx="7">
                  <c:v>28.77</c:v>
                </c:pt>
                <c:pt idx="8">
                  <c:v>28.8</c:v>
                </c:pt>
                <c:pt idx="9">
                  <c:v>28.96</c:v>
                </c:pt>
                <c:pt idx="10">
                  <c:v>29</c:v>
                </c:pt>
                <c:pt idx="11">
                  <c:v>29.07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33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4500"/>
          <c:min val="13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533442935017738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27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9.5"/>
          <c:min val="27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069182389937112"/>
              <c:y val="4.6200378798803995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FFCC99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6.2819128740982846e-002"/>
          <c:y val="2.4576927884014499e-002"/>
          <c:w val="0.13249475890985324"/>
          <c:h val="0.1172161172161172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67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H28年度　年齢別人口の月別推移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30474218658813601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351957430634742e-002"/>
          <c:y val="0.13863729029120767"/>
          <c:w val="0.91942227290003797"/>
          <c:h val="0.8424084637876322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'H28'!$B$68</c:f>
              <c:strCache>
                <c:ptCount val="1"/>
                <c:pt idx="0">
                  <c:v>15歳未満（年少人口）</c:v>
                </c:pt>
              </c:strCache>
            </c:strRef>
          </c:tx>
          <c:spPr>
            <a:gradFill>
              <a:gsLst>
                <a:gs pos="0">
                  <a:srgbClr val="FF0000"/>
                </a:gs>
                <a:gs pos="50000">
                  <a:srgbClr val="FF99CC"/>
                </a:gs>
                <a:gs pos="100000">
                  <a:srgbClr val="FF00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000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'H28'!$U$6:$U$17</c:f>
              <c:strCache>
                <c:ptCount val="12"/>
                <c:pt idx="0">
                  <c:v>H28.4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'H28'!$D$71:$D$82</c:f>
              <c:numCache>
                <c:formatCode>#,##0;[Red]\-#,##0</c:formatCode>
                <c:ptCount val="12"/>
                <c:pt idx="0">
                  <c:v>6676</c:v>
                </c:pt>
                <c:pt idx="1">
                  <c:v>6642</c:v>
                </c:pt>
                <c:pt idx="2">
                  <c:v>6637</c:v>
                </c:pt>
                <c:pt idx="3">
                  <c:v>6602</c:v>
                </c:pt>
                <c:pt idx="4">
                  <c:v>6591</c:v>
                </c:pt>
                <c:pt idx="5">
                  <c:v>6565</c:v>
                </c:pt>
                <c:pt idx="6">
                  <c:v>6545</c:v>
                </c:pt>
                <c:pt idx="7">
                  <c:v>6542</c:v>
                </c:pt>
                <c:pt idx="8">
                  <c:v>6526</c:v>
                </c:pt>
                <c:pt idx="9">
                  <c:v>6504</c:v>
                </c:pt>
                <c:pt idx="10">
                  <c:v>6497</c:v>
                </c:pt>
                <c:pt idx="11">
                  <c:v>6513</c:v>
                </c:pt>
              </c:numCache>
            </c:numRef>
          </c:val>
        </c:ser>
        <c:ser>
          <c:idx val="1"/>
          <c:order val="1"/>
          <c:tx>
            <c:strRef>
              <c:f>'H28'!$F$68</c:f>
              <c:strCache>
                <c:ptCount val="1"/>
                <c:pt idx="0">
                  <c:v>15～64歳（生産年齢人口）</c:v>
                </c:pt>
              </c:strCache>
            </c:strRef>
          </c:tx>
          <c:spPr>
            <a:gradFill>
              <a:gsLst>
                <a:gs pos="0">
                  <a:srgbClr val="00FF00"/>
                </a:gs>
                <a:gs pos="50000">
                  <a:srgbClr val="CCFFCC"/>
                </a:gs>
                <a:gs pos="100000">
                  <a:srgbClr val="00FF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'H28'!$U$6:$U$17</c:f>
              <c:strCache>
                <c:ptCount val="12"/>
                <c:pt idx="0">
                  <c:v>H28.4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'H28'!$H$71:$H$82</c:f>
              <c:numCache>
                <c:formatCode>#,##0;[Red]\-#,##0</c:formatCode>
                <c:ptCount val="12"/>
                <c:pt idx="0">
                  <c:v>28786</c:v>
                </c:pt>
                <c:pt idx="1">
                  <c:v>28727</c:v>
                </c:pt>
                <c:pt idx="2">
                  <c:v>28692</c:v>
                </c:pt>
                <c:pt idx="3">
                  <c:v>28676</c:v>
                </c:pt>
                <c:pt idx="4">
                  <c:v>28678</c:v>
                </c:pt>
                <c:pt idx="5">
                  <c:v>28683</c:v>
                </c:pt>
                <c:pt idx="6">
                  <c:v>28716</c:v>
                </c:pt>
                <c:pt idx="7">
                  <c:v>28665</c:v>
                </c:pt>
                <c:pt idx="8">
                  <c:v>28685</c:v>
                </c:pt>
                <c:pt idx="9">
                  <c:v>28630</c:v>
                </c:pt>
                <c:pt idx="10">
                  <c:v>28604</c:v>
                </c:pt>
                <c:pt idx="11">
                  <c:v>28598</c:v>
                </c:pt>
              </c:numCache>
            </c:numRef>
          </c:val>
        </c:ser>
        <c:ser>
          <c:idx val="2"/>
          <c:order val="2"/>
          <c:tx>
            <c:strRef>
              <c:f>'H28'!$J$68</c:f>
              <c:strCache>
                <c:ptCount val="1"/>
                <c:pt idx="0">
                  <c:v>65歳以上（老年人口）</c:v>
                </c:pt>
              </c:strCache>
            </c:strRef>
          </c:tx>
          <c:spPr>
            <a:gradFill>
              <a:gsLst>
                <a:gs pos="0">
                  <a:srgbClr val="993366"/>
                </a:gs>
                <a:gs pos="50000">
                  <a:srgbClr val="CC99FF"/>
                </a:gs>
                <a:gs pos="100000">
                  <a:srgbClr val="993366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'H28'!$U$6:$U$17</c:f>
              <c:strCache>
                <c:ptCount val="12"/>
                <c:pt idx="0">
                  <c:v>H28.4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'H28'!$L$71:$L$82</c:f>
              <c:numCache>
                <c:formatCode>#,##0;[Red]\-#,##0</c:formatCode>
                <c:ptCount val="12"/>
                <c:pt idx="0">
                  <c:v>13786</c:v>
                </c:pt>
                <c:pt idx="1">
                  <c:v>13801</c:v>
                </c:pt>
                <c:pt idx="2">
                  <c:v>13821</c:v>
                </c:pt>
                <c:pt idx="3">
                  <c:v>13837</c:v>
                </c:pt>
                <c:pt idx="4">
                  <c:v>13844</c:v>
                </c:pt>
                <c:pt idx="5">
                  <c:v>13846</c:v>
                </c:pt>
                <c:pt idx="6">
                  <c:v>13858</c:v>
                </c:pt>
                <c:pt idx="7">
                  <c:v>13876</c:v>
                </c:pt>
                <c:pt idx="8">
                  <c:v>13884</c:v>
                </c:pt>
                <c:pt idx="9">
                  <c:v>13900</c:v>
                </c:pt>
                <c:pt idx="10">
                  <c:v>13937</c:v>
                </c:pt>
                <c:pt idx="11">
                  <c:v>13962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725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"/>
        <c:axId val="2"/>
      </c:barChart>
      <c:catAx>
        <c:axId val="1"/>
        <c:scaling>
          <c:orientation val="maxMin"/>
        </c:scaling>
        <c:delete val="0"/>
        <c:axPos val="l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1355186644998909"/>
              <c:y val="2.86993223234269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51062743724879311"/>
          <c:y val="0.2849815150778362"/>
          <c:w val="0.19004180919802358"/>
          <c:h val="0.1298495645288994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84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725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300"/>
  </c:printSettings>
  <c:extLst>
    <c:ext xmlns:c14="http://schemas.microsoft.com/office/drawing/2007/8/2/chart" uri="{781A3756-C4B2-4CAC-9D66-4F8BD8637D16}"/>
  </c:extLst>
</c:chartSpace>
</file>

<file path=xl/drawings/_rels/drawing1.xml.rels><?xml version="1.0" encoding="UTF-8"?><Relationships xmlns="http://schemas.openxmlformats.org/package/2006/relationships"><Relationship Id="rId1" Type="http://schemas.openxmlformats.org/officeDocument/2006/relationships/chart" Target="../charts/chart1.xml" /><Relationship Id="rId2" Type="http://schemas.openxmlformats.org/officeDocument/2006/relationships/chart" Target="../charts/chart2.xml" /><Relationship Id="rId3" Type="http://schemas.openxmlformats.org/officeDocument/2006/relationships/chart" Target="../charts/chart3.xml" /><Relationship Id="rId4" Type="http://schemas.openxmlformats.org/officeDocument/2006/relationships/chart" Target="../charts/chart4.xml" /></Relationships>
</file>

<file path=xl/drawings/_rels/drawing10.xml.rels><?xml version="1.0" encoding="UTF-8"?><Relationships xmlns="http://schemas.openxmlformats.org/package/2006/relationships"><Relationship Id="rId1" Type="http://schemas.openxmlformats.org/officeDocument/2006/relationships/chart" Target="../charts/chart37.xml" /><Relationship Id="rId2" Type="http://schemas.openxmlformats.org/officeDocument/2006/relationships/chart" Target="../charts/chart38.xml" /><Relationship Id="rId3" Type="http://schemas.openxmlformats.org/officeDocument/2006/relationships/chart" Target="../charts/chart39.xml" /><Relationship Id="rId4" Type="http://schemas.openxmlformats.org/officeDocument/2006/relationships/chart" Target="../charts/chart40.xml" /></Relationships>
</file>

<file path=xl/drawings/_rels/drawing11.xml.rels><?xml version="1.0" encoding="UTF-8"?><Relationships xmlns="http://schemas.openxmlformats.org/package/2006/relationships"><Relationship Id="rId1" Type="http://schemas.openxmlformats.org/officeDocument/2006/relationships/chart" Target="../charts/chart41.xml" /><Relationship Id="rId2" Type="http://schemas.openxmlformats.org/officeDocument/2006/relationships/chart" Target="../charts/chart42.xml" /><Relationship Id="rId3" Type="http://schemas.openxmlformats.org/officeDocument/2006/relationships/chart" Target="../charts/chart43.xml" /><Relationship Id="rId4" Type="http://schemas.openxmlformats.org/officeDocument/2006/relationships/chart" Target="../charts/chart44.xml" /></Relationships>
</file>

<file path=xl/drawings/_rels/drawing12.xml.rels><?xml version="1.0" encoding="UTF-8"?><Relationships xmlns="http://schemas.openxmlformats.org/package/2006/relationships"><Relationship Id="rId1" Type="http://schemas.openxmlformats.org/officeDocument/2006/relationships/chart" Target="../charts/chart45.xml" /><Relationship Id="rId2" Type="http://schemas.openxmlformats.org/officeDocument/2006/relationships/chart" Target="../charts/chart46.xml" /><Relationship Id="rId3" Type="http://schemas.openxmlformats.org/officeDocument/2006/relationships/chart" Target="../charts/chart47.xml" /><Relationship Id="rId4" Type="http://schemas.openxmlformats.org/officeDocument/2006/relationships/chart" Target="../charts/chart48.xml" /></Relationships>
</file>

<file path=xl/drawings/_rels/drawing13.xml.rels><?xml version="1.0" encoding="UTF-8"?><Relationships xmlns="http://schemas.openxmlformats.org/package/2006/relationships"><Relationship Id="rId1" Type="http://schemas.openxmlformats.org/officeDocument/2006/relationships/chart" Target="../charts/chart49.xml" /><Relationship Id="rId2" Type="http://schemas.openxmlformats.org/officeDocument/2006/relationships/chart" Target="../charts/chart50.xml" /><Relationship Id="rId3" Type="http://schemas.openxmlformats.org/officeDocument/2006/relationships/chart" Target="../charts/chart51.xml" /><Relationship Id="rId4" Type="http://schemas.openxmlformats.org/officeDocument/2006/relationships/chart" Target="../charts/chart52.xml" /></Relationships>
</file>

<file path=xl/drawings/_rels/drawing14.xml.rels><?xml version="1.0" encoding="UTF-8"?><Relationships xmlns="http://schemas.openxmlformats.org/package/2006/relationships"><Relationship Id="rId1" Type="http://schemas.openxmlformats.org/officeDocument/2006/relationships/chart" Target="../charts/chart53.xml" /><Relationship Id="rId2" Type="http://schemas.openxmlformats.org/officeDocument/2006/relationships/chart" Target="../charts/chart54.xml" /><Relationship Id="rId3" Type="http://schemas.openxmlformats.org/officeDocument/2006/relationships/chart" Target="../charts/chart55.xml" /><Relationship Id="rId4" Type="http://schemas.openxmlformats.org/officeDocument/2006/relationships/chart" Target="../charts/chart56.xml" /></Relationships>
</file>

<file path=xl/drawings/_rels/drawing15.xml.rels><?xml version="1.0" encoding="UTF-8"?><Relationships xmlns="http://schemas.openxmlformats.org/package/2006/relationships"><Relationship Id="rId1" Type="http://schemas.openxmlformats.org/officeDocument/2006/relationships/chart" Target="../charts/chart57.xml" /><Relationship Id="rId2" Type="http://schemas.openxmlformats.org/officeDocument/2006/relationships/chart" Target="../charts/chart58.xml" /><Relationship Id="rId3" Type="http://schemas.openxmlformats.org/officeDocument/2006/relationships/chart" Target="../charts/chart59.xml" /><Relationship Id="rId4" Type="http://schemas.openxmlformats.org/officeDocument/2006/relationships/chart" Target="../charts/chart60.xml" /></Relationships>
</file>

<file path=xl/drawings/_rels/drawing2.xml.rels><?xml version="1.0" encoding="UTF-8"?><Relationships xmlns="http://schemas.openxmlformats.org/package/2006/relationships"><Relationship Id="rId1" Type="http://schemas.openxmlformats.org/officeDocument/2006/relationships/chart" Target="../charts/chart5.xml" /><Relationship Id="rId2" Type="http://schemas.openxmlformats.org/officeDocument/2006/relationships/chart" Target="../charts/chart6.xml" /><Relationship Id="rId3" Type="http://schemas.openxmlformats.org/officeDocument/2006/relationships/chart" Target="../charts/chart7.xml" /><Relationship Id="rId4" Type="http://schemas.openxmlformats.org/officeDocument/2006/relationships/chart" Target="../charts/chart8.xml" /></Relationships>
</file>

<file path=xl/drawings/_rels/drawing3.xml.rels><?xml version="1.0" encoding="UTF-8"?><Relationships xmlns="http://schemas.openxmlformats.org/package/2006/relationships"><Relationship Id="rId1" Type="http://schemas.openxmlformats.org/officeDocument/2006/relationships/chart" Target="../charts/chart9.xml" /><Relationship Id="rId2" Type="http://schemas.openxmlformats.org/officeDocument/2006/relationships/chart" Target="../charts/chart10.xml" /><Relationship Id="rId3" Type="http://schemas.openxmlformats.org/officeDocument/2006/relationships/chart" Target="../charts/chart11.xml" /><Relationship Id="rId4" Type="http://schemas.openxmlformats.org/officeDocument/2006/relationships/chart" Target="../charts/chart12.xml" /></Relationships>
</file>

<file path=xl/drawings/_rels/drawing4.xml.rels><?xml version="1.0" encoding="UTF-8"?><Relationships xmlns="http://schemas.openxmlformats.org/package/2006/relationships"><Relationship Id="rId1" Type="http://schemas.openxmlformats.org/officeDocument/2006/relationships/chart" Target="../charts/chart13.xml" /><Relationship Id="rId2" Type="http://schemas.openxmlformats.org/officeDocument/2006/relationships/chart" Target="../charts/chart14.xml" /><Relationship Id="rId3" Type="http://schemas.openxmlformats.org/officeDocument/2006/relationships/chart" Target="../charts/chart15.xml" /><Relationship Id="rId4" Type="http://schemas.openxmlformats.org/officeDocument/2006/relationships/chart" Target="../charts/chart16.xml" /></Relationships>
</file>

<file path=xl/drawings/_rels/drawing5.xml.rels><?xml version="1.0" encoding="UTF-8"?><Relationships xmlns="http://schemas.openxmlformats.org/package/2006/relationships"><Relationship Id="rId1" Type="http://schemas.openxmlformats.org/officeDocument/2006/relationships/chart" Target="../charts/chart17.xml" /><Relationship Id="rId2" Type="http://schemas.openxmlformats.org/officeDocument/2006/relationships/chart" Target="../charts/chart18.xml" /><Relationship Id="rId3" Type="http://schemas.openxmlformats.org/officeDocument/2006/relationships/chart" Target="../charts/chart19.xml" /><Relationship Id="rId4" Type="http://schemas.openxmlformats.org/officeDocument/2006/relationships/chart" Target="../charts/chart20.xml" /></Relationships>
</file>

<file path=xl/drawings/_rels/drawing6.xml.rels><?xml version="1.0" encoding="UTF-8"?><Relationships xmlns="http://schemas.openxmlformats.org/package/2006/relationships"><Relationship Id="rId1" Type="http://schemas.openxmlformats.org/officeDocument/2006/relationships/chart" Target="../charts/chart21.xml" /><Relationship Id="rId2" Type="http://schemas.openxmlformats.org/officeDocument/2006/relationships/chart" Target="../charts/chart22.xml" /><Relationship Id="rId3" Type="http://schemas.openxmlformats.org/officeDocument/2006/relationships/chart" Target="../charts/chart23.xml" /><Relationship Id="rId4" Type="http://schemas.openxmlformats.org/officeDocument/2006/relationships/chart" Target="../charts/chart24.xml" /></Relationships>
</file>

<file path=xl/drawings/_rels/drawing7.xml.rels><?xml version="1.0" encoding="UTF-8"?><Relationships xmlns="http://schemas.openxmlformats.org/package/2006/relationships"><Relationship Id="rId1" Type="http://schemas.openxmlformats.org/officeDocument/2006/relationships/chart" Target="../charts/chart25.xml" /><Relationship Id="rId2" Type="http://schemas.openxmlformats.org/officeDocument/2006/relationships/chart" Target="../charts/chart26.xml" /><Relationship Id="rId3" Type="http://schemas.openxmlformats.org/officeDocument/2006/relationships/chart" Target="../charts/chart27.xml" /><Relationship Id="rId4" Type="http://schemas.openxmlformats.org/officeDocument/2006/relationships/chart" Target="../charts/chart28.xml" /></Relationships>
</file>

<file path=xl/drawings/_rels/drawing8.xml.rels><?xml version="1.0" encoding="UTF-8"?><Relationships xmlns="http://schemas.openxmlformats.org/package/2006/relationships"><Relationship Id="rId1" Type="http://schemas.openxmlformats.org/officeDocument/2006/relationships/chart" Target="../charts/chart29.xml" /><Relationship Id="rId2" Type="http://schemas.openxmlformats.org/officeDocument/2006/relationships/chart" Target="../charts/chart30.xml" /><Relationship Id="rId3" Type="http://schemas.openxmlformats.org/officeDocument/2006/relationships/chart" Target="../charts/chart31.xml" /><Relationship Id="rId4" Type="http://schemas.openxmlformats.org/officeDocument/2006/relationships/chart" Target="../charts/chart32.xml" /></Relationships>
</file>

<file path=xl/drawings/_rels/drawing9.xml.rels><?xml version="1.0" encoding="UTF-8"?><Relationships xmlns="http://schemas.openxmlformats.org/package/2006/relationships"><Relationship Id="rId1" Type="http://schemas.openxmlformats.org/officeDocument/2006/relationships/chart" Target="../charts/chart33.xml" /><Relationship Id="rId2" Type="http://schemas.openxmlformats.org/officeDocument/2006/relationships/chart" Target="../charts/chart34.xml" /><Relationship Id="rId3" Type="http://schemas.openxmlformats.org/officeDocument/2006/relationships/chart" Target="../charts/chart35.xml" /><Relationship Id="rId4" Type="http://schemas.openxmlformats.org/officeDocument/2006/relationships/chart" Target="../charts/chart36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84</xdr:row>
      <xdr:rowOff>79375</xdr:rowOff>
    </xdr:from>
    <xdr:to xmlns:xdr="http://schemas.openxmlformats.org/drawingml/2006/spreadsheetDrawing">
      <xdr:col>18</xdr:col>
      <xdr:colOff>381000</xdr:colOff>
      <xdr:row>110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3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1543050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2828925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4114800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5400675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>
        <a:xfrm>
          <a:off x="6686550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7972425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19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1543050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19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2828925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19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11" name="Rectangle 10"/>
        <xdr:cNvSpPr>
          <a:spLocks noChangeArrowheads="1"/>
        </xdr:cNvSpPr>
      </xdr:nvSpPr>
      <xdr:spPr>
        <a:xfrm>
          <a:off x="4114800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19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5400675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19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6686550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19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7972425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35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15" name="Rectangle 14"/>
        <xdr:cNvSpPr>
          <a:spLocks noChangeArrowheads="1"/>
        </xdr:cNvSpPr>
      </xdr:nvSpPr>
      <xdr:spPr>
        <a:xfrm>
          <a:off x="1543050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35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16" name="Rectangle 15"/>
        <xdr:cNvSpPr>
          <a:spLocks noChangeArrowheads="1"/>
        </xdr:cNvSpPr>
      </xdr:nvSpPr>
      <xdr:spPr>
        <a:xfrm>
          <a:off x="2828925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35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>
        <a:xfrm>
          <a:off x="4114800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35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>
        <a:xfrm>
          <a:off x="5400675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35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>
        <a:xfrm>
          <a:off x="6686550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35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20" name="Rectangle 19"/>
        <xdr:cNvSpPr>
          <a:spLocks noChangeArrowheads="1"/>
        </xdr:cNvSpPr>
      </xdr:nvSpPr>
      <xdr:spPr>
        <a:xfrm>
          <a:off x="7972425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51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>
        <a:xfrm>
          <a:off x="154305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51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22" name="Rectangle 21"/>
        <xdr:cNvSpPr>
          <a:spLocks noChangeArrowheads="1"/>
        </xdr:cNvSpPr>
      </xdr:nvSpPr>
      <xdr:spPr>
        <a:xfrm>
          <a:off x="282892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51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>
        <a:xfrm>
          <a:off x="411480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51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24" name="Rectangle 23"/>
        <xdr:cNvSpPr>
          <a:spLocks noChangeArrowheads="1"/>
        </xdr:cNvSpPr>
      </xdr:nvSpPr>
      <xdr:spPr>
        <a:xfrm>
          <a:off x="540067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>
        <a:xfrm>
          <a:off x="685800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>
        <a:xfrm>
          <a:off x="1971675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27" name="Rectangle 26"/>
        <xdr:cNvSpPr>
          <a:spLocks noChangeArrowheads="1"/>
        </xdr:cNvSpPr>
      </xdr:nvSpPr>
      <xdr:spPr>
        <a:xfrm>
          <a:off x="3257550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28" name="Rectangle 27"/>
        <xdr:cNvSpPr>
          <a:spLocks noChangeArrowheads="1"/>
        </xdr:cNvSpPr>
      </xdr:nvSpPr>
      <xdr:spPr>
        <a:xfrm>
          <a:off x="4543425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29" name="Rectangle 28"/>
        <xdr:cNvSpPr>
          <a:spLocks noChangeArrowheads="1"/>
        </xdr:cNvSpPr>
      </xdr:nvSpPr>
      <xdr:spPr>
        <a:xfrm>
          <a:off x="5829300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30" name="Rectangle 29"/>
        <xdr:cNvSpPr>
          <a:spLocks noChangeArrowheads="1"/>
        </xdr:cNvSpPr>
      </xdr:nvSpPr>
      <xdr:spPr>
        <a:xfrm>
          <a:off x="7115175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31" name="Rectangle 30"/>
        <xdr:cNvSpPr>
          <a:spLocks noChangeArrowheads="1"/>
        </xdr:cNvSpPr>
      </xdr:nvSpPr>
      <xdr:spPr>
        <a:xfrm>
          <a:off x="685800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18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>
        <a:xfrm>
          <a:off x="1971675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33" name="Rectangle 32"/>
        <xdr:cNvSpPr>
          <a:spLocks noChangeArrowheads="1"/>
        </xdr:cNvSpPr>
      </xdr:nvSpPr>
      <xdr:spPr>
        <a:xfrm>
          <a:off x="3257550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18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>
        <a:xfrm>
          <a:off x="4543425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35" name="Rectangle 34"/>
        <xdr:cNvSpPr>
          <a:spLocks noChangeArrowheads="1"/>
        </xdr:cNvSpPr>
      </xdr:nvSpPr>
      <xdr:spPr>
        <a:xfrm>
          <a:off x="5829300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18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36" name="Rectangle 35"/>
        <xdr:cNvSpPr>
          <a:spLocks noChangeArrowheads="1"/>
        </xdr:cNvSpPr>
      </xdr:nvSpPr>
      <xdr:spPr>
        <a:xfrm>
          <a:off x="7115175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34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>
        <a:xfrm>
          <a:off x="685800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34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>
        <a:xfrm>
          <a:off x="1971675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34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>
        <a:xfrm>
          <a:off x="3257550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34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40" name="Rectangle 39"/>
        <xdr:cNvSpPr>
          <a:spLocks noChangeArrowheads="1"/>
        </xdr:cNvSpPr>
      </xdr:nvSpPr>
      <xdr:spPr>
        <a:xfrm>
          <a:off x="4543425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34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41" name="Rectangle 40"/>
        <xdr:cNvSpPr>
          <a:spLocks noChangeArrowheads="1"/>
        </xdr:cNvSpPr>
      </xdr:nvSpPr>
      <xdr:spPr>
        <a:xfrm>
          <a:off x="5829300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34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42" name="Rectangle 41"/>
        <xdr:cNvSpPr>
          <a:spLocks noChangeArrowheads="1"/>
        </xdr:cNvSpPr>
      </xdr:nvSpPr>
      <xdr:spPr>
        <a:xfrm>
          <a:off x="7115175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50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>
        <a:xfrm>
          <a:off x="68580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50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>
        <a:xfrm>
          <a:off x="197167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50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>
        <a:xfrm>
          <a:off x="325755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50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46" name="Rectangle 45"/>
        <xdr:cNvSpPr>
          <a:spLocks noChangeArrowheads="1"/>
        </xdr:cNvSpPr>
      </xdr:nvSpPr>
      <xdr:spPr>
        <a:xfrm>
          <a:off x="454342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676910</xdr:colOff>
      <xdr:row>67</xdr:row>
      <xdr:rowOff>9525</xdr:rowOff>
    </xdr:from>
    <xdr:to xmlns:xdr="http://schemas.openxmlformats.org/drawingml/2006/spreadsheetDrawing">
      <xdr:col>4</xdr:col>
      <xdr:colOff>419100</xdr:colOff>
      <xdr:row>82</xdr:row>
      <xdr:rowOff>10160</xdr:rowOff>
    </xdr:to>
    <xdr:sp macro="" textlink="">
      <xdr:nvSpPr>
        <xdr:cNvPr id="47" name="Rectangle 46"/>
        <xdr:cNvSpPr>
          <a:spLocks noChangeArrowheads="1"/>
        </xdr:cNvSpPr>
      </xdr:nvSpPr>
      <xdr:spPr>
        <a:xfrm>
          <a:off x="676910" y="10012680"/>
          <a:ext cx="1713865" cy="223456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67</xdr:row>
      <xdr:rowOff>0</xdr:rowOff>
    </xdr:from>
    <xdr:to xmlns:xdr="http://schemas.openxmlformats.org/drawingml/2006/spreadsheetDrawing">
      <xdr:col>9</xdr:col>
      <xdr:colOff>0</xdr:colOff>
      <xdr:row>82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>
        <a:xfrm>
          <a:off x="2400300" y="10003155"/>
          <a:ext cx="1714500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67</xdr:row>
      <xdr:rowOff>0</xdr:rowOff>
    </xdr:from>
    <xdr:to xmlns:xdr="http://schemas.openxmlformats.org/drawingml/2006/spreadsheetDrawing">
      <xdr:col>13</xdr:col>
      <xdr:colOff>0</xdr:colOff>
      <xdr:row>82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>
        <a:xfrm>
          <a:off x="4114800" y="10003155"/>
          <a:ext cx="1714500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9525</xdr:colOff>
      <xdr:row>66</xdr:row>
      <xdr:rowOff>0</xdr:rowOff>
    </xdr:from>
    <xdr:to xmlns:xdr="http://schemas.openxmlformats.org/drawingml/2006/spreadsheetDrawing">
      <xdr:col>13</xdr:col>
      <xdr:colOff>9525</xdr:colOff>
      <xdr:row>82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>
        <a:xfrm>
          <a:off x="695325" y="9831705"/>
          <a:ext cx="5143500" cy="240538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68</xdr:row>
      <xdr:rowOff>0</xdr:rowOff>
    </xdr:from>
    <xdr:to xmlns:xdr="http://schemas.openxmlformats.org/drawingml/2006/spreadsheetDrawing">
      <xdr:col>4</xdr:col>
      <xdr:colOff>0</xdr:colOff>
      <xdr:row>82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>
        <a:xfrm>
          <a:off x="1543050" y="1015555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68</xdr:row>
      <xdr:rowOff>0</xdr:rowOff>
    </xdr:from>
    <xdr:to xmlns:xdr="http://schemas.openxmlformats.org/drawingml/2006/spreadsheetDrawing">
      <xdr:col>8</xdr:col>
      <xdr:colOff>0</xdr:colOff>
      <xdr:row>82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>
        <a:xfrm>
          <a:off x="3257550" y="1015555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68</xdr:row>
      <xdr:rowOff>0</xdr:rowOff>
    </xdr:from>
    <xdr:to xmlns:xdr="http://schemas.openxmlformats.org/drawingml/2006/spreadsheetDrawing">
      <xdr:col>4</xdr:col>
      <xdr:colOff>0</xdr:colOff>
      <xdr:row>82</xdr:row>
      <xdr:rowOff>0</xdr:rowOff>
    </xdr:to>
    <xdr:sp macro="" textlink="">
      <xdr:nvSpPr>
        <xdr:cNvPr id="53" name="Rectangle 52"/>
        <xdr:cNvSpPr>
          <a:spLocks noChangeArrowheads="1"/>
        </xdr:cNvSpPr>
      </xdr:nvSpPr>
      <xdr:spPr>
        <a:xfrm>
          <a:off x="1543050" y="1015555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112</xdr:row>
      <xdr:rowOff>0</xdr:rowOff>
    </xdr:from>
    <xdr:to xmlns:xdr="http://schemas.openxmlformats.org/drawingml/2006/spreadsheetDrawing">
      <xdr:col>17</xdr:col>
      <xdr:colOff>28575</xdr:colOff>
      <xdr:row>129</xdr:row>
      <xdr:rowOff>28575</xdr:rowOff>
    </xdr:to>
    <xdr:graphicFrame macro="">
      <xdr:nvGraphicFramePr>
        <xdr:cNvPr id="54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130</xdr:row>
      <xdr:rowOff>0</xdr:rowOff>
    </xdr:from>
    <xdr:to xmlns:xdr="http://schemas.openxmlformats.org/drawingml/2006/spreadsheetDrawing">
      <xdr:col>17</xdr:col>
      <xdr:colOff>28575</xdr:colOff>
      <xdr:row>147</xdr:row>
      <xdr:rowOff>28575</xdr:rowOff>
    </xdr:to>
    <xdr:graphicFrame macro="">
      <xdr:nvGraphicFramePr>
        <xdr:cNvPr id="55" name="Chart 5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148</xdr:row>
      <xdr:rowOff>0</xdr:rowOff>
    </xdr:from>
    <xdr:to xmlns:xdr="http://schemas.openxmlformats.org/drawingml/2006/spreadsheetDrawing">
      <xdr:col>17</xdr:col>
      <xdr:colOff>28575</xdr:colOff>
      <xdr:row>165</xdr:row>
      <xdr:rowOff>28575</xdr:rowOff>
    </xdr:to>
    <xdr:graphicFrame macro="">
      <xdr:nvGraphicFramePr>
        <xdr:cNvPr id="56" name="Chart 5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 xmlns:xdr="http://schemas.openxmlformats.org/drawingml/2006/spreadsheetDrawing">
      <xdr:col>18</xdr:col>
      <xdr:colOff>0</xdr:colOff>
      <xdr:row>51</xdr:row>
      <xdr:rowOff>0</xdr:rowOff>
    </xdr:from>
    <xdr:to xmlns:xdr="http://schemas.openxmlformats.org/drawingml/2006/spreadsheetDrawing">
      <xdr:col>19</xdr:col>
      <xdr:colOff>0</xdr:colOff>
      <xdr:row>65</xdr:row>
      <xdr:rowOff>0</xdr:rowOff>
    </xdr:to>
    <xdr:sp macro="" textlink="">
      <xdr:nvSpPr>
        <xdr:cNvPr id="57" name="Rectangle 23"/>
        <xdr:cNvSpPr>
          <a:spLocks noChangeArrowheads="1"/>
        </xdr:cNvSpPr>
      </xdr:nvSpPr>
      <xdr:spPr>
        <a:xfrm>
          <a:off x="797242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50</xdr:row>
      <xdr:rowOff>0</xdr:rowOff>
    </xdr:from>
    <xdr:to xmlns:xdr="http://schemas.openxmlformats.org/drawingml/2006/spreadsheetDrawing">
      <xdr:col>19</xdr:col>
      <xdr:colOff>0</xdr:colOff>
      <xdr:row>65</xdr:row>
      <xdr:rowOff>0</xdr:rowOff>
    </xdr:to>
    <xdr:sp macro="" textlink="">
      <xdr:nvSpPr>
        <xdr:cNvPr id="58" name="Rectangle 45"/>
        <xdr:cNvSpPr>
          <a:spLocks noChangeArrowheads="1"/>
        </xdr:cNvSpPr>
      </xdr:nvSpPr>
      <xdr:spPr>
        <a:xfrm>
          <a:off x="711517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51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59" name="Rectangle 22"/>
        <xdr:cNvSpPr>
          <a:spLocks noChangeArrowheads="1"/>
        </xdr:cNvSpPr>
      </xdr:nvSpPr>
      <xdr:spPr>
        <a:xfrm>
          <a:off x="540067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50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60" name="Rectangle 44"/>
        <xdr:cNvSpPr>
          <a:spLocks noChangeArrowheads="1"/>
        </xdr:cNvSpPr>
      </xdr:nvSpPr>
      <xdr:spPr>
        <a:xfrm>
          <a:off x="454342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51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1" name="Rectangle 23"/>
        <xdr:cNvSpPr>
          <a:spLocks noChangeArrowheads="1"/>
        </xdr:cNvSpPr>
      </xdr:nvSpPr>
      <xdr:spPr>
        <a:xfrm>
          <a:off x="668655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50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2" name="Rectangle 45"/>
        <xdr:cNvSpPr>
          <a:spLocks noChangeArrowheads="1"/>
        </xdr:cNvSpPr>
      </xdr:nvSpPr>
      <xdr:spPr>
        <a:xfrm>
          <a:off x="582930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51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3" name="Rectangle 22"/>
        <xdr:cNvSpPr>
          <a:spLocks noChangeArrowheads="1"/>
        </xdr:cNvSpPr>
      </xdr:nvSpPr>
      <xdr:spPr>
        <a:xfrm>
          <a:off x="668655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50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4" name="Rectangle 44"/>
        <xdr:cNvSpPr>
          <a:spLocks noChangeArrowheads="1"/>
        </xdr:cNvSpPr>
      </xdr:nvSpPr>
      <xdr:spPr>
        <a:xfrm>
          <a:off x="582930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83</xdr:row>
      <xdr:rowOff>0</xdr:rowOff>
    </xdr:from>
    <xdr:to xmlns:xdr="http://schemas.openxmlformats.org/drawingml/2006/spreadsheetDrawing">
      <xdr:col>18</xdr:col>
      <xdr:colOff>381000</xdr:colOff>
      <xdr:row>108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3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1543050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2828925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4114800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5400675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>
        <a:xfrm>
          <a:off x="6686550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7972425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19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1543050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19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2828925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19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11" name="Rectangle 10"/>
        <xdr:cNvSpPr>
          <a:spLocks noChangeArrowheads="1"/>
        </xdr:cNvSpPr>
      </xdr:nvSpPr>
      <xdr:spPr>
        <a:xfrm>
          <a:off x="4114800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19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5400675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19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6686550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19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7972425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35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15" name="Rectangle 14"/>
        <xdr:cNvSpPr>
          <a:spLocks noChangeArrowheads="1"/>
        </xdr:cNvSpPr>
      </xdr:nvSpPr>
      <xdr:spPr>
        <a:xfrm>
          <a:off x="1543050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35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16" name="Rectangle 15"/>
        <xdr:cNvSpPr>
          <a:spLocks noChangeArrowheads="1"/>
        </xdr:cNvSpPr>
      </xdr:nvSpPr>
      <xdr:spPr>
        <a:xfrm>
          <a:off x="2828925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35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>
        <a:xfrm>
          <a:off x="4114800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35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>
        <a:xfrm>
          <a:off x="5400675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35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>
        <a:xfrm>
          <a:off x="6686550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35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20" name="Rectangle 19"/>
        <xdr:cNvSpPr>
          <a:spLocks noChangeArrowheads="1"/>
        </xdr:cNvSpPr>
      </xdr:nvSpPr>
      <xdr:spPr>
        <a:xfrm>
          <a:off x="7972425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51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>
        <a:xfrm>
          <a:off x="1543050" y="762381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51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22" name="Rectangle 21"/>
        <xdr:cNvSpPr>
          <a:spLocks noChangeArrowheads="1"/>
        </xdr:cNvSpPr>
      </xdr:nvSpPr>
      <xdr:spPr>
        <a:xfrm>
          <a:off x="2828925" y="762381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51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>
        <a:xfrm>
          <a:off x="4114800" y="762381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51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24" name="Rectangle 23"/>
        <xdr:cNvSpPr>
          <a:spLocks noChangeArrowheads="1"/>
        </xdr:cNvSpPr>
      </xdr:nvSpPr>
      <xdr:spPr>
        <a:xfrm>
          <a:off x="5400675" y="762381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>
        <a:xfrm>
          <a:off x="685800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>
        <a:xfrm>
          <a:off x="1971675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27" name="Rectangle 26"/>
        <xdr:cNvSpPr>
          <a:spLocks noChangeArrowheads="1"/>
        </xdr:cNvSpPr>
      </xdr:nvSpPr>
      <xdr:spPr>
        <a:xfrm>
          <a:off x="3257550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28" name="Rectangle 27"/>
        <xdr:cNvSpPr>
          <a:spLocks noChangeArrowheads="1"/>
        </xdr:cNvSpPr>
      </xdr:nvSpPr>
      <xdr:spPr>
        <a:xfrm>
          <a:off x="4543425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29" name="Rectangle 28"/>
        <xdr:cNvSpPr>
          <a:spLocks noChangeArrowheads="1"/>
        </xdr:cNvSpPr>
      </xdr:nvSpPr>
      <xdr:spPr>
        <a:xfrm>
          <a:off x="5829300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30" name="Rectangle 29"/>
        <xdr:cNvSpPr>
          <a:spLocks noChangeArrowheads="1"/>
        </xdr:cNvSpPr>
      </xdr:nvSpPr>
      <xdr:spPr>
        <a:xfrm>
          <a:off x="7115175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31" name="Rectangle 30"/>
        <xdr:cNvSpPr>
          <a:spLocks noChangeArrowheads="1"/>
        </xdr:cNvSpPr>
      </xdr:nvSpPr>
      <xdr:spPr>
        <a:xfrm>
          <a:off x="685800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18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>
        <a:xfrm>
          <a:off x="1971675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33" name="Rectangle 32"/>
        <xdr:cNvSpPr>
          <a:spLocks noChangeArrowheads="1"/>
        </xdr:cNvSpPr>
      </xdr:nvSpPr>
      <xdr:spPr>
        <a:xfrm>
          <a:off x="3257550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18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>
        <a:xfrm>
          <a:off x="4543425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35" name="Rectangle 34"/>
        <xdr:cNvSpPr>
          <a:spLocks noChangeArrowheads="1"/>
        </xdr:cNvSpPr>
      </xdr:nvSpPr>
      <xdr:spPr>
        <a:xfrm>
          <a:off x="5829300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18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36" name="Rectangle 35"/>
        <xdr:cNvSpPr>
          <a:spLocks noChangeArrowheads="1"/>
        </xdr:cNvSpPr>
      </xdr:nvSpPr>
      <xdr:spPr>
        <a:xfrm>
          <a:off x="7115175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34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>
        <a:xfrm>
          <a:off x="685800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34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>
        <a:xfrm>
          <a:off x="1971675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34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>
        <a:xfrm>
          <a:off x="3257550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34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40" name="Rectangle 39"/>
        <xdr:cNvSpPr>
          <a:spLocks noChangeArrowheads="1"/>
        </xdr:cNvSpPr>
      </xdr:nvSpPr>
      <xdr:spPr>
        <a:xfrm>
          <a:off x="4543425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34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41" name="Rectangle 40"/>
        <xdr:cNvSpPr>
          <a:spLocks noChangeArrowheads="1"/>
        </xdr:cNvSpPr>
      </xdr:nvSpPr>
      <xdr:spPr>
        <a:xfrm>
          <a:off x="5829300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34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42" name="Rectangle 41"/>
        <xdr:cNvSpPr>
          <a:spLocks noChangeArrowheads="1"/>
        </xdr:cNvSpPr>
      </xdr:nvSpPr>
      <xdr:spPr>
        <a:xfrm>
          <a:off x="7115175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50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>
        <a:xfrm>
          <a:off x="685800" y="747141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50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>
        <a:xfrm>
          <a:off x="1971675" y="747141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50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>
        <a:xfrm>
          <a:off x="3257550" y="747141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50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46" name="Rectangle 45"/>
        <xdr:cNvSpPr>
          <a:spLocks noChangeArrowheads="1"/>
        </xdr:cNvSpPr>
      </xdr:nvSpPr>
      <xdr:spPr>
        <a:xfrm>
          <a:off x="4543425" y="747141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676910</xdr:colOff>
      <xdr:row>67</xdr:row>
      <xdr:rowOff>9525</xdr:rowOff>
    </xdr:from>
    <xdr:to xmlns:xdr="http://schemas.openxmlformats.org/drawingml/2006/spreadsheetDrawing">
      <xdr:col>4</xdr:col>
      <xdr:colOff>419100</xdr:colOff>
      <xdr:row>82</xdr:row>
      <xdr:rowOff>10160</xdr:rowOff>
    </xdr:to>
    <xdr:sp macro="" textlink="">
      <xdr:nvSpPr>
        <xdr:cNvPr id="47" name="Rectangle 46"/>
        <xdr:cNvSpPr>
          <a:spLocks noChangeArrowheads="1"/>
        </xdr:cNvSpPr>
      </xdr:nvSpPr>
      <xdr:spPr>
        <a:xfrm>
          <a:off x="676910" y="10012680"/>
          <a:ext cx="1713865" cy="2234565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67</xdr:row>
      <xdr:rowOff>0</xdr:rowOff>
    </xdr:from>
    <xdr:to xmlns:xdr="http://schemas.openxmlformats.org/drawingml/2006/spreadsheetDrawing">
      <xdr:col>9</xdr:col>
      <xdr:colOff>0</xdr:colOff>
      <xdr:row>82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>
        <a:xfrm>
          <a:off x="2400300" y="10003155"/>
          <a:ext cx="1714500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67</xdr:row>
      <xdr:rowOff>0</xdr:rowOff>
    </xdr:from>
    <xdr:to xmlns:xdr="http://schemas.openxmlformats.org/drawingml/2006/spreadsheetDrawing">
      <xdr:col>13</xdr:col>
      <xdr:colOff>0</xdr:colOff>
      <xdr:row>82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>
        <a:xfrm>
          <a:off x="4114800" y="10003155"/>
          <a:ext cx="1714500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9525</xdr:colOff>
      <xdr:row>66</xdr:row>
      <xdr:rowOff>0</xdr:rowOff>
    </xdr:from>
    <xdr:to xmlns:xdr="http://schemas.openxmlformats.org/drawingml/2006/spreadsheetDrawing">
      <xdr:col>13</xdr:col>
      <xdr:colOff>9525</xdr:colOff>
      <xdr:row>82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>
        <a:xfrm>
          <a:off x="695325" y="9831705"/>
          <a:ext cx="5143500" cy="24053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68</xdr:row>
      <xdr:rowOff>0</xdr:rowOff>
    </xdr:from>
    <xdr:to xmlns:xdr="http://schemas.openxmlformats.org/drawingml/2006/spreadsheetDrawing">
      <xdr:col>4</xdr:col>
      <xdr:colOff>0</xdr:colOff>
      <xdr:row>82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>
        <a:xfrm>
          <a:off x="1543050" y="1015555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68</xdr:row>
      <xdr:rowOff>0</xdr:rowOff>
    </xdr:from>
    <xdr:to xmlns:xdr="http://schemas.openxmlformats.org/drawingml/2006/spreadsheetDrawing">
      <xdr:col>8</xdr:col>
      <xdr:colOff>0</xdr:colOff>
      <xdr:row>82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>
        <a:xfrm>
          <a:off x="3257550" y="1015555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68</xdr:row>
      <xdr:rowOff>0</xdr:rowOff>
    </xdr:from>
    <xdr:to xmlns:xdr="http://schemas.openxmlformats.org/drawingml/2006/spreadsheetDrawing">
      <xdr:col>4</xdr:col>
      <xdr:colOff>0</xdr:colOff>
      <xdr:row>82</xdr:row>
      <xdr:rowOff>0</xdr:rowOff>
    </xdr:to>
    <xdr:sp macro="" textlink="">
      <xdr:nvSpPr>
        <xdr:cNvPr id="53" name="Rectangle 52"/>
        <xdr:cNvSpPr>
          <a:spLocks noChangeArrowheads="1"/>
        </xdr:cNvSpPr>
      </xdr:nvSpPr>
      <xdr:spPr>
        <a:xfrm>
          <a:off x="1543050" y="1015555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110</xdr:row>
      <xdr:rowOff>0</xdr:rowOff>
    </xdr:from>
    <xdr:to xmlns:xdr="http://schemas.openxmlformats.org/drawingml/2006/spreadsheetDrawing">
      <xdr:col>17</xdr:col>
      <xdr:colOff>28575</xdr:colOff>
      <xdr:row>127</xdr:row>
      <xdr:rowOff>28575</xdr:rowOff>
    </xdr:to>
    <xdr:graphicFrame macro="">
      <xdr:nvGraphicFramePr>
        <xdr:cNvPr id="54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128</xdr:row>
      <xdr:rowOff>0</xdr:rowOff>
    </xdr:from>
    <xdr:to xmlns:xdr="http://schemas.openxmlformats.org/drawingml/2006/spreadsheetDrawing">
      <xdr:col>17</xdr:col>
      <xdr:colOff>28575</xdr:colOff>
      <xdr:row>145</xdr:row>
      <xdr:rowOff>28575</xdr:rowOff>
    </xdr:to>
    <xdr:graphicFrame macro="">
      <xdr:nvGraphicFramePr>
        <xdr:cNvPr id="55" name="Chart 5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146</xdr:row>
      <xdr:rowOff>0</xdr:rowOff>
    </xdr:from>
    <xdr:to xmlns:xdr="http://schemas.openxmlformats.org/drawingml/2006/spreadsheetDrawing">
      <xdr:col>17</xdr:col>
      <xdr:colOff>28575</xdr:colOff>
      <xdr:row>163</xdr:row>
      <xdr:rowOff>28575</xdr:rowOff>
    </xdr:to>
    <xdr:graphicFrame macro="">
      <xdr:nvGraphicFramePr>
        <xdr:cNvPr id="56" name="Chart 5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83</xdr:row>
      <xdr:rowOff>0</xdr:rowOff>
    </xdr:from>
    <xdr:to xmlns:xdr="http://schemas.openxmlformats.org/drawingml/2006/spreadsheetDrawing">
      <xdr:col>18</xdr:col>
      <xdr:colOff>381000</xdr:colOff>
      <xdr:row>108</xdr:row>
      <xdr:rowOff>28575</xdr:rowOff>
    </xdr:to>
    <xdr:graphicFrame macro="">
      <xdr:nvGraphicFramePr>
        <xdr:cNvPr id="18433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3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18434" name="Rectangle 2"/>
        <xdr:cNvSpPr>
          <a:spLocks noChangeArrowheads="1"/>
        </xdr:cNvSpPr>
      </xdr:nvSpPr>
      <xdr:spPr>
        <a:xfrm>
          <a:off x="1543050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18435" name="Rectangle 3"/>
        <xdr:cNvSpPr>
          <a:spLocks noChangeArrowheads="1"/>
        </xdr:cNvSpPr>
      </xdr:nvSpPr>
      <xdr:spPr>
        <a:xfrm>
          <a:off x="2828925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18436" name="Rectangle 4"/>
        <xdr:cNvSpPr>
          <a:spLocks noChangeArrowheads="1"/>
        </xdr:cNvSpPr>
      </xdr:nvSpPr>
      <xdr:spPr>
        <a:xfrm>
          <a:off x="4114800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18437" name="Rectangle 5"/>
        <xdr:cNvSpPr>
          <a:spLocks noChangeArrowheads="1"/>
        </xdr:cNvSpPr>
      </xdr:nvSpPr>
      <xdr:spPr>
        <a:xfrm>
          <a:off x="5400675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18438" name="Rectangle 6"/>
        <xdr:cNvSpPr>
          <a:spLocks noChangeArrowheads="1"/>
        </xdr:cNvSpPr>
      </xdr:nvSpPr>
      <xdr:spPr>
        <a:xfrm>
          <a:off x="6686550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18439" name="Rectangle 7"/>
        <xdr:cNvSpPr>
          <a:spLocks noChangeArrowheads="1"/>
        </xdr:cNvSpPr>
      </xdr:nvSpPr>
      <xdr:spPr>
        <a:xfrm>
          <a:off x="7972425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19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18440" name="Rectangle 8"/>
        <xdr:cNvSpPr>
          <a:spLocks noChangeArrowheads="1"/>
        </xdr:cNvSpPr>
      </xdr:nvSpPr>
      <xdr:spPr>
        <a:xfrm>
          <a:off x="1543050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19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18441" name="Rectangle 9"/>
        <xdr:cNvSpPr>
          <a:spLocks noChangeArrowheads="1"/>
        </xdr:cNvSpPr>
      </xdr:nvSpPr>
      <xdr:spPr>
        <a:xfrm>
          <a:off x="2828925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19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18442" name="Rectangle 10"/>
        <xdr:cNvSpPr>
          <a:spLocks noChangeArrowheads="1"/>
        </xdr:cNvSpPr>
      </xdr:nvSpPr>
      <xdr:spPr>
        <a:xfrm>
          <a:off x="4114800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19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18443" name="Rectangle 11"/>
        <xdr:cNvSpPr>
          <a:spLocks noChangeArrowheads="1"/>
        </xdr:cNvSpPr>
      </xdr:nvSpPr>
      <xdr:spPr>
        <a:xfrm>
          <a:off x="5400675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19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18444" name="Rectangle 12"/>
        <xdr:cNvSpPr>
          <a:spLocks noChangeArrowheads="1"/>
        </xdr:cNvSpPr>
      </xdr:nvSpPr>
      <xdr:spPr>
        <a:xfrm>
          <a:off x="6686550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19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18445" name="Rectangle 13"/>
        <xdr:cNvSpPr>
          <a:spLocks noChangeArrowheads="1"/>
        </xdr:cNvSpPr>
      </xdr:nvSpPr>
      <xdr:spPr>
        <a:xfrm>
          <a:off x="7972425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35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18446" name="Rectangle 14"/>
        <xdr:cNvSpPr>
          <a:spLocks noChangeArrowheads="1"/>
        </xdr:cNvSpPr>
      </xdr:nvSpPr>
      <xdr:spPr>
        <a:xfrm>
          <a:off x="1543050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35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18447" name="Rectangle 15"/>
        <xdr:cNvSpPr>
          <a:spLocks noChangeArrowheads="1"/>
        </xdr:cNvSpPr>
      </xdr:nvSpPr>
      <xdr:spPr>
        <a:xfrm>
          <a:off x="2828925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35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18448" name="Rectangle 16"/>
        <xdr:cNvSpPr>
          <a:spLocks noChangeArrowheads="1"/>
        </xdr:cNvSpPr>
      </xdr:nvSpPr>
      <xdr:spPr>
        <a:xfrm>
          <a:off x="4114800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35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18449" name="Rectangle 17"/>
        <xdr:cNvSpPr>
          <a:spLocks noChangeArrowheads="1"/>
        </xdr:cNvSpPr>
      </xdr:nvSpPr>
      <xdr:spPr>
        <a:xfrm>
          <a:off x="5400675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35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18450" name="Rectangle 18"/>
        <xdr:cNvSpPr>
          <a:spLocks noChangeArrowheads="1"/>
        </xdr:cNvSpPr>
      </xdr:nvSpPr>
      <xdr:spPr>
        <a:xfrm>
          <a:off x="6686550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35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18451" name="Rectangle 19"/>
        <xdr:cNvSpPr>
          <a:spLocks noChangeArrowheads="1"/>
        </xdr:cNvSpPr>
      </xdr:nvSpPr>
      <xdr:spPr>
        <a:xfrm>
          <a:off x="7972425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51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18452" name="Rectangle 20"/>
        <xdr:cNvSpPr>
          <a:spLocks noChangeArrowheads="1"/>
        </xdr:cNvSpPr>
      </xdr:nvSpPr>
      <xdr:spPr>
        <a:xfrm>
          <a:off x="1543050" y="762381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51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18453" name="Rectangle 21"/>
        <xdr:cNvSpPr>
          <a:spLocks noChangeArrowheads="1"/>
        </xdr:cNvSpPr>
      </xdr:nvSpPr>
      <xdr:spPr>
        <a:xfrm>
          <a:off x="2828925" y="762381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51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18454" name="Rectangle 22"/>
        <xdr:cNvSpPr>
          <a:spLocks noChangeArrowheads="1"/>
        </xdr:cNvSpPr>
      </xdr:nvSpPr>
      <xdr:spPr>
        <a:xfrm>
          <a:off x="4114800" y="762381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51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18455" name="Rectangle 23"/>
        <xdr:cNvSpPr>
          <a:spLocks noChangeArrowheads="1"/>
        </xdr:cNvSpPr>
      </xdr:nvSpPr>
      <xdr:spPr>
        <a:xfrm>
          <a:off x="5400675" y="762381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18456" name="Rectangle 24"/>
        <xdr:cNvSpPr>
          <a:spLocks noChangeArrowheads="1"/>
        </xdr:cNvSpPr>
      </xdr:nvSpPr>
      <xdr:spPr>
        <a:xfrm>
          <a:off x="685800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18457" name="Rectangle 25"/>
        <xdr:cNvSpPr>
          <a:spLocks noChangeArrowheads="1"/>
        </xdr:cNvSpPr>
      </xdr:nvSpPr>
      <xdr:spPr>
        <a:xfrm>
          <a:off x="1971675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18458" name="Rectangle 26"/>
        <xdr:cNvSpPr>
          <a:spLocks noChangeArrowheads="1"/>
        </xdr:cNvSpPr>
      </xdr:nvSpPr>
      <xdr:spPr>
        <a:xfrm>
          <a:off x="3257550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18459" name="Rectangle 27"/>
        <xdr:cNvSpPr>
          <a:spLocks noChangeArrowheads="1"/>
        </xdr:cNvSpPr>
      </xdr:nvSpPr>
      <xdr:spPr>
        <a:xfrm>
          <a:off x="4543425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18460" name="Rectangle 28"/>
        <xdr:cNvSpPr>
          <a:spLocks noChangeArrowheads="1"/>
        </xdr:cNvSpPr>
      </xdr:nvSpPr>
      <xdr:spPr>
        <a:xfrm>
          <a:off x="5829300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18461" name="Rectangle 29"/>
        <xdr:cNvSpPr>
          <a:spLocks noChangeArrowheads="1"/>
        </xdr:cNvSpPr>
      </xdr:nvSpPr>
      <xdr:spPr>
        <a:xfrm>
          <a:off x="7115175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18462" name="Rectangle 30"/>
        <xdr:cNvSpPr>
          <a:spLocks noChangeArrowheads="1"/>
        </xdr:cNvSpPr>
      </xdr:nvSpPr>
      <xdr:spPr>
        <a:xfrm>
          <a:off x="685800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18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18463" name="Rectangle 31"/>
        <xdr:cNvSpPr>
          <a:spLocks noChangeArrowheads="1"/>
        </xdr:cNvSpPr>
      </xdr:nvSpPr>
      <xdr:spPr>
        <a:xfrm>
          <a:off x="1971675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18464" name="Rectangle 32"/>
        <xdr:cNvSpPr>
          <a:spLocks noChangeArrowheads="1"/>
        </xdr:cNvSpPr>
      </xdr:nvSpPr>
      <xdr:spPr>
        <a:xfrm>
          <a:off x="3257550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18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18465" name="Rectangle 33"/>
        <xdr:cNvSpPr>
          <a:spLocks noChangeArrowheads="1"/>
        </xdr:cNvSpPr>
      </xdr:nvSpPr>
      <xdr:spPr>
        <a:xfrm>
          <a:off x="4543425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18466" name="Rectangle 34"/>
        <xdr:cNvSpPr>
          <a:spLocks noChangeArrowheads="1"/>
        </xdr:cNvSpPr>
      </xdr:nvSpPr>
      <xdr:spPr>
        <a:xfrm>
          <a:off x="5829300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18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18467" name="Rectangle 35"/>
        <xdr:cNvSpPr>
          <a:spLocks noChangeArrowheads="1"/>
        </xdr:cNvSpPr>
      </xdr:nvSpPr>
      <xdr:spPr>
        <a:xfrm>
          <a:off x="7115175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34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18468" name="Rectangle 36"/>
        <xdr:cNvSpPr>
          <a:spLocks noChangeArrowheads="1"/>
        </xdr:cNvSpPr>
      </xdr:nvSpPr>
      <xdr:spPr>
        <a:xfrm>
          <a:off x="685800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34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18469" name="Rectangle 37"/>
        <xdr:cNvSpPr>
          <a:spLocks noChangeArrowheads="1"/>
        </xdr:cNvSpPr>
      </xdr:nvSpPr>
      <xdr:spPr>
        <a:xfrm>
          <a:off x="1971675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34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18470" name="Rectangle 38"/>
        <xdr:cNvSpPr>
          <a:spLocks noChangeArrowheads="1"/>
        </xdr:cNvSpPr>
      </xdr:nvSpPr>
      <xdr:spPr>
        <a:xfrm>
          <a:off x="3257550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34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18471" name="Rectangle 39"/>
        <xdr:cNvSpPr>
          <a:spLocks noChangeArrowheads="1"/>
        </xdr:cNvSpPr>
      </xdr:nvSpPr>
      <xdr:spPr>
        <a:xfrm>
          <a:off x="4543425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34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18472" name="Rectangle 40"/>
        <xdr:cNvSpPr>
          <a:spLocks noChangeArrowheads="1"/>
        </xdr:cNvSpPr>
      </xdr:nvSpPr>
      <xdr:spPr>
        <a:xfrm>
          <a:off x="5829300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34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18473" name="Rectangle 41"/>
        <xdr:cNvSpPr>
          <a:spLocks noChangeArrowheads="1"/>
        </xdr:cNvSpPr>
      </xdr:nvSpPr>
      <xdr:spPr>
        <a:xfrm>
          <a:off x="7115175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50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18474" name="Rectangle 42"/>
        <xdr:cNvSpPr>
          <a:spLocks noChangeArrowheads="1"/>
        </xdr:cNvSpPr>
      </xdr:nvSpPr>
      <xdr:spPr>
        <a:xfrm>
          <a:off x="685800" y="747141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50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18475" name="Rectangle 43"/>
        <xdr:cNvSpPr>
          <a:spLocks noChangeArrowheads="1"/>
        </xdr:cNvSpPr>
      </xdr:nvSpPr>
      <xdr:spPr>
        <a:xfrm>
          <a:off x="1971675" y="747141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50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18476" name="Rectangle 44"/>
        <xdr:cNvSpPr>
          <a:spLocks noChangeArrowheads="1"/>
        </xdr:cNvSpPr>
      </xdr:nvSpPr>
      <xdr:spPr>
        <a:xfrm>
          <a:off x="3257550" y="747141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50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18477" name="Rectangle 45"/>
        <xdr:cNvSpPr>
          <a:spLocks noChangeArrowheads="1"/>
        </xdr:cNvSpPr>
      </xdr:nvSpPr>
      <xdr:spPr>
        <a:xfrm>
          <a:off x="4543425" y="747141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67</xdr:row>
      <xdr:rowOff>0</xdr:rowOff>
    </xdr:from>
    <xdr:to xmlns:xdr="http://schemas.openxmlformats.org/drawingml/2006/spreadsheetDrawing">
      <xdr:col>5</xdr:col>
      <xdr:colOff>0</xdr:colOff>
      <xdr:row>82</xdr:row>
      <xdr:rowOff>0</xdr:rowOff>
    </xdr:to>
    <xdr:sp macro="" textlink="">
      <xdr:nvSpPr>
        <xdr:cNvPr id="18478" name="Rectangle 46"/>
        <xdr:cNvSpPr>
          <a:spLocks noChangeArrowheads="1"/>
        </xdr:cNvSpPr>
      </xdr:nvSpPr>
      <xdr:spPr>
        <a:xfrm>
          <a:off x="685800" y="10003155"/>
          <a:ext cx="1714500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67</xdr:row>
      <xdr:rowOff>0</xdr:rowOff>
    </xdr:from>
    <xdr:to xmlns:xdr="http://schemas.openxmlformats.org/drawingml/2006/spreadsheetDrawing">
      <xdr:col>9</xdr:col>
      <xdr:colOff>0</xdr:colOff>
      <xdr:row>82</xdr:row>
      <xdr:rowOff>0</xdr:rowOff>
    </xdr:to>
    <xdr:sp macro="" textlink="">
      <xdr:nvSpPr>
        <xdr:cNvPr id="18479" name="Rectangle 47"/>
        <xdr:cNvSpPr>
          <a:spLocks noChangeArrowheads="1"/>
        </xdr:cNvSpPr>
      </xdr:nvSpPr>
      <xdr:spPr>
        <a:xfrm>
          <a:off x="2400300" y="10003155"/>
          <a:ext cx="1714500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67</xdr:row>
      <xdr:rowOff>0</xdr:rowOff>
    </xdr:from>
    <xdr:to xmlns:xdr="http://schemas.openxmlformats.org/drawingml/2006/spreadsheetDrawing">
      <xdr:col>13</xdr:col>
      <xdr:colOff>0</xdr:colOff>
      <xdr:row>82</xdr:row>
      <xdr:rowOff>0</xdr:rowOff>
    </xdr:to>
    <xdr:sp macro="" textlink="">
      <xdr:nvSpPr>
        <xdr:cNvPr id="18480" name="Rectangle 48"/>
        <xdr:cNvSpPr>
          <a:spLocks noChangeArrowheads="1"/>
        </xdr:cNvSpPr>
      </xdr:nvSpPr>
      <xdr:spPr>
        <a:xfrm>
          <a:off x="4114800" y="10003155"/>
          <a:ext cx="1714500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66</xdr:row>
      <xdr:rowOff>0</xdr:rowOff>
    </xdr:from>
    <xdr:to xmlns:xdr="http://schemas.openxmlformats.org/drawingml/2006/spreadsheetDrawing">
      <xdr:col>13</xdr:col>
      <xdr:colOff>0</xdr:colOff>
      <xdr:row>82</xdr:row>
      <xdr:rowOff>0</xdr:rowOff>
    </xdr:to>
    <xdr:sp macro="" textlink="">
      <xdr:nvSpPr>
        <xdr:cNvPr id="18481" name="Rectangle 49"/>
        <xdr:cNvSpPr>
          <a:spLocks noChangeArrowheads="1"/>
        </xdr:cNvSpPr>
      </xdr:nvSpPr>
      <xdr:spPr>
        <a:xfrm>
          <a:off x="685800" y="9831705"/>
          <a:ext cx="5143500" cy="24053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68</xdr:row>
      <xdr:rowOff>0</xdr:rowOff>
    </xdr:from>
    <xdr:to xmlns:xdr="http://schemas.openxmlformats.org/drawingml/2006/spreadsheetDrawing">
      <xdr:col>4</xdr:col>
      <xdr:colOff>0</xdr:colOff>
      <xdr:row>82</xdr:row>
      <xdr:rowOff>0</xdr:rowOff>
    </xdr:to>
    <xdr:sp macro="" textlink="">
      <xdr:nvSpPr>
        <xdr:cNvPr id="18482" name="Rectangle 50"/>
        <xdr:cNvSpPr>
          <a:spLocks noChangeArrowheads="1"/>
        </xdr:cNvSpPr>
      </xdr:nvSpPr>
      <xdr:spPr>
        <a:xfrm>
          <a:off x="1543050" y="1015555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68</xdr:row>
      <xdr:rowOff>0</xdr:rowOff>
    </xdr:from>
    <xdr:to xmlns:xdr="http://schemas.openxmlformats.org/drawingml/2006/spreadsheetDrawing">
      <xdr:col>8</xdr:col>
      <xdr:colOff>0</xdr:colOff>
      <xdr:row>82</xdr:row>
      <xdr:rowOff>0</xdr:rowOff>
    </xdr:to>
    <xdr:sp macro="" textlink="">
      <xdr:nvSpPr>
        <xdr:cNvPr id="18483" name="Rectangle 51"/>
        <xdr:cNvSpPr>
          <a:spLocks noChangeArrowheads="1"/>
        </xdr:cNvSpPr>
      </xdr:nvSpPr>
      <xdr:spPr>
        <a:xfrm>
          <a:off x="3257550" y="1015555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68</xdr:row>
      <xdr:rowOff>0</xdr:rowOff>
    </xdr:from>
    <xdr:to xmlns:xdr="http://schemas.openxmlformats.org/drawingml/2006/spreadsheetDrawing">
      <xdr:col>12</xdr:col>
      <xdr:colOff>0</xdr:colOff>
      <xdr:row>82</xdr:row>
      <xdr:rowOff>0</xdr:rowOff>
    </xdr:to>
    <xdr:sp macro="" textlink="">
      <xdr:nvSpPr>
        <xdr:cNvPr id="18484" name="Rectangle 52"/>
        <xdr:cNvSpPr>
          <a:spLocks noChangeArrowheads="1"/>
        </xdr:cNvSpPr>
      </xdr:nvSpPr>
      <xdr:spPr>
        <a:xfrm>
          <a:off x="4972050" y="1015555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110</xdr:row>
      <xdr:rowOff>0</xdr:rowOff>
    </xdr:from>
    <xdr:to xmlns:xdr="http://schemas.openxmlformats.org/drawingml/2006/spreadsheetDrawing">
      <xdr:col>17</xdr:col>
      <xdr:colOff>28575</xdr:colOff>
      <xdr:row>127</xdr:row>
      <xdr:rowOff>28575</xdr:rowOff>
    </xdr:to>
    <xdr:graphicFrame macro="">
      <xdr:nvGraphicFramePr>
        <xdr:cNvPr id="18485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128</xdr:row>
      <xdr:rowOff>0</xdr:rowOff>
    </xdr:from>
    <xdr:to xmlns:xdr="http://schemas.openxmlformats.org/drawingml/2006/spreadsheetDrawing">
      <xdr:col>17</xdr:col>
      <xdr:colOff>28575</xdr:colOff>
      <xdr:row>145</xdr:row>
      <xdr:rowOff>28575</xdr:rowOff>
    </xdr:to>
    <xdr:graphicFrame macro="">
      <xdr:nvGraphicFramePr>
        <xdr:cNvPr id="18486" name="Chart 5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146</xdr:row>
      <xdr:rowOff>0</xdr:rowOff>
    </xdr:from>
    <xdr:to xmlns:xdr="http://schemas.openxmlformats.org/drawingml/2006/spreadsheetDrawing">
      <xdr:col>17</xdr:col>
      <xdr:colOff>28575</xdr:colOff>
      <xdr:row>163</xdr:row>
      <xdr:rowOff>28575</xdr:rowOff>
    </xdr:to>
    <xdr:graphicFrame macro="">
      <xdr:nvGraphicFramePr>
        <xdr:cNvPr id="18487" name="Chart 5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83</xdr:row>
      <xdr:rowOff>0</xdr:rowOff>
    </xdr:from>
    <xdr:to xmlns:xdr="http://schemas.openxmlformats.org/drawingml/2006/spreadsheetDrawing">
      <xdr:col>18</xdr:col>
      <xdr:colOff>381000</xdr:colOff>
      <xdr:row>108</xdr:row>
      <xdr:rowOff>28575</xdr:rowOff>
    </xdr:to>
    <xdr:graphicFrame macro="">
      <xdr:nvGraphicFramePr>
        <xdr:cNvPr id="23553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3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23554" name="Rectangle 2"/>
        <xdr:cNvSpPr>
          <a:spLocks noChangeArrowheads="1"/>
        </xdr:cNvSpPr>
      </xdr:nvSpPr>
      <xdr:spPr>
        <a:xfrm>
          <a:off x="1543050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23555" name="Rectangle 3"/>
        <xdr:cNvSpPr>
          <a:spLocks noChangeArrowheads="1"/>
        </xdr:cNvSpPr>
      </xdr:nvSpPr>
      <xdr:spPr>
        <a:xfrm>
          <a:off x="2828925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23556" name="Rectangle 4"/>
        <xdr:cNvSpPr>
          <a:spLocks noChangeArrowheads="1"/>
        </xdr:cNvSpPr>
      </xdr:nvSpPr>
      <xdr:spPr>
        <a:xfrm>
          <a:off x="4114800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23557" name="Rectangle 5"/>
        <xdr:cNvSpPr>
          <a:spLocks noChangeArrowheads="1"/>
        </xdr:cNvSpPr>
      </xdr:nvSpPr>
      <xdr:spPr>
        <a:xfrm>
          <a:off x="5400675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23558" name="Rectangle 6"/>
        <xdr:cNvSpPr>
          <a:spLocks noChangeArrowheads="1"/>
        </xdr:cNvSpPr>
      </xdr:nvSpPr>
      <xdr:spPr>
        <a:xfrm>
          <a:off x="6686550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23559" name="Rectangle 7"/>
        <xdr:cNvSpPr>
          <a:spLocks noChangeArrowheads="1"/>
        </xdr:cNvSpPr>
      </xdr:nvSpPr>
      <xdr:spPr>
        <a:xfrm>
          <a:off x="7972425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19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23560" name="Rectangle 8"/>
        <xdr:cNvSpPr>
          <a:spLocks noChangeArrowheads="1"/>
        </xdr:cNvSpPr>
      </xdr:nvSpPr>
      <xdr:spPr>
        <a:xfrm>
          <a:off x="1543050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19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23561" name="Rectangle 9"/>
        <xdr:cNvSpPr>
          <a:spLocks noChangeArrowheads="1"/>
        </xdr:cNvSpPr>
      </xdr:nvSpPr>
      <xdr:spPr>
        <a:xfrm>
          <a:off x="2828925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19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23562" name="Rectangle 10"/>
        <xdr:cNvSpPr>
          <a:spLocks noChangeArrowheads="1"/>
        </xdr:cNvSpPr>
      </xdr:nvSpPr>
      <xdr:spPr>
        <a:xfrm>
          <a:off x="4114800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19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23563" name="Rectangle 11"/>
        <xdr:cNvSpPr>
          <a:spLocks noChangeArrowheads="1"/>
        </xdr:cNvSpPr>
      </xdr:nvSpPr>
      <xdr:spPr>
        <a:xfrm>
          <a:off x="5400675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19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23564" name="Rectangle 12"/>
        <xdr:cNvSpPr>
          <a:spLocks noChangeArrowheads="1"/>
        </xdr:cNvSpPr>
      </xdr:nvSpPr>
      <xdr:spPr>
        <a:xfrm>
          <a:off x="6686550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19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23565" name="Rectangle 13"/>
        <xdr:cNvSpPr>
          <a:spLocks noChangeArrowheads="1"/>
        </xdr:cNvSpPr>
      </xdr:nvSpPr>
      <xdr:spPr>
        <a:xfrm>
          <a:off x="7972425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35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23566" name="Rectangle 14"/>
        <xdr:cNvSpPr>
          <a:spLocks noChangeArrowheads="1"/>
        </xdr:cNvSpPr>
      </xdr:nvSpPr>
      <xdr:spPr>
        <a:xfrm>
          <a:off x="1543050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35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23567" name="Rectangle 15"/>
        <xdr:cNvSpPr>
          <a:spLocks noChangeArrowheads="1"/>
        </xdr:cNvSpPr>
      </xdr:nvSpPr>
      <xdr:spPr>
        <a:xfrm>
          <a:off x="2828925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35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23568" name="Rectangle 16"/>
        <xdr:cNvSpPr>
          <a:spLocks noChangeArrowheads="1"/>
        </xdr:cNvSpPr>
      </xdr:nvSpPr>
      <xdr:spPr>
        <a:xfrm>
          <a:off x="4114800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35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23569" name="Rectangle 17"/>
        <xdr:cNvSpPr>
          <a:spLocks noChangeArrowheads="1"/>
        </xdr:cNvSpPr>
      </xdr:nvSpPr>
      <xdr:spPr>
        <a:xfrm>
          <a:off x="5400675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35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23570" name="Rectangle 18"/>
        <xdr:cNvSpPr>
          <a:spLocks noChangeArrowheads="1"/>
        </xdr:cNvSpPr>
      </xdr:nvSpPr>
      <xdr:spPr>
        <a:xfrm>
          <a:off x="6686550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35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23571" name="Rectangle 19"/>
        <xdr:cNvSpPr>
          <a:spLocks noChangeArrowheads="1"/>
        </xdr:cNvSpPr>
      </xdr:nvSpPr>
      <xdr:spPr>
        <a:xfrm>
          <a:off x="7972425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51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23572" name="Rectangle 20"/>
        <xdr:cNvSpPr>
          <a:spLocks noChangeArrowheads="1"/>
        </xdr:cNvSpPr>
      </xdr:nvSpPr>
      <xdr:spPr>
        <a:xfrm>
          <a:off x="1543050" y="762381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51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23573" name="Rectangle 21"/>
        <xdr:cNvSpPr>
          <a:spLocks noChangeArrowheads="1"/>
        </xdr:cNvSpPr>
      </xdr:nvSpPr>
      <xdr:spPr>
        <a:xfrm>
          <a:off x="2828925" y="762381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51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23574" name="Rectangle 22"/>
        <xdr:cNvSpPr>
          <a:spLocks noChangeArrowheads="1"/>
        </xdr:cNvSpPr>
      </xdr:nvSpPr>
      <xdr:spPr>
        <a:xfrm>
          <a:off x="4114800" y="762381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51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23575" name="Rectangle 23"/>
        <xdr:cNvSpPr>
          <a:spLocks noChangeArrowheads="1"/>
        </xdr:cNvSpPr>
      </xdr:nvSpPr>
      <xdr:spPr>
        <a:xfrm>
          <a:off x="5400675" y="762381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23576" name="Rectangle 24"/>
        <xdr:cNvSpPr>
          <a:spLocks noChangeArrowheads="1"/>
        </xdr:cNvSpPr>
      </xdr:nvSpPr>
      <xdr:spPr>
        <a:xfrm>
          <a:off x="685800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23577" name="Rectangle 25"/>
        <xdr:cNvSpPr>
          <a:spLocks noChangeArrowheads="1"/>
        </xdr:cNvSpPr>
      </xdr:nvSpPr>
      <xdr:spPr>
        <a:xfrm>
          <a:off x="1971675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23578" name="Rectangle 26"/>
        <xdr:cNvSpPr>
          <a:spLocks noChangeArrowheads="1"/>
        </xdr:cNvSpPr>
      </xdr:nvSpPr>
      <xdr:spPr>
        <a:xfrm>
          <a:off x="3257550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23579" name="Rectangle 27"/>
        <xdr:cNvSpPr>
          <a:spLocks noChangeArrowheads="1"/>
        </xdr:cNvSpPr>
      </xdr:nvSpPr>
      <xdr:spPr>
        <a:xfrm>
          <a:off x="4543425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23580" name="Rectangle 28"/>
        <xdr:cNvSpPr>
          <a:spLocks noChangeArrowheads="1"/>
        </xdr:cNvSpPr>
      </xdr:nvSpPr>
      <xdr:spPr>
        <a:xfrm>
          <a:off x="5829300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23581" name="Rectangle 29"/>
        <xdr:cNvSpPr>
          <a:spLocks noChangeArrowheads="1"/>
        </xdr:cNvSpPr>
      </xdr:nvSpPr>
      <xdr:spPr>
        <a:xfrm>
          <a:off x="7115175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23582" name="Rectangle 30"/>
        <xdr:cNvSpPr>
          <a:spLocks noChangeArrowheads="1"/>
        </xdr:cNvSpPr>
      </xdr:nvSpPr>
      <xdr:spPr>
        <a:xfrm>
          <a:off x="685800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18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23583" name="Rectangle 31"/>
        <xdr:cNvSpPr>
          <a:spLocks noChangeArrowheads="1"/>
        </xdr:cNvSpPr>
      </xdr:nvSpPr>
      <xdr:spPr>
        <a:xfrm>
          <a:off x="1971675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23584" name="Rectangle 32"/>
        <xdr:cNvSpPr>
          <a:spLocks noChangeArrowheads="1"/>
        </xdr:cNvSpPr>
      </xdr:nvSpPr>
      <xdr:spPr>
        <a:xfrm>
          <a:off x="3257550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18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23585" name="Rectangle 33"/>
        <xdr:cNvSpPr>
          <a:spLocks noChangeArrowheads="1"/>
        </xdr:cNvSpPr>
      </xdr:nvSpPr>
      <xdr:spPr>
        <a:xfrm>
          <a:off x="4543425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23586" name="Rectangle 34"/>
        <xdr:cNvSpPr>
          <a:spLocks noChangeArrowheads="1"/>
        </xdr:cNvSpPr>
      </xdr:nvSpPr>
      <xdr:spPr>
        <a:xfrm>
          <a:off x="5829300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18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23587" name="Rectangle 35"/>
        <xdr:cNvSpPr>
          <a:spLocks noChangeArrowheads="1"/>
        </xdr:cNvSpPr>
      </xdr:nvSpPr>
      <xdr:spPr>
        <a:xfrm>
          <a:off x="7115175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34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23588" name="Rectangle 36"/>
        <xdr:cNvSpPr>
          <a:spLocks noChangeArrowheads="1"/>
        </xdr:cNvSpPr>
      </xdr:nvSpPr>
      <xdr:spPr>
        <a:xfrm>
          <a:off x="685800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34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23589" name="Rectangle 37"/>
        <xdr:cNvSpPr>
          <a:spLocks noChangeArrowheads="1"/>
        </xdr:cNvSpPr>
      </xdr:nvSpPr>
      <xdr:spPr>
        <a:xfrm>
          <a:off x="1971675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34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23590" name="Rectangle 38"/>
        <xdr:cNvSpPr>
          <a:spLocks noChangeArrowheads="1"/>
        </xdr:cNvSpPr>
      </xdr:nvSpPr>
      <xdr:spPr>
        <a:xfrm>
          <a:off x="3257550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34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23591" name="Rectangle 39"/>
        <xdr:cNvSpPr>
          <a:spLocks noChangeArrowheads="1"/>
        </xdr:cNvSpPr>
      </xdr:nvSpPr>
      <xdr:spPr>
        <a:xfrm>
          <a:off x="4543425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34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23592" name="Rectangle 40"/>
        <xdr:cNvSpPr>
          <a:spLocks noChangeArrowheads="1"/>
        </xdr:cNvSpPr>
      </xdr:nvSpPr>
      <xdr:spPr>
        <a:xfrm>
          <a:off x="5829300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34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23593" name="Rectangle 41"/>
        <xdr:cNvSpPr>
          <a:spLocks noChangeArrowheads="1"/>
        </xdr:cNvSpPr>
      </xdr:nvSpPr>
      <xdr:spPr>
        <a:xfrm>
          <a:off x="7115175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50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23594" name="Rectangle 42"/>
        <xdr:cNvSpPr>
          <a:spLocks noChangeArrowheads="1"/>
        </xdr:cNvSpPr>
      </xdr:nvSpPr>
      <xdr:spPr>
        <a:xfrm>
          <a:off x="685800" y="747141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50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23595" name="Rectangle 43"/>
        <xdr:cNvSpPr>
          <a:spLocks noChangeArrowheads="1"/>
        </xdr:cNvSpPr>
      </xdr:nvSpPr>
      <xdr:spPr>
        <a:xfrm>
          <a:off x="1971675" y="747141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50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23596" name="Rectangle 44"/>
        <xdr:cNvSpPr>
          <a:spLocks noChangeArrowheads="1"/>
        </xdr:cNvSpPr>
      </xdr:nvSpPr>
      <xdr:spPr>
        <a:xfrm>
          <a:off x="3257550" y="747141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50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23597" name="Rectangle 45"/>
        <xdr:cNvSpPr>
          <a:spLocks noChangeArrowheads="1"/>
        </xdr:cNvSpPr>
      </xdr:nvSpPr>
      <xdr:spPr>
        <a:xfrm>
          <a:off x="4543425" y="747141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67</xdr:row>
      <xdr:rowOff>0</xdr:rowOff>
    </xdr:from>
    <xdr:to xmlns:xdr="http://schemas.openxmlformats.org/drawingml/2006/spreadsheetDrawing">
      <xdr:col>5</xdr:col>
      <xdr:colOff>0</xdr:colOff>
      <xdr:row>82</xdr:row>
      <xdr:rowOff>0</xdr:rowOff>
    </xdr:to>
    <xdr:sp macro="" textlink="">
      <xdr:nvSpPr>
        <xdr:cNvPr id="23598" name="Rectangle 46"/>
        <xdr:cNvSpPr>
          <a:spLocks noChangeArrowheads="1"/>
        </xdr:cNvSpPr>
      </xdr:nvSpPr>
      <xdr:spPr>
        <a:xfrm>
          <a:off x="685800" y="10003155"/>
          <a:ext cx="1714500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67</xdr:row>
      <xdr:rowOff>0</xdr:rowOff>
    </xdr:from>
    <xdr:to xmlns:xdr="http://schemas.openxmlformats.org/drawingml/2006/spreadsheetDrawing">
      <xdr:col>9</xdr:col>
      <xdr:colOff>0</xdr:colOff>
      <xdr:row>82</xdr:row>
      <xdr:rowOff>0</xdr:rowOff>
    </xdr:to>
    <xdr:sp macro="" textlink="">
      <xdr:nvSpPr>
        <xdr:cNvPr id="23599" name="Rectangle 47"/>
        <xdr:cNvSpPr>
          <a:spLocks noChangeArrowheads="1"/>
        </xdr:cNvSpPr>
      </xdr:nvSpPr>
      <xdr:spPr>
        <a:xfrm>
          <a:off x="2400300" y="10003155"/>
          <a:ext cx="1714500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67</xdr:row>
      <xdr:rowOff>0</xdr:rowOff>
    </xdr:from>
    <xdr:to xmlns:xdr="http://schemas.openxmlformats.org/drawingml/2006/spreadsheetDrawing">
      <xdr:col>13</xdr:col>
      <xdr:colOff>0</xdr:colOff>
      <xdr:row>82</xdr:row>
      <xdr:rowOff>0</xdr:rowOff>
    </xdr:to>
    <xdr:sp macro="" textlink="">
      <xdr:nvSpPr>
        <xdr:cNvPr id="23600" name="Rectangle 48"/>
        <xdr:cNvSpPr>
          <a:spLocks noChangeArrowheads="1"/>
        </xdr:cNvSpPr>
      </xdr:nvSpPr>
      <xdr:spPr>
        <a:xfrm>
          <a:off x="4114800" y="10003155"/>
          <a:ext cx="1714500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66</xdr:row>
      <xdr:rowOff>0</xdr:rowOff>
    </xdr:from>
    <xdr:to xmlns:xdr="http://schemas.openxmlformats.org/drawingml/2006/spreadsheetDrawing">
      <xdr:col>13</xdr:col>
      <xdr:colOff>0</xdr:colOff>
      <xdr:row>82</xdr:row>
      <xdr:rowOff>0</xdr:rowOff>
    </xdr:to>
    <xdr:sp macro="" textlink="">
      <xdr:nvSpPr>
        <xdr:cNvPr id="23601" name="Rectangle 49"/>
        <xdr:cNvSpPr>
          <a:spLocks noChangeArrowheads="1"/>
        </xdr:cNvSpPr>
      </xdr:nvSpPr>
      <xdr:spPr>
        <a:xfrm>
          <a:off x="685800" y="9831705"/>
          <a:ext cx="5143500" cy="24053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68</xdr:row>
      <xdr:rowOff>0</xdr:rowOff>
    </xdr:from>
    <xdr:to xmlns:xdr="http://schemas.openxmlformats.org/drawingml/2006/spreadsheetDrawing">
      <xdr:col>4</xdr:col>
      <xdr:colOff>0</xdr:colOff>
      <xdr:row>82</xdr:row>
      <xdr:rowOff>0</xdr:rowOff>
    </xdr:to>
    <xdr:sp macro="" textlink="">
      <xdr:nvSpPr>
        <xdr:cNvPr id="23602" name="Rectangle 50"/>
        <xdr:cNvSpPr>
          <a:spLocks noChangeArrowheads="1"/>
        </xdr:cNvSpPr>
      </xdr:nvSpPr>
      <xdr:spPr>
        <a:xfrm>
          <a:off x="1543050" y="1015555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68</xdr:row>
      <xdr:rowOff>0</xdr:rowOff>
    </xdr:from>
    <xdr:to xmlns:xdr="http://schemas.openxmlformats.org/drawingml/2006/spreadsheetDrawing">
      <xdr:col>8</xdr:col>
      <xdr:colOff>0</xdr:colOff>
      <xdr:row>82</xdr:row>
      <xdr:rowOff>0</xdr:rowOff>
    </xdr:to>
    <xdr:sp macro="" textlink="">
      <xdr:nvSpPr>
        <xdr:cNvPr id="23603" name="Rectangle 51"/>
        <xdr:cNvSpPr>
          <a:spLocks noChangeArrowheads="1"/>
        </xdr:cNvSpPr>
      </xdr:nvSpPr>
      <xdr:spPr>
        <a:xfrm>
          <a:off x="3257550" y="1015555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68</xdr:row>
      <xdr:rowOff>0</xdr:rowOff>
    </xdr:from>
    <xdr:to xmlns:xdr="http://schemas.openxmlformats.org/drawingml/2006/spreadsheetDrawing">
      <xdr:col>12</xdr:col>
      <xdr:colOff>0</xdr:colOff>
      <xdr:row>82</xdr:row>
      <xdr:rowOff>0</xdr:rowOff>
    </xdr:to>
    <xdr:sp macro="" textlink="">
      <xdr:nvSpPr>
        <xdr:cNvPr id="23604" name="Rectangle 52"/>
        <xdr:cNvSpPr>
          <a:spLocks noChangeArrowheads="1"/>
        </xdr:cNvSpPr>
      </xdr:nvSpPr>
      <xdr:spPr>
        <a:xfrm>
          <a:off x="4972050" y="1015555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110</xdr:row>
      <xdr:rowOff>0</xdr:rowOff>
    </xdr:from>
    <xdr:to xmlns:xdr="http://schemas.openxmlformats.org/drawingml/2006/spreadsheetDrawing">
      <xdr:col>17</xdr:col>
      <xdr:colOff>28575</xdr:colOff>
      <xdr:row>127</xdr:row>
      <xdr:rowOff>28575</xdr:rowOff>
    </xdr:to>
    <xdr:graphicFrame macro="">
      <xdr:nvGraphicFramePr>
        <xdr:cNvPr id="23605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128</xdr:row>
      <xdr:rowOff>0</xdr:rowOff>
    </xdr:from>
    <xdr:to xmlns:xdr="http://schemas.openxmlformats.org/drawingml/2006/spreadsheetDrawing">
      <xdr:col>17</xdr:col>
      <xdr:colOff>28575</xdr:colOff>
      <xdr:row>145</xdr:row>
      <xdr:rowOff>28575</xdr:rowOff>
    </xdr:to>
    <xdr:graphicFrame macro="">
      <xdr:nvGraphicFramePr>
        <xdr:cNvPr id="23606" name="Chart 5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146</xdr:row>
      <xdr:rowOff>0</xdr:rowOff>
    </xdr:from>
    <xdr:to xmlns:xdr="http://schemas.openxmlformats.org/drawingml/2006/spreadsheetDrawing">
      <xdr:col>17</xdr:col>
      <xdr:colOff>28575</xdr:colOff>
      <xdr:row>163</xdr:row>
      <xdr:rowOff>28575</xdr:rowOff>
    </xdr:to>
    <xdr:graphicFrame macro="">
      <xdr:nvGraphicFramePr>
        <xdr:cNvPr id="23607" name="Chart 5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83</xdr:row>
      <xdr:rowOff>0</xdr:rowOff>
    </xdr:from>
    <xdr:to xmlns:xdr="http://schemas.openxmlformats.org/drawingml/2006/spreadsheetDrawing">
      <xdr:col>18</xdr:col>
      <xdr:colOff>381000</xdr:colOff>
      <xdr:row>108</xdr:row>
      <xdr:rowOff>28575</xdr:rowOff>
    </xdr:to>
    <xdr:graphicFrame macro="">
      <xdr:nvGraphicFramePr>
        <xdr:cNvPr id="28673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3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28674" name="Rectangle 2"/>
        <xdr:cNvSpPr>
          <a:spLocks noChangeArrowheads="1"/>
        </xdr:cNvSpPr>
      </xdr:nvSpPr>
      <xdr:spPr>
        <a:xfrm>
          <a:off x="1543050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28675" name="Rectangle 3"/>
        <xdr:cNvSpPr>
          <a:spLocks noChangeArrowheads="1"/>
        </xdr:cNvSpPr>
      </xdr:nvSpPr>
      <xdr:spPr>
        <a:xfrm>
          <a:off x="2828925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28676" name="Rectangle 4"/>
        <xdr:cNvSpPr>
          <a:spLocks noChangeArrowheads="1"/>
        </xdr:cNvSpPr>
      </xdr:nvSpPr>
      <xdr:spPr>
        <a:xfrm>
          <a:off x="4114800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28677" name="Rectangle 5"/>
        <xdr:cNvSpPr>
          <a:spLocks noChangeArrowheads="1"/>
        </xdr:cNvSpPr>
      </xdr:nvSpPr>
      <xdr:spPr>
        <a:xfrm>
          <a:off x="5400675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28678" name="Rectangle 6"/>
        <xdr:cNvSpPr>
          <a:spLocks noChangeArrowheads="1"/>
        </xdr:cNvSpPr>
      </xdr:nvSpPr>
      <xdr:spPr>
        <a:xfrm>
          <a:off x="6686550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28679" name="Rectangle 7"/>
        <xdr:cNvSpPr>
          <a:spLocks noChangeArrowheads="1"/>
        </xdr:cNvSpPr>
      </xdr:nvSpPr>
      <xdr:spPr>
        <a:xfrm>
          <a:off x="7972425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19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28680" name="Rectangle 8"/>
        <xdr:cNvSpPr>
          <a:spLocks noChangeArrowheads="1"/>
        </xdr:cNvSpPr>
      </xdr:nvSpPr>
      <xdr:spPr>
        <a:xfrm>
          <a:off x="1543050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19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28681" name="Rectangle 9"/>
        <xdr:cNvSpPr>
          <a:spLocks noChangeArrowheads="1"/>
        </xdr:cNvSpPr>
      </xdr:nvSpPr>
      <xdr:spPr>
        <a:xfrm>
          <a:off x="2828925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19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28682" name="Rectangle 10"/>
        <xdr:cNvSpPr>
          <a:spLocks noChangeArrowheads="1"/>
        </xdr:cNvSpPr>
      </xdr:nvSpPr>
      <xdr:spPr>
        <a:xfrm>
          <a:off x="4114800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19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28683" name="Rectangle 11"/>
        <xdr:cNvSpPr>
          <a:spLocks noChangeArrowheads="1"/>
        </xdr:cNvSpPr>
      </xdr:nvSpPr>
      <xdr:spPr>
        <a:xfrm>
          <a:off x="5400675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19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28684" name="Rectangle 12"/>
        <xdr:cNvSpPr>
          <a:spLocks noChangeArrowheads="1"/>
        </xdr:cNvSpPr>
      </xdr:nvSpPr>
      <xdr:spPr>
        <a:xfrm>
          <a:off x="6686550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19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28685" name="Rectangle 13"/>
        <xdr:cNvSpPr>
          <a:spLocks noChangeArrowheads="1"/>
        </xdr:cNvSpPr>
      </xdr:nvSpPr>
      <xdr:spPr>
        <a:xfrm>
          <a:off x="7972425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35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28686" name="Rectangle 14"/>
        <xdr:cNvSpPr>
          <a:spLocks noChangeArrowheads="1"/>
        </xdr:cNvSpPr>
      </xdr:nvSpPr>
      <xdr:spPr>
        <a:xfrm>
          <a:off x="1543050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35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28687" name="Rectangle 15"/>
        <xdr:cNvSpPr>
          <a:spLocks noChangeArrowheads="1"/>
        </xdr:cNvSpPr>
      </xdr:nvSpPr>
      <xdr:spPr>
        <a:xfrm>
          <a:off x="2828925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35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28688" name="Rectangle 16"/>
        <xdr:cNvSpPr>
          <a:spLocks noChangeArrowheads="1"/>
        </xdr:cNvSpPr>
      </xdr:nvSpPr>
      <xdr:spPr>
        <a:xfrm>
          <a:off x="4114800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35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28689" name="Rectangle 17"/>
        <xdr:cNvSpPr>
          <a:spLocks noChangeArrowheads="1"/>
        </xdr:cNvSpPr>
      </xdr:nvSpPr>
      <xdr:spPr>
        <a:xfrm>
          <a:off x="5400675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35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28690" name="Rectangle 18"/>
        <xdr:cNvSpPr>
          <a:spLocks noChangeArrowheads="1"/>
        </xdr:cNvSpPr>
      </xdr:nvSpPr>
      <xdr:spPr>
        <a:xfrm>
          <a:off x="6686550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35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28691" name="Rectangle 19"/>
        <xdr:cNvSpPr>
          <a:spLocks noChangeArrowheads="1"/>
        </xdr:cNvSpPr>
      </xdr:nvSpPr>
      <xdr:spPr>
        <a:xfrm>
          <a:off x="7972425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51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28692" name="Rectangle 20"/>
        <xdr:cNvSpPr>
          <a:spLocks noChangeArrowheads="1"/>
        </xdr:cNvSpPr>
      </xdr:nvSpPr>
      <xdr:spPr>
        <a:xfrm>
          <a:off x="1543050" y="762381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51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28693" name="Rectangle 21"/>
        <xdr:cNvSpPr>
          <a:spLocks noChangeArrowheads="1"/>
        </xdr:cNvSpPr>
      </xdr:nvSpPr>
      <xdr:spPr>
        <a:xfrm>
          <a:off x="2828925" y="762381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51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28694" name="Rectangle 22"/>
        <xdr:cNvSpPr>
          <a:spLocks noChangeArrowheads="1"/>
        </xdr:cNvSpPr>
      </xdr:nvSpPr>
      <xdr:spPr>
        <a:xfrm>
          <a:off x="4114800" y="762381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51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28695" name="Rectangle 23"/>
        <xdr:cNvSpPr>
          <a:spLocks noChangeArrowheads="1"/>
        </xdr:cNvSpPr>
      </xdr:nvSpPr>
      <xdr:spPr>
        <a:xfrm>
          <a:off x="5400675" y="762381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28696" name="Rectangle 24"/>
        <xdr:cNvSpPr>
          <a:spLocks noChangeArrowheads="1"/>
        </xdr:cNvSpPr>
      </xdr:nvSpPr>
      <xdr:spPr>
        <a:xfrm>
          <a:off x="685800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28697" name="Rectangle 25"/>
        <xdr:cNvSpPr>
          <a:spLocks noChangeArrowheads="1"/>
        </xdr:cNvSpPr>
      </xdr:nvSpPr>
      <xdr:spPr>
        <a:xfrm>
          <a:off x="1971675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28698" name="Rectangle 26"/>
        <xdr:cNvSpPr>
          <a:spLocks noChangeArrowheads="1"/>
        </xdr:cNvSpPr>
      </xdr:nvSpPr>
      <xdr:spPr>
        <a:xfrm>
          <a:off x="3257550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28699" name="Rectangle 27"/>
        <xdr:cNvSpPr>
          <a:spLocks noChangeArrowheads="1"/>
        </xdr:cNvSpPr>
      </xdr:nvSpPr>
      <xdr:spPr>
        <a:xfrm>
          <a:off x="4543425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28700" name="Rectangle 28"/>
        <xdr:cNvSpPr>
          <a:spLocks noChangeArrowheads="1"/>
        </xdr:cNvSpPr>
      </xdr:nvSpPr>
      <xdr:spPr>
        <a:xfrm>
          <a:off x="5829300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28701" name="Rectangle 29"/>
        <xdr:cNvSpPr>
          <a:spLocks noChangeArrowheads="1"/>
        </xdr:cNvSpPr>
      </xdr:nvSpPr>
      <xdr:spPr>
        <a:xfrm>
          <a:off x="7115175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28702" name="Rectangle 30"/>
        <xdr:cNvSpPr>
          <a:spLocks noChangeArrowheads="1"/>
        </xdr:cNvSpPr>
      </xdr:nvSpPr>
      <xdr:spPr>
        <a:xfrm>
          <a:off x="685800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18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28703" name="Rectangle 31"/>
        <xdr:cNvSpPr>
          <a:spLocks noChangeArrowheads="1"/>
        </xdr:cNvSpPr>
      </xdr:nvSpPr>
      <xdr:spPr>
        <a:xfrm>
          <a:off x="1971675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28704" name="Rectangle 32"/>
        <xdr:cNvSpPr>
          <a:spLocks noChangeArrowheads="1"/>
        </xdr:cNvSpPr>
      </xdr:nvSpPr>
      <xdr:spPr>
        <a:xfrm>
          <a:off x="3257550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18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28705" name="Rectangle 33"/>
        <xdr:cNvSpPr>
          <a:spLocks noChangeArrowheads="1"/>
        </xdr:cNvSpPr>
      </xdr:nvSpPr>
      <xdr:spPr>
        <a:xfrm>
          <a:off x="4543425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28706" name="Rectangle 34"/>
        <xdr:cNvSpPr>
          <a:spLocks noChangeArrowheads="1"/>
        </xdr:cNvSpPr>
      </xdr:nvSpPr>
      <xdr:spPr>
        <a:xfrm>
          <a:off x="5829300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18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28707" name="Rectangle 35"/>
        <xdr:cNvSpPr>
          <a:spLocks noChangeArrowheads="1"/>
        </xdr:cNvSpPr>
      </xdr:nvSpPr>
      <xdr:spPr>
        <a:xfrm>
          <a:off x="7115175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34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28708" name="Rectangle 36"/>
        <xdr:cNvSpPr>
          <a:spLocks noChangeArrowheads="1"/>
        </xdr:cNvSpPr>
      </xdr:nvSpPr>
      <xdr:spPr>
        <a:xfrm>
          <a:off x="685800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34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28709" name="Rectangle 37"/>
        <xdr:cNvSpPr>
          <a:spLocks noChangeArrowheads="1"/>
        </xdr:cNvSpPr>
      </xdr:nvSpPr>
      <xdr:spPr>
        <a:xfrm>
          <a:off x="1971675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34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28710" name="Rectangle 38"/>
        <xdr:cNvSpPr>
          <a:spLocks noChangeArrowheads="1"/>
        </xdr:cNvSpPr>
      </xdr:nvSpPr>
      <xdr:spPr>
        <a:xfrm>
          <a:off x="3257550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34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28711" name="Rectangle 39"/>
        <xdr:cNvSpPr>
          <a:spLocks noChangeArrowheads="1"/>
        </xdr:cNvSpPr>
      </xdr:nvSpPr>
      <xdr:spPr>
        <a:xfrm>
          <a:off x="4543425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34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28712" name="Rectangle 40"/>
        <xdr:cNvSpPr>
          <a:spLocks noChangeArrowheads="1"/>
        </xdr:cNvSpPr>
      </xdr:nvSpPr>
      <xdr:spPr>
        <a:xfrm>
          <a:off x="5829300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34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28713" name="Rectangle 41"/>
        <xdr:cNvSpPr>
          <a:spLocks noChangeArrowheads="1"/>
        </xdr:cNvSpPr>
      </xdr:nvSpPr>
      <xdr:spPr>
        <a:xfrm>
          <a:off x="7115175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50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28714" name="Rectangle 42"/>
        <xdr:cNvSpPr>
          <a:spLocks noChangeArrowheads="1"/>
        </xdr:cNvSpPr>
      </xdr:nvSpPr>
      <xdr:spPr>
        <a:xfrm>
          <a:off x="685800" y="747141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50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28715" name="Rectangle 43"/>
        <xdr:cNvSpPr>
          <a:spLocks noChangeArrowheads="1"/>
        </xdr:cNvSpPr>
      </xdr:nvSpPr>
      <xdr:spPr>
        <a:xfrm>
          <a:off x="1971675" y="747141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50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28716" name="Rectangle 44"/>
        <xdr:cNvSpPr>
          <a:spLocks noChangeArrowheads="1"/>
        </xdr:cNvSpPr>
      </xdr:nvSpPr>
      <xdr:spPr>
        <a:xfrm>
          <a:off x="3257550" y="747141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50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28717" name="Rectangle 45"/>
        <xdr:cNvSpPr>
          <a:spLocks noChangeArrowheads="1"/>
        </xdr:cNvSpPr>
      </xdr:nvSpPr>
      <xdr:spPr>
        <a:xfrm>
          <a:off x="4543425" y="747141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67</xdr:row>
      <xdr:rowOff>0</xdr:rowOff>
    </xdr:from>
    <xdr:to xmlns:xdr="http://schemas.openxmlformats.org/drawingml/2006/spreadsheetDrawing">
      <xdr:col>5</xdr:col>
      <xdr:colOff>0</xdr:colOff>
      <xdr:row>82</xdr:row>
      <xdr:rowOff>0</xdr:rowOff>
    </xdr:to>
    <xdr:sp macro="" textlink="">
      <xdr:nvSpPr>
        <xdr:cNvPr id="28718" name="Rectangle 46"/>
        <xdr:cNvSpPr>
          <a:spLocks noChangeArrowheads="1"/>
        </xdr:cNvSpPr>
      </xdr:nvSpPr>
      <xdr:spPr>
        <a:xfrm>
          <a:off x="685800" y="10003155"/>
          <a:ext cx="1714500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67</xdr:row>
      <xdr:rowOff>0</xdr:rowOff>
    </xdr:from>
    <xdr:to xmlns:xdr="http://schemas.openxmlformats.org/drawingml/2006/spreadsheetDrawing">
      <xdr:col>9</xdr:col>
      <xdr:colOff>0</xdr:colOff>
      <xdr:row>82</xdr:row>
      <xdr:rowOff>0</xdr:rowOff>
    </xdr:to>
    <xdr:sp macro="" textlink="">
      <xdr:nvSpPr>
        <xdr:cNvPr id="28719" name="Rectangle 47"/>
        <xdr:cNvSpPr>
          <a:spLocks noChangeArrowheads="1"/>
        </xdr:cNvSpPr>
      </xdr:nvSpPr>
      <xdr:spPr>
        <a:xfrm>
          <a:off x="2400300" y="10003155"/>
          <a:ext cx="1714500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67</xdr:row>
      <xdr:rowOff>0</xdr:rowOff>
    </xdr:from>
    <xdr:to xmlns:xdr="http://schemas.openxmlformats.org/drawingml/2006/spreadsheetDrawing">
      <xdr:col>13</xdr:col>
      <xdr:colOff>0</xdr:colOff>
      <xdr:row>82</xdr:row>
      <xdr:rowOff>0</xdr:rowOff>
    </xdr:to>
    <xdr:sp macro="" textlink="">
      <xdr:nvSpPr>
        <xdr:cNvPr id="28720" name="Rectangle 48"/>
        <xdr:cNvSpPr>
          <a:spLocks noChangeArrowheads="1"/>
        </xdr:cNvSpPr>
      </xdr:nvSpPr>
      <xdr:spPr>
        <a:xfrm>
          <a:off x="4114800" y="10003155"/>
          <a:ext cx="1714500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66</xdr:row>
      <xdr:rowOff>0</xdr:rowOff>
    </xdr:from>
    <xdr:to xmlns:xdr="http://schemas.openxmlformats.org/drawingml/2006/spreadsheetDrawing">
      <xdr:col>13</xdr:col>
      <xdr:colOff>0</xdr:colOff>
      <xdr:row>82</xdr:row>
      <xdr:rowOff>0</xdr:rowOff>
    </xdr:to>
    <xdr:sp macro="" textlink="">
      <xdr:nvSpPr>
        <xdr:cNvPr id="28721" name="Rectangle 49"/>
        <xdr:cNvSpPr>
          <a:spLocks noChangeArrowheads="1"/>
        </xdr:cNvSpPr>
      </xdr:nvSpPr>
      <xdr:spPr>
        <a:xfrm>
          <a:off x="685800" y="9831705"/>
          <a:ext cx="5143500" cy="24053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68</xdr:row>
      <xdr:rowOff>0</xdr:rowOff>
    </xdr:from>
    <xdr:to xmlns:xdr="http://schemas.openxmlformats.org/drawingml/2006/spreadsheetDrawing">
      <xdr:col>4</xdr:col>
      <xdr:colOff>0</xdr:colOff>
      <xdr:row>82</xdr:row>
      <xdr:rowOff>0</xdr:rowOff>
    </xdr:to>
    <xdr:sp macro="" textlink="">
      <xdr:nvSpPr>
        <xdr:cNvPr id="28722" name="Rectangle 50"/>
        <xdr:cNvSpPr>
          <a:spLocks noChangeArrowheads="1"/>
        </xdr:cNvSpPr>
      </xdr:nvSpPr>
      <xdr:spPr>
        <a:xfrm>
          <a:off x="1543050" y="1015555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68</xdr:row>
      <xdr:rowOff>0</xdr:rowOff>
    </xdr:from>
    <xdr:to xmlns:xdr="http://schemas.openxmlformats.org/drawingml/2006/spreadsheetDrawing">
      <xdr:col>8</xdr:col>
      <xdr:colOff>0</xdr:colOff>
      <xdr:row>82</xdr:row>
      <xdr:rowOff>0</xdr:rowOff>
    </xdr:to>
    <xdr:sp macro="" textlink="">
      <xdr:nvSpPr>
        <xdr:cNvPr id="28723" name="Rectangle 51"/>
        <xdr:cNvSpPr>
          <a:spLocks noChangeArrowheads="1"/>
        </xdr:cNvSpPr>
      </xdr:nvSpPr>
      <xdr:spPr>
        <a:xfrm>
          <a:off x="3257550" y="1015555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68</xdr:row>
      <xdr:rowOff>0</xdr:rowOff>
    </xdr:from>
    <xdr:to xmlns:xdr="http://schemas.openxmlformats.org/drawingml/2006/spreadsheetDrawing">
      <xdr:col>12</xdr:col>
      <xdr:colOff>0</xdr:colOff>
      <xdr:row>82</xdr:row>
      <xdr:rowOff>0</xdr:rowOff>
    </xdr:to>
    <xdr:sp macro="" textlink="">
      <xdr:nvSpPr>
        <xdr:cNvPr id="28724" name="Rectangle 52"/>
        <xdr:cNvSpPr>
          <a:spLocks noChangeArrowheads="1"/>
        </xdr:cNvSpPr>
      </xdr:nvSpPr>
      <xdr:spPr>
        <a:xfrm>
          <a:off x="4972050" y="1015555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110</xdr:row>
      <xdr:rowOff>0</xdr:rowOff>
    </xdr:from>
    <xdr:to xmlns:xdr="http://schemas.openxmlformats.org/drawingml/2006/spreadsheetDrawing">
      <xdr:col>17</xdr:col>
      <xdr:colOff>19050</xdr:colOff>
      <xdr:row>127</xdr:row>
      <xdr:rowOff>19050</xdr:rowOff>
    </xdr:to>
    <xdr:graphicFrame macro="">
      <xdr:nvGraphicFramePr>
        <xdr:cNvPr id="28725" name="Chart 5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128</xdr:row>
      <xdr:rowOff>0</xdr:rowOff>
    </xdr:from>
    <xdr:to xmlns:xdr="http://schemas.openxmlformats.org/drawingml/2006/spreadsheetDrawing">
      <xdr:col>17</xdr:col>
      <xdr:colOff>19050</xdr:colOff>
      <xdr:row>145</xdr:row>
      <xdr:rowOff>19050</xdr:rowOff>
    </xdr:to>
    <xdr:graphicFrame macro="">
      <xdr:nvGraphicFramePr>
        <xdr:cNvPr id="28726" name="Chart 5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146</xdr:row>
      <xdr:rowOff>0</xdr:rowOff>
    </xdr:from>
    <xdr:to xmlns:xdr="http://schemas.openxmlformats.org/drawingml/2006/spreadsheetDrawing">
      <xdr:col>17</xdr:col>
      <xdr:colOff>19050</xdr:colOff>
      <xdr:row>163</xdr:row>
      <xdr:rowOff>19050</xdr:rowOff>
    </xdr:to>
    <xdr:graphicFrame macro="">
      <xdr:nvGraphicFramePr>
        <xdr:cNvPr id="28727" name="Chart 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83</xdr:row>
      <xdr:rowOff>0</xdr:rowOff>
    </xdr:from>
    <xdr:to xmlns:xdr="http://schemas.openxmlformats.org/drawingml/2006/spreadsheetDrawing">
      <xdr:col>18</xdr:col>
      <xdr:colOff>381000</xdr:colOff>
      <xdr:row>108</xdr:row>
      <xdr:rowOff>28575</xdr:rowOff>
    </xdr:to>
    <xdr:graphicFrame macro="">
      <xdr:nvGraphicFramePr>
        <xdr:cNvPr id="927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3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9273" name="Rectangle 2"/>
        <xdr:cNvSpPr>
          <a:spLocks noChangeArrowheads="1"/>
        </xdr:cNvSpPr>
      </xdr:nvSpPr>
      <xdr:spPr>
        <a:xfrm>
          <a:off x="1543050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9274" name="Rectangle 3"/>
        <xdr:cNvSpPr>
          <a:spLocks noChangeArrowheads="1"/>
        </xdr:cNvSpPr>
      </xdr:nvSpPr>
      <xdr:spPr>
        <a:xfrm>
          <a:off x="2828925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9275" name="Rectangle 4"/>
        <xdr:cNvSpPr>
          <a:spLocks noChangeArrowheads="1"/>
        </xdr:cNvSpPr>
      </xdr:nvSpPr>
      <xdr:spPr>
        <a:xfrm>
          <a:off x="4114800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9276" name="Rectangle 5"/>
        <xdr:cNvSpPr>
          <a:spLocks noChangeArrowheads="1"/>
        </xdr:cNvSpPr>
      </xdr:nvSpPr>
      <xdr:spPr>
        <a:xfrm>
          <a:off x="5400675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9277" name="Rectangle 6"/>
        <xdr:cNvSpPr>
          <a:spLocks noChangeArrowheads="1"/>
        </xdr:cNvSpPr>
      </xdr:nvSpPr>
      <xdr:spPr>
        <a:xfrm>
          <a:off x="6686550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9278" name="Rectangle 7"/>
        <xdr:cNvSpPr>
          <a:spLocks noChangeArrowheads="1"/>
        </xdr:cNvSpPr>
      </xdr:nvSpPr>
      <xdr:spPr>
        <a:xfrm>
          <a:off x="7972425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19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9279" name="Rectangle 8"/>
        <xdr:cNvSpPr>
          <a:spLocks noChangeArrowheads="1"/>
        </xdr:cNvSpPr>
      </xdr:nvSpPr>
      <xdr:spPr>
        <a:xfrm>
          <a:off x="1543050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19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9280" name="Rectangle 9"/>
        <xdr:cNvSpPr>
          <a:spLocks noChangeArrowheads="1"/>
        </xdr:cNvSpPr>
      </xdr:nvSpPr>
      <xdr:spPr>
        <a:xfrm>
          <a:off x="2828925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19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9281" name="Rectangle 10"/>
        <xdr:cNvSpPr>
          <a:spLocks noChangeArrowheads="1"/>
        </xdr:cNvSpPr>
      </xdr:nvSpPr>
      <xdr:spPr>
        <a:xfrm>
          <a:off x="4114800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19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9282" name="Rectangle 11"/>
        <xdr:cNvSpPr>
          <a:spLocks noChangeArrowheads="1"/>
        </xdr:cNvSpPr>
      </xdr:nvSpPr>
      <xdr:spPr>
        <a:xfrm>
          <a:off x="5400675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19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9283" name="Rectangle 12"/>
        <xdr:cNvSpPr>
          <a:spLocks noChangeArrowheads="1"/>
        </xdr:cNvSpPr>
      </xdr:nvSpPr>
      <xdr:spPr>
        <a:xfrm>
          <a:off x="6686550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19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9284" name="Rectangle 13"/>
        <xdr:cNvSpPr>
          <a:spLocks noChangeArrowheads="1"/>
        </xdr:cNvSpPr>
      </xdr:nvSpPr>
      <xdr:spPr>
        <a:xfrm>
          <a:off x="7972425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35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9285" name="Rectangle 14"/>
        <xdr:cNvSpPr>
          <a:spLocks noChangeArrowheads="1"/>
        </xdr:cNvSpPr>
      </xdr:nvSpPr>
      <xdr:spPr>
        <a:xfrm>
          <a:off x="1543050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35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9286" name="Rectangle 15"/>
        <xdr:cNvSpPr>
          <a:spLocks noChangeArrowheads="1"/>
        </xdr:cNvSpPr>
      </xdr:nvSpPr>
      <xdr:spPr>
        <a:xfrm>
          <a:off x="2828925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35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9287" name="Rectangle 16"/>
        <xdr:cNvSpPr>
          <a:spLocks noChangeArrowheads="1"/>
        </xdr:cNvSpPr>
      </xdr:nvSpPr>
      <xdr:spPr>
        <a:xfrm>
          <a:off x="4114800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35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9288" name="Rectangle 17"/>
        <xdr:cNvSpPr>
          <a:spLocks noChangeArrowheads="1"/>
        </xdr:cNvSpPr>
      </xdr:nvSpPr>
      <xdr:spPr>
        <a:xfrm>
          <a:off x="5400675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35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9289" name="Rectangle 18"/>
        <xdr:cNvSpPr>
          <a:spLocks noChangeArrowheads="1"/>
        </xdr:cNvSpPr>
      </xdr:nvSpPr>
      <xdr:spPr>
        <a:xfrm>
          <a:off x="6686550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35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9290" name="Rectangle 19"/>
        <xdr:cNvSpPr>
          <a:spLocks noChangeArrowheads="1"/>
        </xdr:cNvSpPr>
      </xdr:nvSpPr>
      <xdr:spPr>
        <a:xfrm>
          <a:off x="7972425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51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9291" name="Rectangle 20"/>
        <xdr:cNvSpPr>
          <a:spLocks noChangeArrowheads="1"/>
        </xdr:cNvSpPr>
      </xdr:nvSpPr>
      <xdr:spPr>
        <a:xfrm>
          <a:off x="1543050" y="762381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51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9292" name="Rectangle 21"/>
        <xdr:cNvSpPr>
          <a:spLocks noChangeArrowheads="1"/>
        </xdr:cNvSpPr>
      </xdr:nvSpPr>
      <xdr:spPr>
        <a:xfrm>
          <a:off x="2828925" y="762381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51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9293" name="Rectangle 22"/>
        <xdr:cNvSpPr>
          <a:spLocks noChangeArrowheads="1"/>
        </xdr:cNvSpPr>
      </xdr:nvSpPr>
      <xdr:spPr>
        <a:xfrm>
          <a:off x="4114800" y="762381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51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9294" name="Rectangle 23"/>
        <xdr:cNvSpPr>
          <a:spLocks noChangeArrowheads="1"/>
        </xdr:cNvSpPr>
      </xdr:nvSpPr>
      <xdr:spPr>
        <a:xfrm>
          <a:off x="5400675" y="762381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9295" name="Rectangle 24"/>
        <xdr:cNvSpPr>
          <a:spLocks noChangeArrowheads="1"/>
        </xdr:cNvSpPr>
      </xdr:nvSpPr>
      <xdr:spPr>
        <a:xfrm>
          <a:off x="685800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9296" name="Rectangle 25"/>
        <xdr:cNvSpPr>
          <a:spLocks noChangeArrowheads="1"/>
        </xdr:cNvSpPr>
      </xdr:nvSpPr>
      <xdr:spPr>
        <a:xfrm>
          <a:off x="1971675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9297" name="Rectangle 26"/>
        <xdr:cNvSpPr>
          <a:spLocks noChangeArrowheads="1"/>
        </xdr:cNvSpPr>
      </xdr:nvSpPr>
      <xdr:spPr>
        <a:xfrm>
          <a:off x="3257550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9298" name="Rectangle 27"/>
        <xdr:cNvSpPr>
          <a:spLocks noChangeArrowheads="1"/>
        </xdr:cNvSpPr>
      </xdr:nvSpPr>
      <xdr:spPr>
        <a:xfrm>
          <a:off x="4543425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9299" name="Rectangle 28"/>
        <xdr:cNvSpPr>
          <a:spLocks noChangeArrowheads="1"/>
        </xdr:cNvSpPr>
      </xdr:nvSpPr>
      <xdr:spPr>
        <a:xfrm>
          <a:off x="5829300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9300" name="Rectangle 29"/>
        <xdr:cNvSpPr>
          <a:spLocks noChangeArrowheads="1"/>
        </xdr:cNvSpPr>
      </xdr:nvSpPr>
      <xdr:spPr>
        <a:xfrm>
          <a:off x="7115175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9301" name="Rectangle 30"/>
        <xdr:cNvSpPr>
          <a:spLocks noChangeArrowheads="1"/>
        </xdr:cNvSpPr>
      </xdr:nvSpPr>
      <xdr:spPr>
        <a:xfrm>
          <a:off x="685800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18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9302" name="Rectangle 31"/>
        <xdr:cNvSpPr>
          <a:spLocks noChangeArrowheads="1"/>
        </xdr:cNvSpPr>
      </xdr:nvSpPr>
      <xdr:spPr>
        <a:xfrm>
          <a:off x="1971675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9303" name="Rectangle 32"/>
        <xdr:cNvSpPr>
          <a:spLocks noChangeArrowheads="1"/>
        </xdr:cNvSpPr>
      </xdr:nvSpPr>
      <xdr:spPr>
        <a:xfrm>
          <a:off x="3257550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18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9304" name="Rectangle 33"/>
        <xdr:cNvSpPr>
          <a:spLocks noChangeArrowheads="1"/>
        </xdr:cNvSpPr>
      </xdr:nvSpPr>
      <xdr:spPr>
        <a:xfrm>
          <a:off x="4543425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9305" name="Rectangle 34"/>
        <xdr:cNvSpPr>
          <a:spLocks noChangeArrowheads="1"/>
        </xdr:cNvSpPr>
      </xdr:nvSpPr>
      <xdr:spPr>
        <a:xfrm>
          <a:off x="5829300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18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9306" name="Rectangle 35"/>
        <xdr:cNvSpPr>
          <a:spLocks noChangeArrowheads="1"/>
        </xdr:cNvSpPr>
      </xdr:nvSpPr>
      <xdr:spPr>
        <a:xfrm>
          <a:off x="7115175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34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9307" name="Rectangle 36"/>
        <xdr:cNvSpPr>
          <a:spLocks noChangeArrowheads="1"/>
        </xdr:cNvSpPr>
      </xdr:nvSpPr>
      <xdr:spPr>
        <a:xfrm>
          <a:off x="685800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34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9308" name="Rectangle 37"/>
        <xdr:cNvSpPr>
          <a:spLocks noChangeArrowheads="1"/>
        </xdr:cNvSpPr>
      </xdr:nvSpPr>
      <xdr:spPr>
        <a:xfrm>
          <a:off x="1971675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34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9309" name="Rectangle 38"/>
        <xdr:cNvSpPr>
          <a:spLocks noChangeArrowheads="1"/>
        </xdr:cNvSpPr>
      </xdr:nvSpPr>
      <xdr:spPr>
        <a:xfrm>
          <a:off x="3257550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34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9310" name="Rectangle 39"/>
        <xdr:cNvSpPr>
          <a:spLocks noChangeArrowheads="1"/>
        </xdr:cNvSpPr>
      </xdr:nvSpPr>
      <xdr:spPr>
        <a:xfrm>
          <a:off x="4543425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34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9311" name="Rectangle 40"/>
        <xdr:cNvSpPr>
          <a:spLocks noChangeArrowheads="1"/>
        </xdr:cNvSpPr>
      </xdr:nvSpPr>
      <xdr:spPr>
        <a:xfrm>
          <a:off x="5829300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34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9312" name="Rectangle 41"/>
        <xdr:cNvSpPr>
          <a:spLocks noChangeArrowheads="1"/>
        </xdr:cNvSpPr>
      </xdr:nvSpPr>
      <xdr:spPr>
        <a:xfrm>
          <a:off x="7115175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50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9313" name="Rectangle 42"/>
        <xdr:cNvSpPr>
          <a:spLocks noChangeArrowheads="1"/>
        </xdr:cNvSpPr>
      </xdr:nvSpPr>
      <xdr:spPr>
        <a:xfrm>
          <a:off x="685800" y="747141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50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9314" name="Rectangle 43"/>
        <xdr:cNvSpPr>
          <a:spLocks noChangeArrowheads="1"/>
        </xdr:cNvSpPr>
      </xdr:nvSpPr>
      <xdr:spPr>
        <a:xfrm>
          <a:off x="1971675" y="747141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50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9315" name="Rectangle 44"/>
        <xdr:cNvSpPr>
          <a:spLocks noChangeArrowheads="1"/>
        </xdr:cNvSpPr>
      </xdr:nvSpPr>
      <xdr:spPr>
        <a:xfrm>
          <a:off x="3257550" y="747141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50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9316" name="Rectangle 45"/>
        <xdr:cNvSpPr>
          <a:spLocks noChangeArrowheads="1"/>
        </xdr:cNvSpPr>
      </xdr:nvSpPr>
      <xdr:spPr>
        <a:xfrm>
          <a:off x="4543425" y="747141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67</xdr:row>
      <xdr:rowOff>0</xdr:rowOff>
    </xdr:from>
    <xdr:to xmlns:xdr="http://schemas.openxmlformats.org/drawingml/2006/spreadsheetDrawing">
      <xdr:col>5</xdr:col>
      <xdr:colOff>0</xdr:colOff>
      <xdr:row>82</xdr:row>
      <xdr:rowOff>0</xdr:rowOff>
    </xdr:to>
    <xdr:sp macro="" textlink="">
      <xdr:nvSpPr>
        <xdr:cNvPr id="9317" name="Rectangle 46"/>
        <xdr:cNvSpPr>
          <a:spLocks noChangeArrowheads="1"/>
        </xdr:cNvSpPr>
      </xdr:nvSpPr>
      <xdr:spPr>
        <a:xfrm>
          <a:off x="685800" y="10003155"/>
          <a:ext cx="1714500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67</xdr:row>
      <xdr:rowOff>0</xdr:rowOff>
    </xdr:from>
    <xdr:to xmlns:xdr="http://schemas.openxmlformats.org/drawingml/2006/spreadsheetDrawing">
      <xdr:col>9</xdr:col>
      <xdr:colOff>0</xdr:colOff>
      <xdr:row>82</xdr:row>
      <xdr:rowOff>0</xdr:rowOff>
    </xdr:to>
    <xdr:sp macro="" textlink="">
      <xdr:nvSpPr>
        <xdr:cNvPr id="9318" name="Rectangle 47"/>
        <xdr:cNvSpPr>
          <a:spLocks noChangeArrowheads="1"/>
        </xdr:cNvSpPr>
      </xdr:nvSpPr>
      <xdr:spPr>
        <a:xfrm>
          <a:off x="2400300" y="10003155"/>
          <a:ext cx="1714500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67</xdr:row>
      <xdr:rowOff>0</xdr:rowOff>
    </xdr:from>
    <xdr:to xmlns:xdr="http://schemas.openxmlformats.org/drawingml/2006/spreadsheetDrawing">
      <xdr:col>13</xdr:col>
      <xdr:colOff>0</xdr:colOff>
      <xdr:row>82</xdr:row>
      <xdr:rowOff>0</xdr:rowOff>
    </xdr:to>
    <xdr:sp macro="" textlink="">
      <xdr:nvSpPr>
        <xdr:cNvPr id="9319" name="Rectangle 48"/>
        <xdr:cNvSpPr>
          <a:spLocks noChangeArrowheads="1"/>
        </xdr:cNvSpPr>
      </xdr:nvSpPr>
      <xdr:spPr>
        <a:xfrm>
          <a:off x="4114800" y="10003155"/>
          <a:ext cx="1714500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66</xdr:row>
      <xdr:rowOff>0</xdr:rowOff>
    </xdr:from>
    <xdr:to xmlns:xdr="http://schemas.openxmlformats.org/drawingml/2006/spreadsheetDrawing">
      <xdr:col>13</xdr:col>
      <xdr:colOff>0</xdr:colOff>
      <xdr:row>82</xdr:row>
      <xdr:rowOff>0</xdr:rowOff>
    </xdr:to>
    <xdr:sp macro="" textlink="">
      <xdr:nvSpPr>
        <xdr:cNvPr id="9320" name="Rectangle 49"/>
        <xdr:cNvSpPr>
          <a:spLocks noChangeArrowheads="1"/>
        </xdr:cNvSpPr>
      </xdr:nvSpPr>
      <xdr:spPr>
        <a:xfrm>
          <a:off x="685800" y="9831705"/>
          <a:ext cx="5143500" cy="24053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68</xdr:row>
      <xdr:rowOff>0</xdr:rowOff>
    </xdr:from>
    <xdr:to xmlns:xdr="http://schemas.openxmlformats.org/drawingml/2006/spreadsheetDrawing">
      <xdr:col>4</xdr:col>
      <xdr:colOff>0</xdr:colOff>
      <xdr:row>82</xdr:row>
      <xdr:rowOff>0</xdr:rowOff>
    </xdr:to>
    <xdr:sp macro="" textlink="">
      <xdr:nvSpPr>
        <xdr:cNvPr id="9321" name="Rectangle 50"/>
        <xdr:cNvSpPr>
          <a:spLocks noChangeArrowheads="1"/>
        </xdr:cNvSpPr>
      </xdr:nvSpPr>
      <xdr:spPr>
        <a:xfrm>
          <a:off x="1543050" y="1015555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68</xdr:row>
      <xdr:rowOff>0</xdr:rowOff>
    </xdr:from>
    <xdr:to xmlns:xdr="http://schemas.openxmlformats.org/drawingml/2006/spreadsheetDrawing">
      <xdr:col>8</xdr:col>
      <xdr:colOff>0</xdr:colOff>
      <xdr:row>82</xdr:row>
      <xdr:rowOff>0</xdr:rowOff>
    </xdr:to>
    <xdr:sp macro="" textlink="">
      <xdr:nvSpPr>
        <xdr:cNvPr id="9322" name="Rectangle 51"/>
        <xdr:cNvSpPr>
          <a:spLocks noChangeArrowheads="1"/>
        </xdr:cNvSpPr>
      </xdr:nvSpPr>
      <xdr:spPr>
        <a:xfrm>
          <a:off x="3257550" y="1015555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68</xdr:row>
      <xdr:rowOff>0</xdr:rowOff>
    </xdr:from>
    <xdr:to xmlns:xdr="http://schemas.openxmlformats.org/drawingml/2006/spreadsheetDrawing">
      <xdr:col>12</xdr:col>
      <xdr:colOff>0</xdr:colOff>
      <xdr:row>82</xdr:row>
      <xdr:rowOff>0</xdr:rowOff>
    </xdr:to>
    <xdr:sp macro="" textlink="">
      <xdr:nvSpPr>
        <xdr:cNvPr id="9323" name="Rectangle 52"/>
        <xdr:cNvSpPr>
          <a:spLocks noChangeArrowheads="1"/>
        </xdr:cNvSpPr>
      </xdr:nvSpPr>
      <xdr:spPr>
        <a:xfrm>
          <a:off x="4972050" y="1015555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110</xdr:row>
      <xdr:rowOff>0</xdr:rowOff>
    </xdr:from>
    <xdr:to xmlns:xdr="http://schemas.openxmlformats.org/drawingml/2006/spreadsheetDrawing">
      <xdr:col>17</xdr:col>
      <xdr:colOff>9525</xdr:colOff>
      <xdr:row>127</xdr:row>
      <xdr:rowOff>9525</xdr:rowOff>
    </xdr:to>
    <xdr:graphicFrame macro="">
      <xdr:nvGraphicFramePr>
        <xdr:cNvPr id="9324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128</xdr:row>
      <xdr:rowOff>0</xdr:rowOff>
    </xdr:from>
    <xdr:to xmlns:xdr="http://schemas.openxmlformats.org/drawingml/2006/spreadsheetDrawing">
      <xdr:col>17</xdr:col>
      <xdr:colOff>9525</xdr:colOff>
      <xdr:row>145</xdr:row>
      <xdr:rowOff>9525</xdr:rowOff>
    </xdr:to>
    <xdr:graphicFrame macro="">
      <xdr:nvGraphicFramePr>
        <xdr:cNvPr id="9325" name="Chart 5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146</xdr:row>
      <xdr:rowOff>0</xdr:rowOff>
    </xdr:from>
    <xdr:to xmlns:xdr="http://schemas.openxmlformats.org/drawingml/2006/spreadsheetDrawing">
      <xdr:col>17</xdr:col>
      <xdr:colOff>9525</xdr:colOff>
      <xdr:row>163</xdr:row>
      <xdr:rowOff>9525</xdr:rowOff>
    </xdr:to>
    <xdr:graphicFrame macro="">
      <xdr:nvGraphicFramePr>
        <xdr:cNvPr id="9326" name="Chart 5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83</xdr:row>
      <xdr:rowOff>0</xdr:rowOff>
    </xdr:from>
    <xdr:to xmlns:xdr="http://schemas.openxmlformats.org/drawingml/2006/spreadsheetDrawing">
      <xdr:col>18</xdr:col>
      <xdr:colOff>381000</xdr:colOff>
      <xdr:row>108</xdr:row>
      <xdr:rowOff>28575</xdr:rowOff>
    </xdr:to>
    <xdr:graphicFrame macro="">
      <xdr:nvGraphicFramePr>
        <xdr:cNvPr id="1148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3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1149" name="Rectangle 2"/>
        <xdr:cNvSpPr>
          <a:spLocks noChangeArrowheads="1"/>
        </xdr:cNvSpPr>
      </xdr:nvSpPr>
      <xdr:spPr>
        <a:xfrm>
          <a:off x="1543050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1150" name="Rectangle 3"/>
        <xdr:cNvSpPr>
          <a:spLocks noChangeArrowheads="1"/>
        </xdr:cNvSpPr>
      </xdr:nvSpPr>
      <xdr:spPr>
        <a:xfrm>
          <a:off x="2828925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1151" name="Rectangle 4"/>
        <xdr:cNvSpPr>
          <a:spLocks noChangeArrowheads="1"/>
        </xdr:cNvSpPr>
      </xdr:nvSpPr>
      <xdr:spPr>
        <a:xfrm>
          <a:off x="4114800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1152" name="Rectangle 5"/>
        <xdr:cNvSpPr>
          <a:spLocks noChangeArrowheads="1"/>
        </xdr:cNvSpPr>
      </xdr:nvSpPr>
      <xdr:spPr>
        <a:xfrm>
          <a:off x="5400675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1153" name="Rectangle 6"/>
        <xdr:cNvSpPr>
          <a:spLocks noChangeArrowheads="1"/>
        </xdr:cNvSpPr>
      </xdr:nvSpPr>
      <xdr:spPr>
        <a:xfrm>
          <a:off x="6686550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1154" name="Rectangle 7"/>
        <xdr:cNvSpPr>
          <a:spLocks noChangeArrowheads="1"/>
        </xdr:cNvSpPr>
      </xdr:nvSpPr>
      <xdr:spPr>
        <a:xfrm>
          <a:off x="7972425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19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1155" name="Rectangle 8"/>
        <xdr:cNvSpPr>
          <a:spLocks noChangeArrowheads="1"/>
        </xdr:cNvSpPr>
      </xdr:nvSpPr>
      <xdr:spPr>
        <a:xfrm>
          <a:off x="1543050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19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1156" name="Rectangle 9"/>
        <xdr:cNvSpPr>
          <a:spLocks noChangeArrowheads="1"/>
        </xdr:cNvSpPr>
      </xdr:nvSpPr>
      <xdr:spPr>
        <a:xfrm>
          <a:off x="2828925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19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1157" name="Rectangle 10"/>
        <xdr:cNvSpPr>
          <a:spLocks noChangeArrowheads="1"/>
        </xdr:cNvSpPr>
      </xdr:nvSpPr>
      <xdr:spPr>
        <a:xfrm>
          <a:off x="4114800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19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1158" name="Rectangle 11"/>
        <xdr:cNvSpPr>
          <a:spLocks noChangeArrowheads="1"/>
        </xdr:cNvSpPr>
      </xdr:nvSpPr>
      <xdr:spPr>
        <a:xfrm>
          <a:off x="5400675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19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1159" name="Rectangle 12"/>
        <xdr:cNvSpPr>
          <a:spLocks noChangeArrowheads="1"/>
        </xdr:cNvSpPr>
      </xdr:nvSpPr>
      <xdr:spPr>
        <a:xfrm>
          <a:off x="6686550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19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1160" name="Rectangle 13"/>
        <xdr:cNvSpPr>
          <a:spLocks noChangeArrowheads="1"/>
        </xdr:cNvSpPr>
      </xdr:nvSpPr>
      <xdr:spPr>
        <a:xfrm>
          <a:off x="7972425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35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1161" name="Rectangle 14"/>
        <xdr:cNvSpPr>
          <a:spLocks noChangeArrowheads="1"/>
        </xdr:cNvSpPr>
      </xdr:nvSpPr>
      <xdr:spPr>
        <a:xfrm>
          <a:off x="1543050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35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1162" name="Rectangle 15"/>
        <xdr:cNvSpPr>
          <a:spLocks noChangeArrowheads="1"/>
        </xdr:cNvSpPr>
      </xdr:nvSpPr>
      <xdr:spPr>
        <a:xfrm>
          <a:off x="2828925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35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1163" name="Rectangle 16"/>
        <xdr:cNvSpPr>
          <a:spLocks noChangeArrowheads="1"/>
        </xdr:cNvSpPr>
      </xdr:nvSpPr>
      <xdr:spPr>
        <a:xfrm>
          <a:off x="4114800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35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1164" name="Rectangle 17"/>
        <xdr:cNvSpPr>
          <a:spLocks noChangeArrowheads="1"/>
        </xdr:cNvSpPr>
      </xdr:nvSpPr>
      <xdr:spPr>
        <a:xfrm>
          <a:off x="5400675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35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1165" name="Rectangle 18"/>
        <xdr:cNvSpPr>
          <a:spLocks noChangeArrowheads="1"/>
        </xdr:cNvSpPr>
      </xdr:nvSpPr>
      <xdr:spPr>
        <a:xfrm>
          <a:off x="6686550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35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1166" name="Rectangle 19"/>
        <xdr:cNvSpPr>
          <a:spLocks noChangeArrowheads="1"/>
        </xdr:cNvSpPr>
      </xdr:nvSpPr>
      <xdr:spPr>
        <a:xfrm>
          <a:off x="7972425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51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1167" name="Rectangle 20"/>
        <xdr:cNvSpPr>
          <a:spLocks noChangeArrowheads="1"/>
        </xdr:cNvSpPr>
      </xdr:nvSpPr>
      <xdr:spPr>
        <a:xfrm>
          <a:off x="1543050" y="762381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51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1168" name="Rectangle 21"/>
        <xdr:cNvSpPr>
          <a:spLocks noChangeArrowheads="1"/>
        </xdr:cNvSpPr>
      </xdr:nvSpPr>
      <xdr:spPr>
        <a:xfrm>
          <a:off x="2828925" y="762381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51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1169" name="Rectangle 22"/>
        <xdr:cNvSpPr>
          <a:spLocks noChangeArrowheads="1"/>
        </xdr:cNvSpPr>
      </xdr:nvSpPr>
      <xdr:spPr>
        <a:xfrm>
          <a:off x="4114800" y="762381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51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1170" name="Rectangle 23"/>
        <xdr:cNvSpPr>
          <a:spLocks noChangeArrowheads="1"/>
        </xdr:cNvSpPr>
      </xdr:nvSpPr>
      <xdr:spPr>
        <a:xfrm>
          <a:off x="5400675" y="762381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1171" name="Rectangle 24"/>
        <xdr:cNvSpPr>
          <a:spLocks noChangeArrowheads="1"/>
        </xdr:cNvSpPr>
      </xdr:nvSpPr>
      <xdr:spPr>
        <a:xfrm>
          <a:off x="685800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1172" name="Rectangle 25"/>
        <xdr:cNvSpPr>
          <a:spLocks noChangeArrowheads="1"/>
        </xdr:cNvSpPr>
      </xdr:nvSpPr>
      <xdr:spPr>
        <a:xfrm>
          <a:off x="1971675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1173" name="Rectangle 26"/>
        <xdr:cNvSpPr>
          <a:spLocks noChangeArrowheads="1"/>
        </xdr:cNvSpPr>
      </xdr:nvSpPr>
      <xdr:spPr>
        <a:xfrm>
          <a:off x="3257550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1174" name="Rectangle 27"/>
        <xdr:cNvSpPr>
          <a:spLocks noChangeArrowheads="1"/>
        </xdr:cNvSpPr>
      </xdr:nvSpPr>
      <xdr:spPr>
        <a:xfrm>
          <a:off x="4543425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1175" name="Rectangle 28"/>
        <xdr:cNvSpPr>
          <a:spLocks noChangeArrowheads="1"/>
        </xdr:cNvSpPr>
      </xdr:nvSpPr>
      <xdr:spPr>
        <a:xfrm>
          <a:off x="5829300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1176" name="Rectangle 29"/>
        <xdr:cNvSpPr>
          <a:spLocks noChangeArrowheads="1"/>
        </xdr:cNvSpPr>
      </xdr:nvSpPr>
      <xdr:spPr>
        <a:xfrm>
          <a:off x="7115175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1177" name="Rectangle 30"/>
        <xdr:cNvSpPr>
          <a:spLocks noChangeArrowheads="1"/>
        </xdr:cNvSpPr>
      </xdr:nvSpPr>
      <xdr:spPr>
        <a:xfrm>
          <a:off x="685800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18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1178" name="Rectangle 31"/>
        <xdr:cNvSpPr>
          <a:spLocks noChangeArrowheads="1"/>
        </xdr:cNvSpPr>
      </xdr:nvSpPr>
      <xdr:spPr>
        <a:xfrm>
          <a:off x="1971675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1179" name="Rectangle 32"/>
        <xdr:cNvSpPr>
          <a:spLocks noChangeArrowheads="1"/>
        </xdr:cNvSpPr>
      </xdr:nvSpPr>
      <xdr:spPr>
        <a:xfrm>
          <a:off x="3257550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18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1180" name="Rectangle 33"/>
        <xdr:cNvSpPr>
          <a:spLocks noChangeArrowheads="1"/>
        </xdr:cNvSpPr>
      </xdr:nvSpPr>
      <xdr:spPr>
        <a:xfrm>
          <a:off x="4543425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1181" name="Rectangle 34"/>
        <xdr:cNvSpPr>
          <a:spLocks noChangeArrowheads="1"/>
        </xdr:cNvSpPr>
      </xdr:nvSpPr>
      <xdr:spPr>
        <a:xfrm>
          <a:off x="5829300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18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1182" name="Rectangle 35"/>
        <xdr:cNvSpPr>
          <a:spLocks noChangeArrowheads="1"/>
        </xdr:cNvSpPr>
      </xdr:nvSpPr>
      <xdr:spPr>
        <a:xfrm>
          <a:off x="7115175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34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1183" name="Rectangle 36"/>
        <xdr:cNvSpPr>
          <a:spLocks noChangeArrowheads="1"/>
        </xdr:cNvSpPr>
      </xdr:nvSpPr>
      <xdr:spPr>
        <a:xfrm>
          <a:off x="685800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34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1184" name="Rectangle 37"/>
        <xdr:cNvSpPr>
          <a:spLocks noChangeArrowheads="1"/>
        </xdr:cNvSpPr>
      </xdr:nvSpPr>
      <xdr:spPr>
        <a:xfrm>
          <a:off x="1971675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34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1185" name="Rectangle 38"/>
        <xdr:cNvSpPr>
          <a:spLocks noChangeArrowheads="1"/>
        </xdr:cNvSpPr>
      </xdr:nvSpPr>
      <xdr:spPr>
        <a:xfrm>
          <a:off x="3257550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34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1186" name="Rectangle 39"/>
        <xdr:cNvSpPr>
          <a:spLocks noChangeArrowheads="1"/>
        </xdr:cNvSpPr>
      </xdr:nvSpPr>
      <xdr:spPr>
        <a:xfrm>
          <a:off x="4543425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34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1187" name="Rectangle 40"/>
        <xdr:cNvSpPr>
          <a:spLocks noChangeArrowheads="1"/>
        </xdr:cNvSpPr>
      </xdr:nvSpPr>
      <xdr:spPr>
        <a:xfrm>
          <a:off x="5829300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34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1188" name="Rectangle 41"/>
        <xdr:cNvSpPr>
          <a:spLocks noChangeArrowheads="1"/>
        </xdr:cNvSpPr>
      </xdr:nvSpPr>
      <xdr:spPr>
        <a:xfrm>
          <a:off x="7115175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50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1189" name="Rectangle 42"/>
        <xdr:cNvSpPr>
          <a:spLocks noChangeArrowheads="1"/>
        </xdr:cNvSpPr>
      </xdr:nvSpPr>
      <xdr:spPr>
        <a:xfrm>
          <a:off x="685800" y="747141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50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1190" name="Rectangle 43"/>
        <xdr:cNvSpPr>
          <a:spLocks noChangeArrowheads="1"/>
        </xdr:cNvSpPr>
      </xdr:nvSpPr>
      <xdr:spPr>
        <a:xfrm>
          <a:off x="1971675" y="747141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50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1191" name="Rectangle 44"/>
        <xdr:cNvSpPr>
          <a:spLocks noChangeArrowheads="1"/>
        </xdr:cNvSpPr>
      </xdr:nvSpPr>
      <xdr:spPr>
        <a:xfrm>
          <a:off x="3257550" y="747141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50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1192" name="Rectangle 45"/>
        <xdr:cNvSpPr>
          <a:spLocks noChangeArrowheads="1"/>
        </xdr:cNvSpPr>
      </xdr:nvSpPr>
      <xdr:spPr>
        <a:xfrm>
          <a:off x="4543425" y="747141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67</xdr:row>
      <xdr:rowOff>0</xdr:rowOff>
    </xdr:from>
    <xdr:to xmlns:xdr="http://schemas.openxmlformats.org/drawingml/2006/spreadsheetDrawing">
      <xdr:col>5</xdr:col>
      <xdr:colOff>0</xdr:colOff>
      <xdr:row>82</xdr:row>
      <xdr:rowOff>0</xdr:rowOff>
    </xdr:to>
    <xdr:sp macro="" textlink="">
      <xdr:nvSpPr>
        <xdr:cNvPr id="1193" name="Rectangle 46"/>
        <xdr:cNvSpPr>
          <a:spLocks noChangeArrowheads="1"/>
        </xdr:cNvSpPr>
      </xdr:nvSpPr>
      <xdr:spPr>
        <a:xfrm>
          <a:off x="685800" y="10003155"/>
          <a:ext cx="1714500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67</xdr:row>
      <xdr:rowOff>0</xdr:rowOff>
    </xdr:from>
    <xdr:to xmlns:xdr="http://schemas.openxmlformats.org/drawingml/2006/spreadsheetDrawing">
      <xdr:col>9</xdr:col>
      <xdr:colOff>0</xdr:colOff>
      <xdr:row>82</xdr:row>
      <xdr:rowOff>0</xdr:rowOff>
    </xdr:to>
    <xdr:sp macro="" textlink="">
      <xdr:nvSpPr>
        <xdr:cNvPr id="1194" name="Rectangle 47"/>
        <xdr:cNvSpPr>
          <a:spLocks noChangeArrowheads="1"/>
        </xdr:cNvSpPr>
      </xdr:nvSpPr>
      <xdr:spPr>
        <a:xfrm>
          <a:off x="2400300" y="10003155"/>
          <a:ext cx="1714500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67</xdr:row>
      <xdr:rowOff>0</xdr:rowOff>
    </xdr:from>
    <xdr:to xmlns:xdr="http://schemas.openxmlformats.org/drawingml/2006/spreadsheetDrawing">
      <xdr:col>13</xdr:col>
      <xdr:colOff>0</xdr:colOff>
      <xdr:row>82</xdr:row>
      <xdr:rowOff>0</xdr:rowOff>
    </xdr:to>
    <xdr:sp macro="" textlink="">
      <xdr:nvSpPr>
        <xdr:cNvPr id="1195" name="Rectangle 48"/>
        <xdr:cNvSpPr>
          <a:spLocks noChangeArrowheads="1"/>
        </xdr:cNvSpPr>
      </xdr:nvSpPr>
      <xdr:spPr>
        <a:xfrm>
          <a:off x="4114800" y="10003155"/>
          <a:ext cx="1714500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66</xdr:row>
      <xdr:rowOff>0</xdr:rowOff>
    </xdr:from>
    <xdr:to xmlns:xdr="http://schemas.openxmlformats.org/drawingml/2006/spreadsheetDrawing">
      <xdr:col>13</xdr:col>
      <xdr:colOff>0</xdr:colOff>
      <xdr:row>82</xdr:row>
      <xdr:rowOff>0</xdr:rowOff>
    </xdr:to>
    <xdr:sp macro="" textlink="">
      <xdr:nvSpPr>
        <xdr:cNvPr id="1196" name="Rectangle 49"/>
        <xdr:cNvSpPr>
          <a:spLocks noChangeArrowheads="1"/>
        </xdr:cNvSpPr>
      </xdr:nvSpPr>
      <xdr:spPr>
        <a:xfrm>
          <a:off x="685800" y="9831705"/>
          <a:ext cx="5143500" cy="24053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68</xdr:row>
      <xdr:rowOff>0</xdr:rowOff>
    </xdr:from>
    <xdr:to xmlns:xdr="http://schemas.openxmlformats.org/drawingml/2006/spreadsheetDrawing">
      <xdr:col>4</xdr:col>
      <xdr:colOff>0</xdr:colOff>
      <xdr:row>82</xdr:row>
      <xdr:rowOff>0</xdr:rowOff>
    </xdr:to>
    <xdr:sp macro="" textlink="">
      <xdr:nvSpPr>
        <xdr:cNvPr id="1197" name="Rectangle 50"/>
        <xdr:cNvSpPr>
          <a:spLocks noChangeArrowheads="1"/>
        </xdr:cNvSpPr>
      </xdr:nvSpPr>
      <xdr:spPr>
        <a:xfrm>
          <a:off x="1543050" y="1015555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68</xdr:row>
      <xdr:rowOff>0</xdr:rowOff>
    </xdr:from>
    <xdr:to xmlns:xdr="http://schemas.openxmlformats.org/drawingml/2006/spreadsheetDrawing">
      <xdr:col>8</xdr:col>
      <xdr:colOff>0</xdr:colOff>
      <xdr:row>82</xdr:row>
      <xdr:rowOff>0</xdr:rowOff>
    </xdr:to>
    <xdr:sp macro="" textlink="">
      <xdr:nvSpPr>
        <xdr:cNvPr id="1198" name="Rectangle 51"/>
        <xdr:cNvSpPr>
          <a:spLocks noChangeArrowheads="1"/>
        </xdr:cNvSpPr>
      </xdr:nvSpPr>
      <xdr:spPr>
        <a:xfrm>
          <a:off x="3257550" y="1015555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68</xdr:row>
      <xdr:rowOff>0</xdr:rowOff>
    </xdr:from>
    <xdr:to xmlns:xdr="http://schemas.openxmlformats.org/drawingml/2006/spreadsheetDrawing">
      <xdr:col>12</xdr:col>
      <xdr:colOff>0</xdr:colOff>
      <xdr:row>82</xdr:row>
      <xdr:rowOff>0</xdr:rowOff>
    </xdr:to>
    <xdr:sp macro="" textlink="">
      <xdr:nvSpPr>
        <xdr:cNvPr id="1199" name="Rectangle 52"/>
        <xdr:cNvSpPr>
          <a:spLocks noChangeArrowheads="1"/>
        </xdr:cNvSpPr>
      </xdr:nvSpPr>
      <xdr:spPr>
        <a:xfrm>
          <a:off x="4972050" y="1015555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 editAs="oneCell">
    <xdr:from xmlns:xdr="http://schemas.openxmlformats.org/drawingml/2006/spreadsheetDrawing">
      <xdr:col>9</xdr:col>
      <xdr:colOff>9525</xdr:colOff>
      <xdr:row>7</xdr:row>
      <xdr:rowOff>76200</xdr:rowOff>
    </xdr:from>
    <xdr:to xmlns:xdr="http://schemas.openxmlformats.org/drawingml/2006/spreadsheetDrawing">
      <xdr:col>11</xdr:col>
      <xdr:colOff>38100</xdr:colOff>
      <xdr:row>9</xdr:row>
      <xdr:rowOff>47625</xdr:rowOff>
    </xdr:to>
    <xdr:sp macro="" textlink="">
      <xdr:nvSpPr>
        <xdr:cNvPr id="1200" name="AutoShape 56"/>
        <xdr:cNvSpPr>
          <a:spLocks noChangeArrowheads="1"/>
        </xdr:cNvSpPr>
      </xdr:nvSpPr>
      <xdr:spPr>
        <a:xfrm>
          <a:off x="4124325" y="1176655"/>
          <a:ext cx="885825" cy="276225"/>
        </a:xfrm>
        <a:prstGeom prst="roundRect">
          <a:avLst>
            <a:gd name="adj" fmla="val 16674"/>
          </a:avLst>
        </a:prstGeom>
        <a:solidFill>
          <a:srgbClr val="FFFFFF"/>
        </a:solidFill>
        <a:ln w="9525">
          <a:solidFill>
            <a:sysClr val="windowText" lastClr="000000"/>
          </a:solidFill>
        </a:ln>
      </xdr:spPr>
      <xdr:txBody>
        <a:bodyPr vertOverflow="clip" horzOverflow="overflow" wrap="square" lIns="36576" tIns="22860" rIns="36576" bIns="0" anchor="t" upright="1"/>
        <a:lstStyle/>
        <a:p>
          <a:pPr algn="ctr">
            <a:lnSpc>
              <a:spcPts val="1725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合併前</a:t>
          </a:r>
        </a:p>
      </xdr:txBody>
    </xdr:sp>
    <xdr:clientData/>
  </xdr:twoCellAnchor>
  <xdr:twoCellAnchor editAs="oneCell">
    <xdr:from xmlns:xdr="http://schemas.openxmlformats.org/drawingml/2006/spreadsheetDrawing">
      <xdr:col>9</xdr:col>
      <xdr:colOff>9525</xdr:colOff>
      <xdr:row>23</xdr:row>
      <xdr:rowOff>76200</xdr:rowOff>
    </xdr:from>
    <xdr:to xmlns:xdr="http://schemas.openxmlformats.org/drawingml/2006/spreadsheetDrawing">
      <xdr:col>11</xdr:col>
      <xdr:colOff>38100</xdr:colOff>
      <xdr:row>25</xdr:row>
      <xdr:rowOff>47625</xdr:rowOff>
    </xdr:to>
    <xdr:sp macro="" textlink="">
      <xdr:nvSpPr>
        <xdr:cNvPr id="1201" name="AutoShape 57"/>
        <xdr:cNvSpPr>
          <a:spLocks noChangeArrowheads="1"/>
        </xdr:cNvSpPr>
      </xdr:nvSpPr>
      <xdr:spPr>
        <a:xfrm>
          <a:off x="4124325" y="3536950"/>
          <a:ext cx="885825" cy="276225"/>
        </a:xfrm>
        <a:prstGeom prst="roundRect">
          <a:avLst>
            <a:gd name="adj" fmla="val 16674"/>
          </a:avLst>
        </a:prstGeom>
        <a:solidFill>
          <a:srgbClr val="FFFFFF"/>
        </a:solidFill>
        <a:ln w="9525">
          <a:solidFill>
            <a:sysClr val="windowText" lastClr="000000"/>
          </a:solidFill>
        </a:ln>
      </xdr:spPr>
      <xdr:txBody>
        <a:bodyPr vertOverflow="clip" horzOverflow="overflow" wrap="square" lIns="36576" tIns="22860" rIns="36576" bIns="0" anchor="t" upright="1"/>
        <a:lstStyle/>
        <a:p>
          <a:pPr algn="ctr">
            <a:lnSpc>
              <a:spcPts val="1725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合併前</a:t>
          </a:r>
        </a:p>
      </xdr:txBody>
    </xdr:sp>
    <xdr:clientData/>
  </xdr:twoCellAnchor>
  <xdr:twoCellAnchor editAs="oneCell">
    <xdr:from xmlns:xdr="http://schemas.openxmlformats.org/drawingml/2006/spreadsheetDrawing">
      <xdr:col>9</xdr:col>
      <xdr:colOff>0</xdr:colOff>
      <xdr:row>39</xdr:row>
      <xdr:rowOff>95885</xdr:rowOff>
    </xdr:from>
    <xdr:to xmlns:xdr="http://schemas.openxmlformats.org/drawingml/2006/spreadsheetDrawing">
      <xdr:col>11</xdr:col>
      <xdr:colOff>28575</xdr:colOff>
      <xdr:row>41</xdr:row>
      <xdr:rowOff>66675</xdr:rowOff>
    </xdr:to>
    <xdr:sp macro="" textlink="">
      <xdr:nvSpPr>
        <xdr:cNvPr id="1202" name="AutoShape 58"/>
        <xdr:cNvSpPr>
          <a:spLocks noChangeArrowheads="1"/>
        </xdr:cNvSpPr>
      </xdr:nvSpPr>
      <xdr:spPr>
        <a:xfrm>
          <a:off x="4114800" y="5916930"/>
          <a:ext cx="885825" cy="27559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ysClr val="windowText" lastClr="000000"/>
          </a:solidFill>
        </a:ln>
      </xdr:spPr>
      <xdr:txBody>
        <a:bodyPr vertOverflow="clip" horzOverflow="overflow" wrap="square" lIns="36576" tIns="22860" rIns="36576" bIns="0" anchor="t" upright="1"/>
        <a:lstStyle/>
        <a:p>
          <a:pPr algn="ctr">
            <a:lnSpc>
              <a:spcPts val="1725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合併前</a:t>
          </a:r>
        </a:p>
      </xdr:txBody>
    </xdr:sp>
    <xdr:clientData/>
  </xdr:twoCellAnchor>
  <xdr:twoCellAnchor editAs="oneCell">
    <xdr:from xmlns:xdr="http://schemas.openxmlformats.org/drawingml/2006/spreadsheetDrawing">
      <xdr:col>6</xdr:col>
      <xdr:colOff>0</xdr:colOff>
      <xdr:row>55</xdr:row>
      <xdr:rowOff>86360</xdr:rowOff>
    </xdr:from>
    <xdr:to xmlns:xdr="http://schemas.openxmlformats.org/drawingml/2006/spreadsheetDrawing">
      <xdr:col>8</xdr:col>
      <xdr:colOff>28575</xdr:colOff>
      <xdr:row>57</xdr:row>
      <xdr:rowOff>57150</xdr:rowOff>
    </xdr:to>
    <xdr:sp macro="" textlink="">
      <xdr:nvSpPr>
        <xdr:cNvPr id="1203" name="AutoShape 59"/>
        <xdr:cNvSpPr>
          <a:spLocks noChangeArrowheads="1"/>
        </xdr:cNvSpPr>
      </xdr:nvSpPr>
      <xdr:spPr>
        <a:xfrm>
          <a:off x="2828925" y="8267700"/>
          <a:ext cx="885825" cy="27559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ysClr val="windowText" lastClr="000000"/>
          </a:solidFill>
        </a:ln>
      </xdr:spPr>
      <xdr:txBody>
        <a:bodyPr vertOverflow="clip" horzOverflow="overflow" wrap="square" lIns="36576" tIns="22860" rIns="36576" bIns="0" anchor="t" upright="1"/>
        <a:lstStyle/>
        <a:p>
          <a:pPr algn="ctr">
            <a:lnSpc>
              <a:spcPts val="1725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合併前</a:t>
          </a:r>
        </a:p>
      </xdr:txBody>
    </xdr:sp>
    <xdr:clientData/>
  </xdr:twoCellAnchor>
  <xdr:twoCellAnchor editAs="oneCell">
    <xdr:from xmlns:xdr="http://schemas.openxmlformats.org/drawingml/2006/spreadsheetDrawing">
      <xdr:col>5</xdr:col>
      <xdr:colOff>419100</xdr:colOff>
      <xdr:row>72</xdr:row>
      <xdr:rowOff>76200</xdr:rowOff>
    </xdr:from>
    <xdr:to xmlns:xdr="http://schemas.openxmlformats.org/drawingml/2006/spreadsheetDrawing">
      <xdr:col>8</xdr:col>
      <xdr:colOff>19050</xdr:colOff>
      <xdr:row>74</xdr:row>
      <xdr:rowOff>47625</xdr:rowOff>
    </xdr:to>
    <xdr:sp macro="" textlink="">
      <xdr:nvSpPr>
        <xdr:cNvPr id="1204" name="AutoShape 60"/>
        <xdr:cNvSpPr>
          <a:spLocks noChangeArrowheads="1"/>
        </xdr:cNvSpPr>
      </xdr:nvSpPr>
      <xdr:spPr>
        <a:xfrm>
          <a:off x="2819400" y="10789285"/>
          <a:ext cx="885825" cy="276225"/>
        </a:xfrm>
        <a:prstGeom prst="roundRect">
          <a:avLst>
            <a:gd name="adj" fmla="val 16674"/>
          </a:avLst>
        </a:prstGeom>
        <a:solidFill>
          <a:srgbClr val="FFFFFF"/>
        </a:solidFill>
        <a:ln w="9525">
          <a:solidFill>
            <a:sysClr val="windowText" lastClr="000000"/>
          </a:solidFill>
        </a:ln>
      </xdr:spPr>
      <xdr:txBody>
        <a:bodyPr vertOverflow="clip" horzOverflow="overflow" wrap="square" lIns="36576" tIns="22860" rIns="36576" bIns="0" anchor="t" upright="1"/>
        <a:lstStyle/>
        <a:p>
          <a:pPr algn="ctr">
            <a:lnSpc>
              <a:spcPts val="1725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合併前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0</xdr:colOff>
      <xdr:row>110</xdr:row>
      <xdr:rowOff>0</xdr:rowOff>
    </xdr:from>
    <xdr:to xmlns:xdr="http://schemas.openxmlformats.org/drawingml/2006/spreadsheetDrawing">
      <xdr:col>17</xdr:col>
      <xdr:colOff>0</xdr:colOff>
      <xdr:row>127</xdr:row>
      <xdr:rowOff>0</xdr:rowOff>
    </xdr:to>
    <xdr:graphicFrame macro="">
      <xdr:nvGraphicFramePr>
        <xdr:cNvPr id="1205" name="Chart 6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128</xdr:row>
      <xdr:rowOff>0</xdr:rowOff>
    </xdr:from>
    <xdr:to xmlns:xdr="http://schemas.openxmlformats.org/drawingml/2006/spreadsheetDrawing">
      <xdr:col>17</xdr:col>
      <xdr:colOff>0</xdr:colOff>
      <xdr:row>145</xdr:row>
      <xdr:rowOff>0</xdr:rowOff>
    </xdr:to>
    <xdr:graphicFrame macro="">
      <xdr:nvGraphicFramePr>
        <xdr:cNvPr id="1206" name="Chart 6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146</xdr:row>
      <xdr:rowOff>0</xdr:rowOff>
    </xdr:from>
    <xdr:to xmlns:xdr="http://schemas.openxmlformats.org/drawingml/2006/spreadsheetDrawing">
      <xdr:col>17</xdr:col>
      <xdr:colOff>0</xdr:colOff>
      <xdr:row>163</xdr:row>
      <xdr:rowOff>0</xdr:rowOff>
    </xdr:to>
    <xdr:graphicFrame macro="">
      <xdr:nvGraphicFramePr>
        <xdr:cNvPr id="1207" name="Chart 6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84</xdr:row>
      <xdr:rowOff>79375</xdr:rowOff>
    </xdr:from>
    <xdr:to xmlns:xdr="http://schemas.openxmlformats.org/drawingml/2006/spreadsheetDrawing">
      <xdr:col>18</xdr:col>
      <xdr:colOff>381000</xdr:colOff>
      <xdr:row>110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3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1543050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2828925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4114800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5400675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>
        <a:xfrm>
          <a:off x="6686550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7972425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19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1543050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19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2828925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19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11" name="Rectangle 10"/>
        <xdr:cNvSpPr>
          <a:spLocks noChangeArrowheads="1"/>
        </xdr:cNvSpPr>
      </xdr:nvSpPr>
      <xdr:spPr>
        <a:xfrm>
          <a:off x="4114800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19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5400675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19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6686550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19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7972425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35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15" name="Rectangle 14"/>
        <xdr:cNvSpPr>
          <a:spLocks noChangeArrowheads="1"/>
        </xdr:cNvSpPr>
      </xdr:nvSpPr>
      <xdr:spPr>
        <a:xfrm>
          <a:off x="1543050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35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16" name="Rectangle 15"/>
        <xdr:cNvSpPr>
          <a:spLocks noChangeArrowheads="1"/>
        </xdr:cNvSpPr>
      </xdr:nvSpPr>
      <xdr:spPr>
        <a:xfrm>
          <a:off x="2828925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35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>
        <a:xfrm>
          <a:off x="4114800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35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>
        <a:xfrm>
          <a:off x="5400675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35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>
        <a:xfrm>
          <a:off x="6686550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35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20" name="Rectangle 19"/>
        <xdr:cNvSpPr>
          <a:spLocks noChangeArrowheads="1"/>
        </xdr:cNvSpPr>
      </xdr:nvSpPr>
      <xdr:spPr>
        <a:xfrm>
          <a:off x="7972425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51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>
        <a:xfrm>
          <a:off x="154305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51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22" name="Rectangle 21"/>
        <xdr:cNvSpPr>
          <a:spLocks noChangeArrowheads="1"/>
        </xdr:cNvSpPr>
      </xdr:nvSpPr>
      <xdr:spPr>
        <a:xfrm>
          <a:off x="282892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51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>
        <a:xfrm>
          <a:off x="411480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51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24" name="Rectangle 23"/>
        <xdr:cNvSpPr>
          <a:spLocks noChangeArrowheads="1"/>
        </xdr:cNvSpPr>
      </xdr:nvSpPr>
      <xdr:spPr>
        <a:xfrm>
          <a:off x="540067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>
        <a:xfrm>
          <a:off x="685800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>
        <a:xfrm>
          <a:off x="1971675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27" name="Rectangle 26"/>
        <xdr:cNvSpPr>
          <a:spLocks noChangeArrowheads="1"/>
        </xdr:cNvSpPr>
      </xdr:nvSpPr>
      <xdr:spPr>
        <a:xfrm>
          <a:off x="3257550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28" name="Rectangle 27"/>
        <xdr:cNvSpPr>
          <a:spLocks noChangeArrowheads="1"/>
        </xdr:cNvSpPr>
      </xdr:nvSpPr>
      <xdr:spPr>
        <a:xfrm>
          <a:off x="4543425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29" name="Rectangle 28"/>
        <xdr:cNvSpPr>
          <a:spLocks noChangeArrowheads="1"/>
        </xdr:cNvSpPr>
      </xdr:nvSpPr>
      <xdr:spPr>
        <a:xfrm>
          <a:off x="5829300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30" name="Rectangle 29"/>
        <xdr:cNvSpPr>
          <a:spLocks noChangeArrowheads="1"/>
        </xdr:cNvSpPr>
      </xdr:nvSpPr>
      <xdr:spPr>
        <a:xfrm>
          <a:off x="7115175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31" name="Rectangle 30"/>
        <xdr:cNvSpPr>
          <a:spLocks noChangeArrowheads="1"/>
        </xdr:cNvSpPr>
      </xdr:nvSpPr>
      <xdr:spPr>
        <a:xfrm>
          <a:off x="685800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18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>
        <a:xfrm>
          <a:off x="1971675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33" name="Rectangle 32"/>
        <xdr:cNvSpPr>
          <a:spLocks noChangeArrowheads="1"/>
        </xdr:cNvSpPr>
      </xdr:nvSpPr>
      <xdr:spPr>
        <a:xfrm>
          <a:off x="3257550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18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>
        <a:xfrm>
          <a:off x="4543425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35" name="Rectangle 34"/>
        <xdr:cNvSpPr>
          <a:spLocks noChangeArrowheads="1"/>
        </xdr:cNvSpPr>
      </xdr:nvSpPr>
      <xdr:spPr>
        <a:xfrm>
          <a:off x="5829300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18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36" name="Rectangle 35"/>
        <xdr:cNvSpPr>
          <a:spLocks noChangeArrowheads="1"/>
        </xdr:cNvSpPr>
      </xdr:nvSpPr>
      <xdr:spPr>
        <a:xfrm>
          <a:off x="7115175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34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>
        <a:xfrm>
          <a:off x="685800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34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>
        <a:xfrm>
          <a:off x="1971675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34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>
        <a:xfrm>
          <a:off x="3257550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34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40" name="Rectangle 39"/>
        <xdr:cNvSpPr>
          <a:spLocks noChangeArrowheads="1"/>
        </xdr:cNvSpPr>
      </xdr:nvSpPr>
      <xdr:spPr>
        <a:xfrm>
          <a:off x="4543425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34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41" name="Rectangle 40"/>
        <xdr:cNvSpPr>
          <a:spLocks noChangeArrowheads="1"/>
        </xdr:cNvSpPr>
      </xdr:nvSpPr>
      <xdr:spPr>
        <a:xfrm>
          <a:off x="5829300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34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42" name="Rectangle 41"/>
        <xdr:cNvSpPr>
          <a:spLocks noChangeArrowheads="1"/>
        </xdr:cNvSpPr>
      </xdr:nvSpPr>
      <xdr:spPr>
        <a:xfrm>
          <a:off x="7115175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50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>
        <a:xfrm>
          <a:off x="68580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50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>
        <a:xfrm>
          <a:off x="197167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50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>
        <a:xfrm>
          <a:off x="325755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50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46" name="Rectangle 45"/>
        <xdr:cNvSpPr>
          <a:spLocks noChangeArrowheads="1"/>
        </xdr:cNvSpPr>
      </xdr:nvSpPr>
      <xdr:spPr>
        <a:xfrm>
          <a:off x="454342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676910</xdr:colOff>
      <xdr:row>67</xdr:row>
      <xdr:rowOff>9525</xdr:rowOff>
    </xdr:from>
    <xdr:to xmlns:xdr="http://schemas.openxmlformats.org/drawingml/2006/spreadsheetDrawing">
      <xdr:col>4</xdr:col>
      <xdr:colOff>419100</xdr:colOff>
      <xdr:row>82</xdr:row>
      <xdr:rowOff>10160</xdr:rowOff>
    </xdr:to>
    <xdr:sp macro="" textlink="">
      <xdr:nvSpPr>
        <xdr:cNvPr id="47" name="Rectangle 46"/>
        <xdr:cNvSpPr>
          <a:spLocks noChangeArrowheads="1"/>
        </xdr:cNvSpPr>
      </xdr:nvSpPr>
      <xdr:spPr>
        <a:xfrm>
          <a:off x="676910" y="10012680"/>
          <a:ext cx="1713865" cy="223456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67</xdr:row>
      <xdr:rowOff>0</xdr:rowOff>
    </xdr:from>
    <xdr:to xmlns:xdr="http://schemas.openxmlformats.org/drawingml/2006/spreadsheetDrawing">
      <xdr:col>9</xdr:col>
      <xdr:colOff>0</xdr:colOff>
      <xdr:row>82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>
        <a:xfrm>
          <a:off x="2400300" y="10003155"/>
          <a:ext cx="1714500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67</xdr:row>
      <xdr:rowOff>0</xdr:rowOff>
    </xdr:from>
    <xdr:to xmlns:xdr="http://schemas.openxmlformats.org/drawingml/2006/spreadsheetDrawing">
      <xdr:col>13</xdr:col>
      <xdr:colOff>0</xdr:colOff>
      <xdr:row>82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>
        <a:xfrm>
          <a:off x="4114800" y="10003155"/>
          <a:ext cx="1714500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9525</xdr:colOff>
      <xdr:row>66</xdr:row>
      <xdr:rowOff>0</xdr:rowOff>
    </xdr:from>
    <xdr:to xmlns:xdr="http://schemas.openxmlformats.org/drawingml/2006/spreadsheetDrawing">
      <xdr:col>13</xdr:col>
      <xdr:colOff>9525</xdr:colOff>
      <xdr:row>82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>
        <a:xfrm>
          <a:off x="695325" y="9831705"/>
          <a:ext cx="5143500" cy="240538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68</xdr:row>
      <xdr:rowOff>0</xdr:rowOff>
    </xdr:from>
    <xdr:to xmlns:xdr="http://schemas.openxmlformats.org/drawingml/2006/spreadsheetDrawing">
      <xdr:col>4</xdr:col>
      <xdr:colOff>0</xdr:colOff>
      <xdr:row>82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>
        <a:xfrm>
          <a:off x="1543050" y="1015555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68</xdr:row>
      <xdr:rowOff>0</xdr:rowOff>
    </xdr:from>
    <xdr:to xmlns:xdr="http://schemas.openxmlformats.org/drawingml/2006/spreadsheetDrawing">
      <xdr:col>8</xdr:col>
      <xdr:colOff>0</xdr:colOff>
      <xdr:row>82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>
        <a:xfrm>
          <a:off x="3257550" y="1015555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68</xdr:row>
      <xdr:rowOff>0</xdr:rowOff>
    </xdr:from>
    <xdr:to xmlns:xdr="http://schemas.openxmlformats.org/drawingml/2006/spreadsheetDrawing">
      <xdr:col>4</xdr:col>
      <xdr:colOff>0</xdr:colOff>
      <xdr:row>82</xdr:row>
      <xdr:rowOff>0</xdr:rowOff>
    </xdr:to>
    <xdr:sp macro="" textlink="">
      <xdr:nvSpPr>
        <xdr:cNvPr id="53" name="Rectangle 52"/>
        <xdr:cNvSpPr>
          <a:spLocks noChangeArrowheads="1"/>
        </xdr:cNvSpPr>
      </xdr:nvSpPr>
      <xdr:spPr>
        <a:xfrm>
          <a:off x="1543050" y="1015555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112</xdr:row>
      <xdr:rowOff>0</xdr:rowOff>
    </xdr:from>
    <xdr:to xmlns:xdr="http://schemas.openxmlformats.org/drawingml/2006/spreadsheetDrawing">
      <xdr:col>17</xdr:col>
      <xdr:colOff>28575</xdr:colOff>
      <xdr:row>129</xdr:row>
      <xdr:rowOff>28575</xdr:rowOff>
    </xdr:to>
    <xdr:graphicFrame macro="">
      <xdr:nvGraphicFramePr>
        <xdr:cNvPr id="54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130</xdr:row>
      <xdr:rowOff>0</xdr:rowOff>
    </xdr:from>
    <xdr:to xmlns:xdr="http://schemas.openxmlformats.org/drawingml/2006/spreadsheetDrawing">
      <xdr:col>17</xdr:col>
      <xdr:colOff>28575</xdr:colOff>
      <xdr:row>147</xdr:row>
      <xdr:rowOff>28575</xdr:rowOff>
    </xdr:to>
    <xdr:graphicFrame macro="">
      <xdr:nvGraphicFramePr>
        <xdr:cNvPr id="55" name="Chart 5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148</xdr:row>
      <xdr:rowOff>0</xdr:rowOff>
    </xdr:from>
    <xdr:to xmlns:xdr="http://schemas.openxmlformats.org/drawingml/2006/spreadsheetDrawing">
      <xdr:col>17</xdr:col>
      <xdr:colOff>28575</xdr:colOff>
      <xdr:row>165</xdr:row>
      <xdr:rowOff>28575</xdr:rowOff>
    </xdr:to>
    <xdr:graphicFrame macro="">
      <xdr:nvGraphicFramePr>
        <xdr:cNvPr id="56" name="Chart 5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 xmlns:xdr="http://schemas.openxmlformats.org/drawingml/2006/spreadsheetDrawing">
      <xdr:col>18</xdr:col>
      <xdr:colOff>0</xdr:colOff>
      <xdr:row>51</xdr:row>
      <xdr:rowOff>0</xdr:rowOff>
    </xdr:from>
    <xdr:to xmlns:xdr="http://schemas.openxmlformats.org/drawingml/2006/spreadsheetDrawing">
      <xdr:col>19</xdr:col>
      <xdr:colOff>0</xdr:colOff>
      <xdr:row>65</xdr:row>
      <xdr:rowOff>0</xdr:rowOff>
    </xdr:to>
    <xdr:sp macro="" textlink="">
      <xdr:nvSpPr>
        <xdr:cNvPr id="57" name="Rectangle 23"/>
        <xdr:cNvSpPr>
          <a:spLocks noChangeArrowheads="1"/>
        </xdr:cNvSpPr>
      </xdr:nvSpPr>
      <xdr:spPr>
        <a:xfrm>
          <a:off x="797242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50</xdr:row>
      <xdr:rowOff>0</xdr:rowOff>
    </xdr:from>
    <xdr:to xmlns:xdr="http://schemas.openxmlformats.org/drawingml/2006/spreadsheetDrawing">
      <xdr:col>19</xdr:col>
      <xdr:colOff>0</xdr:colOff>
      <xdr:row>65</xdr:row>
      <xdr:rowOff>0</xdr:rowOff>
    </xdr:to>
    <xdr:sp macro="" textlink="">
      <xdr:nvSpPr>
        <xdr:cNvPr id="58" name="Rectangle 45"/>
        <xdr:cNvSpPr>
          <a:spLocks noChangeArrowheads="1"/>
        </xdr:cNvSpPr>
      </xdr:nvSpPr>
      <xdr:spPr>
        <a:xfrm>
          <a:off x="711517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51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59" name="Rectangle 22"/>
        <xdr:cNvSpPr>
          <a:spLocks noChangeArrowheads="1"/>
        </xdr:cNvSpPr>
      </xdr:nvSpPr>
      <xdr:spPr>
        <a:xfrm>
          <a:off x="540067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50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60" name="Rectangle 44"/>
        <xdr:cNvSpPr>
          <a:spLocks noChangeArrowheads="1"/>
        </xdr:cNvSpPr>
      </xdr:nvSpPr>
      <xdr:spPr>
        <a:xfrm>
          <a:off x="454342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51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1" name="Rectangle 23"/>
        <xdr:cNvSpPr>
          <a:spLocks noChangeArrowheads="1"/>
        </xdr:cNvSpPr>
      </xdr:nvSpPr>
      <xdr:spPr>
        <a:xfrm>
          <a:off x="668655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50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2" name="Rectangle 45"/>
        <xdr:cNvSpPr>
          <a:spLocks noChangeArrowheads="1"/>
        </xdr:cNvSpPr>
      </xdr:nvSpPr>
      <xdr:spPr>
        <a:xfrm>
          <a:off x="582930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51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3" name="Rectangle 22"/>
        <xdr:cNvSpPr>
          <a:spLocks noChangeArrowheads="1"/>
        </xdr:cNvSpPr>
      </xdr:nvSpPr>
      <xdr:spPr>
        <a:xfrm>
          <a:off x="668655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50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4" name="Rectangle 44"/>
        <xdr:cNvSpPr>
          <a:spLocks noChangeArrowheads="1"/>
        </xdr:cNvSpPr>
      </xdr:nvSpPr>
      <xdr:spPr>
        <a:xfrm>
          <a:off x="582930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84</xdr:row>
      <xdr:rowOff>79375</xdr:rowOff>
    </xdr:from>
    <xdr:to xmlns:xdr="http://schemas.openxmlformats.org/drawingml/2006/spreadsheetDrawing">
      <xdr:col>18</xdr:col>
      <xdr:colOff>381000</xdr:colOff>
      <xdr:row>110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3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1543050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2828925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4114800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5400675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>
        <a:xfrm>
          <a:off x="6686550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7972425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19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1543050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19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2828925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19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11" name="Rectangle 10"/>
        <xdr:cNvSpPr>
          <a:spLocks noChangeArrowheads="1"/>
        </xdr:cNvSpPr>
      </xdr:nvSpPr>
      <xdr:spPr>
        <a:xfrm>
          <a:off x="4114800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19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5400675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19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6686550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19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7972425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35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15" name="Rectangle 14"/>
        <xdr:cNvSpPr>
          <a:spLocks noChangeArrowheads="1"/>
        </xdr:cNvSpPr>
      </xdr:nvSpPr>
      <xdr:spPr>
        <a:xfrm>
          <a:off x="1543050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35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16" name="Rectangle 15"/>
        <xdr:cNvSpPr>
          <a:spLocks noChangeArrowheads="1"/>
        </xdr:cNvSpPr>
      </xdr:nvSpPr>
      <xdr:spPr>
        <a:xfrm>
          <a:off x="2828925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35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>
        <a:xfrm>
          <a:off x="4114800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35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>
        <a:xfrm>
          <a:off x="5400675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35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>
        <a:xfrm>
          <a:off x="6686550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35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20" name="Rectangle 19"/>
        <xdr:cNvSpPr>
          <a:spLocks noChangeArrowheads="1"/>
        </xdr:cNvSpPr>
      </xdr:nvSpPr>
      <xdr:spPr>
        <a:xfrm>
          <a:off x="7972425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51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>
        <a:xfrm>
          <a:off x="154305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51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22" name="Rectangle 21"/>
        <xdr:cNvSpPr>
          <a:spLocks noChangeArrowheads="1"/>
        </xdr:cNvSpPr>
      </xdr:nvSpPr>
      <xdr:spPr>
        <a:xfrm>
          <a:off x="282892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51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>
        <a:xfrm>
          <a:off x="411480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51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24" name="Rectangle 23"/>
        <xdr:cNvSpPr>
          <a:spLocks noChangeArrowheads="1"/>
        </xdr:cNvSpPr>
      </xdr:nvSpPr>
      <xdr:spPr>
        <a:xfrm>
          <a:off x="540067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>
        <a:xfrm>
          <a:off x="685800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>
        <a:xfrm>
          <a:off x="1971675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27" name="Rectangle 26"/>
        <xdr:cNvSpPr>
          <a:spLocks noChangeArrowheads="1"/>
        </xdr:cNvSpPr>
      </xdr:nvSpPr>
      <xdr:spPr>
        <a:xfrm>
          <a:off x="3257550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28" name="Rectangle 27"/>
        <xdr:cNvSpPr>
          <a:spLocks noChangeArrowheads="1"/>
        </xdr:cNvSpPr>
      </xdr:nvSpPr>
      <xdr:spPr>
        <a:xfrm>
          <a:off x="4543425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29" name="Rectangle 28"/>
        <xdr:cNvSpPr>
          <a:spLocks noChangeArrowheads="1"/>
        </xdr:cNvSpPr>
      </xdr:nvSpPr>
      <xdr:spPr>
        <a:xfrm>
          <a:off x="5829300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30" name="Rectangle 29"/>
        <xdr:cNvSpPr>
          <a:spLocks noChangeArrowheads="1"/>
        </xdr:cNvSpPr>
      </xdr:nvSpPr>
      <xdr:spPr>
        <a:xfrm>
          <a:off x="7115175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31" name="Rectangle 30"/>
        <xdr:cNvSpPr>
          <a:spLocks noChangeArrowheads="1"/>
        </xdr:cNvSpPr>
      </xdr:nvSpPr>
      <xdr:spPr>
        <a:xfrm>
          <a:off x="685800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18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>
        <a:xfrm>
          <a:off x="1971675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33" name="Rectangle 32"/>
        <xdr:cNvSpPr>
          <a:spLocks noChangeArrowheads="1"/>
        </xdr:cNvSpPr>
      </xdr:nvSpPr>
      <xdr:spPr>
        <a:xfrm>
          <a:off x="3257550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18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>
        <a:xfrm>
          <a:off x="4543425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35" name="Rectangle 34"/>
        <xdr:cNvSpPr>
          <a:spLocks noChangeArrowheads="1"/>
        </xdr:cNvSpPr>
      </xdr:nvSpPr>
      <xdr:spPr>
        <a:xfrm>
          <a:off x="5829300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18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36" name="Rectangle 35"/>
        <xdr:cNvSpPr>
          <a:spLocks noChangeArrowheads="1"/>
        </xdr:cNvSpPr>
      </xdr:nvSpPr>
      <xdr:spPr>
        <a:xfrm>
          <a:off x="7115175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34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>
        <a:xfrm>
          <a:off x="685800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34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>
        <a:xfrm>
          <a:off x="1971675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34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>
        <a:xfrm>
          <a:off x="3257550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34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40" name="Rectangle 39"/>
        <xdr:cNvSpPr>
          <a:spLocks noChangeArrowheads="1"/>
        </xdr:cNvSpPr>
      </xdr:nvSpPr>
      <xdr:spPr>
        <a:xfrm>
          <a:off x="4543425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34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41" name="Rectangle 40"/>
        <xdr:cNvSpPr>
          <a:spLocks noChangeArrowheads="1"/>
        </xdr:cNvSpPr>
      </xdr:nvSpPr>
      <xdr:spPr>
        <a:xfrm>
          <a:off x="5829300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34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42" name="Rectangle 41"/>
        <xdr:cNvSpPr>
          <a:spLocks noChangeArrowheads="1"/>
        </xdr:cNvSpPr>
      </xdr:nvSpPr>
      <xdr:spPr>
        <a:xfrm>
          <a:off x="7115175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50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>
        <a:xfrm>
          <a:off x="68580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50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>
        <a:xfrm>
          <a:off x="197167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50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>
        <a:xfrm>
          <a:off x="325755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50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46" name="Rectangle 45"/>
        <xdr:cNvSpPr>
          <a:spLocks noChangeArrowheads="1"/>
        </xdr:cNvSpPr>
      </xdr:nvSpPr>
      <xdr:spPr>
        <a:xfrm>
          <a:off x="454342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676910</xdr:colOff>
      <xdr:row>67</xdr:row>
      <xdr:rowOff>9525</xdr:rowOff>
    </xdr:from>
    <xdr:to xmlns:xdr="http://schemas.openxmlformats.org/drawingml/2006/spreadsheetDrawing">
      <xdr:col>4</xdr:col>
      <xdr:colOff>419100</xdr:colOff>
      <xdr:row>82</xdr:row>
      <xdr:rowOff>10160</xdr:rowOff>
    </xdr:to>
    <xdr:sp macro="" textlink="">
      <xdr:nvSpPr>
        <xdr:cNvPr id="47" name="Rectangle 46"/>
        <xdr:cNvSpPr>
          <a:spLocks noChangeArrowheads="1"/>
        </xdr:cNvSpPr>
      </xdr:nvSpPr>
      <xdr:spPr>
        <a:xfrm>
          <a:off x="676910" y="10012680"/>
          <a:ext cx="1713865" cy="223456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67</xdr:row>
      <xdr:rowOff>0</xdr:rowOff>
    </xdr:from>
    <xdr:to xmlns:xdr="http://schemas.openxmlformats.org/drawingml/2006/spreadsheetDrawing">
      <xdr:col>9</xdr:col>
      <xdr:colOff>0</xdr:colOff>
      <xdr:row>82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>
        <a:xfrm>
          <a:off x="2400300" y="10003155"/>
          <a:ext cx="1714500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67</xdr:row>
      <xdr:rowOff>0</xdr:rowOff>
    </xdr:from>
    <xdr:to xmlns:xdr="http://schemas.openxmlformats.org/drawingml/2006/spreadsheetDrawing">
      <xdr:col>13</xdr:col>
      <xdr:colOff>0</xdr:colOff>
      <xdr:row>82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>
        <a:xfrm>
          <a:off x="4114800" y="10003155"/>
          <a:ext cx="1714500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9525</xdr:colOff>
      <xdr:row>66</xdr:row>
      <xdr:rowOff>0</xdr:rowOff>
    </xdr:from>
    <xdr:to xmlns:xdr="http://schemas.openxmlformats.org/drawingml/2006/spreadsheetDrawing">
      <xdr:col>13</xdr:col>
      <xdr:colOff>9525</xdr:colOff>
      <xdr:row>82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>
        <a:xfrm>
          <a:off x="695325" y="9831705"/>
          <a:ext cx="5143500" cy="240538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68</xdr:row>
      <xdr:rowOff>0</xdr:rowOff>
    </xdr:from>
    <xdr:to xmlns:xdr="http://schemas.openxmlformats.org/drawingml/2006/spreadsheetDrawing">
      <xdr:col>4</xdr:col>
      <xdr:colOff>0</xdr:colOff>
      <xdr:row>82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>
        <a:xfrm>
          <a:off x="1543050" y="1015555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68</xdr:row>
      <xdr:rowOff>0</xdr:rowOff>
    </xdr:from>
    <xdr:to xmlns:xdr="http://schemas.openxmlformats.org/drawingml/2006/spreadsheetDrawing">
      <xdr:col>8</xdr:col>
      <xdr:colOff>0</xdr:colOff>
      <xdr:row>82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>
        <a:xfrm>
          <a:off x="3257550" y="1015555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68</xdr:row>
      <xdr:rowOff>0</xdr:rowOff>
    </xdr:from>
    <xdr:to xmlns:xdr="http://schemas.openxmlformats.org/drawingml/2006/spreadsheetDrawing">
      <xdr:col>4</xdr:col>
      <xdr:colOff>0</xdr:colOff>
      <xdr:row>82</xdr:row>
      <xdr:rowOff>0</xdr:rowOff>
    </xdr:to>
    <xdr:sp macro="" textlink="">
      <xdr:nvSpPr>
        <xdr:cNvPr id="53" name="Rectangle 52"/>
        <xdr:cNvSpPr>
          <a:spLocks noChangeArrowheads="1"/>
        </xdr:cNvSpPr>
      </xdr:nvSpPr>
      <xdr:spPr>
        <a:xfrm>
          <a:off x="1543050" y="1015555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112</xdr:row>
      <xdr:rowOff>0</xdr:rowOff>
    </xdr:from>
    <xdr:to xmlns:xdr="http://schemas.openxmlformats.org/drawingml/2006/spreadsheetDrawing">
      <xdr:col>17</xdr:col>
      <xdr:colOff>28575</xdr:colOff>
      <xdr:row>129</xdr:row>
      <xdr:rowOff>28575</xdr:rowOff>
    </xdr:to>
    <xdr:graphicFrame macro="">
      <xdr:nvGraphicFramePr>
        <xdr:cNvPr id="54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130</xdr:row>
      <xdr:rowOff>0</xdr:rowOff>
    </xdr:from>
    <xdr:to xmlns:xdr="http://schemas.openxmlformats.org/drawingml/2006/spreadsheetDrawing">
      <xdr:col>17</xdr:col>
      <xdr:colOff>28575</xdr:colOff>
      <xdr:row>147</xdr:row>
      <xdr:rowOff>28575</xdr:rowOff>
    </xdr:to>
    <xdr:graphicFrame macro="">
      <xdr:nvGraphicFramePr>
        <xdr:cNvPr id="55" name="Chart 5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148</xdr:row>
      <xdr:rowOff>0</xdr:rowOff>
    </xdr:from>
    <xdr:to xmlns:xdr="http://schemas.openxmlformats.org/drawingml/2006/spreadsheetDrawing">
      <xdr:col>17</xdr:col>
      <xdr:colOff>28575</xdr:colOff>
      <xdr:row>165</xdr:row>
      <xdr:rowOff>28575</xdr:rowOff>
    </xdr:to>
    <xdr:graphicFrame macro="">
      <xdr:nvGraphicFramePr>
        <xdr:cNvPr id="56" name="Chart 5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 xmlns:xdr="http://schemas.openxmlformats.org/drawingml/2006/spreadsheetDrawing">
      <xdr:col>18</xdr:col>
      <xdr:colOff>0</xdr:colOff>
      <xdr:row>51</xdr:row>
      <xdr:rowOff>0</xdr:rowOff>
    </xdr:from>
    <xdr:to xmlns:xdr="http://schemas.openxmlformats.org/drawingml/2006/spreadsheetDrawing">
      <xdr:col>19</xdr:col>
      <xdr:colOff>0</xdr:colOff>
      <xdr:row>65</xdr:row>
      <xdr:rowOff>0</xdr:rowOff>
    </xdr:to>
    <xdr:sp macro="" textlink="">
      <xdr:nvSpPr>
        <xdr:cNvPr id="57" name="Rectangle 23"/>
        <xdr:cNvSpPr>
          <a:spLocks noChangeArrowheads="1"/>
        </xdr:cNvSpPr>
      </xdr:nvSpPr>
      <xdr:spPr>
        <a:xfrm>
          <a:off x="797242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50</xdr:row>
      <xdr:rowOff>0</xdr:rowOff>
    </xdr:from>
    <xdr:to xmlns:xdr="http://schemas.openxmlformats.org/drawingml/2006/spreadsheetDrawing">
      <xdr:col>19</xdr:col>
      <xdr:colOff>0</xdr:colOff>
      <xdr:row>65</xdr:row>
      <xdr:rowOff>0</xdr:rowOff>
    </xdr:to>
    <xdr:sp macro="" textlink="">
      <xdr:nvSpPr>
        <xdr:cNvPr id="58" name="Rectangle 45"/>
        <xdr:cNvSpPr>
          <a:spLocks noChangeArrowheads="1"/>
        </xdr:cNvSpPr>
      </xdr:nvSpPr>
      <xdr:spPr>
        <a:xfrm>
          <a:off x="711517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51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59" name="Rectangle 22"/>
        <xdr:cNvSpPr>
          <a:spLocks noChangeArrowheads="1"/>
        </xdr:cNvSpPr>
      </xdr:nvSpPr>
      <xdr:spPr>
        <a:xfrm>
          <a:off x="540067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50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60" name="Rectangle 44"/>
        <xdr:cNvSpPr>
          <a:spLocks noChangeArrowheads="1"/>
        </xdr:cNvSpPr>
      </xdr:nvSpPr>
      <xdr:spPr>
        <a:xfrm>
          <a:off x="454342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51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1" name="Rectangle 23"/>
        <xdr:cNvSpPr>
          <a:spLocks noChangeArrowheads="1"/>
        </xdr:cNvSpPr>
      </xdr:nvSpPr>
      <xdr:spPr>
        <a:xfrm>
          <a:off x="668655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50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2" name="Rectangle 45"/>
        <xdr:cNvSpPr>
          <a:spLocks noChangeArrowheads="1"/>
        </xdr:cNvSpPr>
      </xdr:nvSpPr>
      <xdr:spPr>
        <a:xfrm>
          <a:off x="582930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51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3" name="Rectangle 22"/>
        <xdr:cNvSpPr>
          <a:spLocks noChangeArrowheads="1"/>
        </xdr:cNvSpPr>
      </xdr:nvSpPr>
      <xdr:spPr>
        <a:xfrm>
          <a:off x="668655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50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4" name="Rectangle 44"/>
        <xdr:cNvSpPr>
          <a:spLocks noChangeArrowheads="1"/>
        </xdr:cNvSpPr>
      </xdr:nvSpPr>
      <xdr:spPr>
        <a:xfrm>
          <a:off x="582930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83</xdr:row>
      <xdr:rowOff>0</xdr:rowOff>
    </xdr:from>
    <xdr:to xmlns:xdr="http://schemas.openxmlformats.org/drawingml/2006/spreadsheetDrawing">
      <xdr:col>18</xdr:col>
      <xdr:colOff>381000</xdr:colOff>
      <xdr:row>108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3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1543050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2828925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4114800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5400675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>
        <a:xfrm>
          <a:off x="6686550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7972425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19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1543050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19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2828925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19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11" name="Rectangle 10"/>
        <xdr:cNvSpPr>
          <a:spLocks noChangeArrowheads="1"/>
        </xdr:cNvSpPr>
      </xdr:nvSpPr>
      <xdr:spPr>
        <a:xfrm>
          <a:off x="4114800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19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5400675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19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6686550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19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7972425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35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15" name="Rectangle 14"/>
        <xdr:cNvSpPr>
          <a:spLocks noChangeArrowheads="1"/>
        </xdr:cNvSpPr>
      </xdr:nvSpPr>
      <xdr:spPr>
        <a:xfrm>
          <a:off x="1543050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35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16" name="Rectangle 15"/>
        <xdr:cNvSpPr>
          <a:spLocks noChangeArrowheads="1"/>
        </xdr:cNvSpPr>
      </xdr:nvSpPr>
      <xdr:spPr>
        <a:xfrm>
          <a:off x="2828925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35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>
        <a:xfrm>
          <a:off x="4114800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35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>
        <a:xfrm>
          <a:off x="5400675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35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>
        <a:xfrm>
          <a:off x="6686550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35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20" name="Rectangle 19"/>
        <xdr:cNvSpPr>
          <a:spLocks noChangeArrowheads="1"/>
        </xdr:cNvSpPr>
      </xdr:nvSpPr>
      <xdr:spPr>
        <a:xfrm>
          <a:off x="7972425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51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>
        <a:xfrm>
          <a:off x="154305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51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22" name="Rectangle 21"/>
        <xdr:cNvSpPr>
          <a:spLocks noChangeArrowheads="1"/>
        </xdr:cNvSpPr>
      </xdr:nvSpPr>
      <xdr:spPr>
        <a:xfrm>
          <a:off x="282892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51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>
        <a:xfrm>
          <a:off x="411480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51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24" name="Rectangle 23"/>
        <xdr:cNvSpPr>
          <a:spLocks noChangeArrowheads="1"/>
        </xdr:cNvSpPr>
      </xdr:nvSpPr>
      <xdr:spPr>
        <a:xfrm>
          <a:off x="540067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>
        <a:xfrm>
          <a:off x="685800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>
        <a:xfrm>
          <a:off x="1971675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27" name="Rectangle 26"/>
        <xdr:cNvSpPr>
          <a:spLocks noChangeArrowheads="1"/>
        </xdr:cNvSpPr>
      </xdr:nvSpPr>
      <xdr:spPr>
        <a:xfrm>
          <a:off x="3257550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28" name="Rectangle 27"/>
        <xdr:cNvSpPr>
          <a:spLocks noChangeArrowheads="1"/>
        </xdr:cNvSpPr>
      </xdr:nvSpPr>
      <xdr:spPr>
        <a:xfrm>
          <a:off x="4543425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29" name="Rectangle 28"/>
        <xdr:cNvSpPr>
          <a:spLocks noChangeArrowheads="1"/>
        </xdr:cNvSpPr>
      </xdr:nvSpPr>
      <xdr:spPr>
        <a:xfrm>
          <a:off x="5829300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30" name="Rectangle 29"/>
        <xdr:cNvSpPr>
          <a:spLocks noChangeArrowheads="1"/>
        </xdr:cNvSpPr>
      </xdr:nvSpPr>
      <xdr:spPr>
        <a:xfrm>
          <a:off x="7115175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31" name="Rectangle 30"/>
        <xdr:cNvSpPr>
          <a:spLocks noChangeArrowheads="1"/>
        </xdr:cNvSpPr>
      </xdr:nvSpPr>
      <xdr:spPr>
        <a:xfrm>
          <a:off x="685800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18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>
        <a:xfrm>
          <a:off x="1971675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33" name="Rectangle 32"/>
        <xdr:cNvSpPr>
          <a:spLocks noChangeArrowheads="1"/>
        </xdr:cNvSpPr>
      </xdr:nvSpPr>
      <xdr:spPr>
        <a:xfrm>
          <a:off x="3257550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18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>
        <a:xfrm>
          <a:off x="4543425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35" name="Rectangle 34"/>
        <xdr:cNvSpPr>
          <a:spLocks noChangeArrowheads="1"/>
        </xdr:cNvSpPr>
      </xdr:nvSpPr>
      <xdr:spPr>
        <a:xfrm>
          <a:off x="5829300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18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36" name="Rectangle 35"/>
        <xdr:cNvSpPr>
          <a:spLocks noChangeArrowheads="1"/>
        </xdr:cNvSpPr>
      </xdr:nvSpPr>
      <xdr:spPr>
        <a:xfrm>
          <a:off x="7115175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34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>
        <a:xfrm>
          <a:off x="685800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34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>
        <a:xfrm>
          <a:off x="1971675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34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>
        <a:xfrm>
          <a:off x="3257550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34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40" name="Rectangle 39"/>
        <xdr:cNvSpPr>
          <a:spLocks noChangeArrowheads="1"/>
        </xdr:cNvSpPr>
      </xdr:nvSpPr>
      <xdr:spPr>
        <a:xfrm>
          <a:off x="4543425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34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41" name="Rectangle 40"/>
        <xdr:cNvSpPr>
          <a:spLocks noChangeArrowheads="1"/>
        </xdr:cNvSpPr>
      </xdr:nvSpPr>
      <xdr:spPr>
        <a:xfrm>
          <a:off x="5829300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34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42" name="Rectangle 41"/>
        <xdr:cNvSpPr>
          <a:spLocks noChangeArrowheads="1"/>
        </xdr:cNvSpPr>
      </xdr:nvSpPr>
      <xdr:spPr>
        <a:xfrm>
          <a:off x="7115175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50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>
        <a:xfrm>
          <a:off x="68580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50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>
        <a:xfrm>
          <a:off x="197167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50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>
        <a:xfrm>
          <a:off x="325755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50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46" name="Rectangle 45"/>
        <xdr:cNvSpPr>
          <a:spLocks noChangeArrowheads="1"/>
        </xdr:cNvSpPr>
      </xdr:nvSpPr>
      <xdr:spPr>
        <a:xfrm>
          <a:off x="454342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676910</xdr:colOff>
      <xdr:row>67</xdr:row>
      <xdr:rowOff>9525</xdr:rowOff>
    </xdr:from>
    <xdr:to xmlns:xdr="http://schemas.openxmlformats.org/drawingml/2006/spreadsheetDrawing">
      <xdr:col>4</xdr:col>
      <xdr:colOff>419100</xdr:colOff>
      <xdr:row>82</xdr:row>
      <xdr:rowOff>10160</xdr:rowOff>
    </xdr:to>
    <xdr:sp macro="" textlink="">
      <xdr:nvSpPr>
        <xdr:cNvPr id="47" name="Rectangle 46"/>
        <xdr:cNvSpPr>
          <a:spLocks noChangeArrowheads="1"/>
        </xdr:cNvSpPr>
      </xdr:nvSpPr>
      <xdr:spPr>
        <a:xfrm>
          <a:off x="676910" y="10012680"/>
          <a:ext cx="1713865" cy="223456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67</xdr:row>
      <xdr:rowOff>0</xdr:rowOff>
    </xdr:from>
    <xdr:to xmlns:xdr="http://schemas.openxmlformats.org/drawingml/2006/spreadsheetDrawing">
      <xdr:col>9</xdr:col>
      <xdr:colOff>0</xdr:colOff>
      <xdr:row>82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>
        <a:xfrm>
          <a:off x="2400300" y="10003155"/>
          <a:ext cx="1714500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67</xdr:row>
      <xdr:rowOff>0</xdr:rowOff>
    </xdr:from>
    <xdr:to xmlns:xdr="http://schemas.openxmlformats.org/drawingml/2006/spreadsheetDrawing">
      <xdr:col>13</xdr:col>
      <xdr:colOff>0</xdr:colOff>
      <xdr:row>82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>
        <a:xfrm>
          <a:off x="4114800" y="10003155"/>
          <a:ext cx="1714500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9525</xdr:colOff>
      <xdr:row>66</xdr:row>
      <xdr:rowOff>0</xdr:rowOff>
    </xdr:from>
    <xdr:to xmlns:xdr="http://schemas.openxmlformats.org/drawingml/2006/spreadsheetDrawing">
      <xdr:col>13</xdr:col>
      <xdr:colOff>9525</xdr:colOff>
      <xdr:row>82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>
        <a:xfrm>
          <a:off x="695325" y="9831705"/>
          <a:ext cx="5143500" cy="240538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68</xdr:row>
      <xdr:rowOff>0</xdr:rowOff>
    </xdr:from>
    <xdr:to xmlns:xdr="http://schemas.openxmlformats.org/drawingml/2006/spreadsheetDrawing">
      <xdr:col>4</xdr:col>
      <xdr:colOff>0</xdr:colOff>
      <xdr:row>82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>
        <a:xfrm>
          <a:off x="1543050" y="1015555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68</xdr:row>
      <xdr:rowOff>0</xdr:rowOff>
    </xdr:from>
    <xdr:to xmlns:xdr="http://schemas.openxmlformats.org/drawingml/2006/spreadsheetDrawing">
      <xdr:col>8</xdr:col>
      <xdr:colOff>0</xdr:colOff>
      <xdr:row>82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>
        <a:xfrm>
          <a:off x="3257550" y="1015555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68</xdr:row>
      <xdr:rowOff>0</xdr:rowOff>
    </xdr:from>
    <xdr:to xmlns:xdr="http://schemas.openxmlformats.org/drawingml/2006/spreadsheetDrawing">
      <xdr:col>4</xdr:col>
      <xdr:colOff>0</xdr:colOff>
      <xdr:row>82</xdr:row>
      <xdr:rowOff>0</xdr:rowOff>
    </xdr:to>
    <xdr:sp macro="" textlink="">
      <xdr:nvSpPr>
        <xdr:cNvPr id="53" name="Rectangle 52"/>
        <xdr:cNvSpPr>
          <a:spLocks noChangeArrowheads="1"/>
        </xdr:cNvSpPr>
      </xdr:nvSpPr>
      <xdr:spPr>
        <a:xfrm>
          <a:off x="1543050" y="1015555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110</xdr:row>
      <xdr:rowOff>0</xdr:rowOff>
    </xdr:from>
    <xdr:to xmlns:xdr="http://schemas.openxmlformats.org/drawingml/2006/spreadsheetDrawing">
      <xdr:col>17</xdr:col>
      <xdr:colOff>28575</xdr:colOff>
      <xdr:row>127</xdr:row>
      <xdr:rowOff>28575</xdr:rowOff>
    </xdr:to>
    <xdr:graphicFrame macro="">
      <xdr:nvGraphicFramePr>
        <xdr:cNvPr id="54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128</xdr:row>
      <xdr:rowOff>0</xdr:rowOff>
    </xdr:from>
    <xdr:to xmlns:xdr="http://schemas.openxmlformats.org/drawingml/2006/spreadsheetDrawing">
      <xdr:col>17</xdr:col>
      <xdr:colOff>28575</xdr:colOff>
      <xdr:row>145</xdr:row>
      <xdr:rowOff>28575</xdr:rowOff>
    </xdr:to>
    <xdr:graphicFrame macro="">
      <xdr:nvGraphicFramePr>
        <xdr:cNvPr id="55" name="Chart 5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146</xdr:row>
      <xdr:rowOff>0</xdr:rowOff>
    </xdr:from>
    <xdr:to xmlns:xdr="http://schemas.openxmlformats.org/drawingml/2006/spreadsheetDrawing">
      <xdr:col>17</xdr:col>
      <xdr:colOff>28575</xdr:colOff>
      <xdr:row>163</xdr:row>
      <xdr:rowOff>28575</xdr:rowOff>
    </xdr:to>
    <xdr:graphicFrame macro="">
      <xdr:nvGraphicFramePr>
        <xdr:cNvPr id="56" name="Chart 5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 xmlns:xdr="http://schemas.openxmlformats.org/drawingml/2006/spreadsheetDrawing">
      <xdr:col>18</xdr:col>
      <xdr:colOff>0</xdr:colOff>
      <xdr:row>51</xdr:row>
      <xdr:rowOff>0</xdr:rowOff>
    </xdr:from>
    <xdr:to xmlns:xdr="http://schemas.openxmlformats.org/drawingml/2006/spreadsheetDrawing">
      <xdr:col>19</xdr:col>
      <xdr:colOff>0</xdr:colOff>
      <xdr:row>65</xdr:row>
      <xdr:rowOff>0</xdr:rowOff>
    </xdr:to>
    <xdr:sp macro="" textlink="">
      <xdr:nvSpPr>
        <xdr:cNvPr id="57" name="Rectangle 23"/>
        <xdr:cNvSpPr>
          <a:spLocks noChangeArrowheads="1"/>
        </xdr:cNvSpPr>
      </xdr:nvSpPr>
      <xdr:spPr>
        <a:xfrm>
          <a:off x="797242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50</xdr:row>
      <xdr:rowOff>0</xdr:rowOff>
    </xdr:from>
    <xdr:to xmlns:xdr="http://schemas.openxmlformats.org/drawingml/2006/spreadsheetDrawing">
      <xdr:col>19</xdr:col>
      <xdr:colOff>0</xdr:colOff>
      <xdr:row>65</xdr:row>
      <xdr:rowOff>0</xdr:rowOff>
    </xdr:to>
    <xdr:sp macro="" textlink="">
      <xdr:nvSpPr>
        <xdr:cNvPr id="58" name="Rectangle 45"/>
        <xdr:cNvSpPr>
          <a:spLocks noChangeArrowheads="1"/>
        </xdr:cNvSpPr>
      </xdr:nvSpPr>
      <xdr:spPr>
        <a:xfrm>
          <a:off x="711517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51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59" name="Rectangle 22"/>
        <xdr:cNvSpPr>
          <a:spLocks noChangeArrowheads="1"/>
        </xdr:cNvSpPr>
      </xdr:nvSpPr>
      <xdr:spPr>
        <a:xfrm>
          <a:off x="540067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50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60" name="Rectangle 44"/>
        <xdr:cNvSpPr>
          <a:spLocks noChangeArrowheads="1"/>
        </xdr:cNvSpPr>
      </xdr:nvSpPr>
      <xdr:spPr>
        <a:xfrm>
          <a:off x="454342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51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1" name="Rectangle 23"/>
        <xdr:cNvSpPr>
          <a:spLocks noChangeArrowheads="1"/>
        </xdr:cNvSpPr>
      </xdr:nvSpPr>
      <xdr:spPr>
        <a:xfrm>
          <a:off x="668655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50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2" name="Rectangle 45"/>
        <xdr:cNvSpPr>
          <a:spLocks noChangeArrowheads="1"/>
        </xdr:cNvSpPr>
      </xdr:nvSpPr>
      <xdr:spPr>
        <a:xfrm>
          <a:off x="582930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51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3" name="Rectangle 22"/>
        <xdr:cNvSpPr>
          <a:spLocks noChangeArrowheads="1"/>
        </xdr:cNvSpPr>
      </xdr:nvSpPr>
      <xdr:spPr>
        <a:xfrm>
          <a:off x="668655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50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4" name="Rectangle 44"/>
        <xdr:cNvSpPr>
          <a:spLocks noChangeArrowheads="1"/>
        </xdr:cNvSpPr>
      </xdr:nvSpPr>
      <xdr:spPr>
        <a:xfrm>
          <a:off x="582930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83</xdr:row>
      <xdr:rowOff>0</xdr:rowOff>
    </xdr:from>
    <xdr:to xmlns:xdr="http://schemas.openxmlformats.org/drawingml/2006/spreadsheetDrawing">
      <xdr:col>18</xdr:col>
      <xdr:colOff>381000</xdr:colOff>
      <xdr:row>108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3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1543050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2828925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4114800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5400675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>
        <a:xfrm>
          <a:off x="6686550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7972425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19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1543050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19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2828925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19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11" name="Rectangle 10"/>
        <xdr:cNvSpPr>
          <a:spLocks noChangeArrowheads="1"/>
        </xdr:cNvSpPr>
      </xdr:nvSpPr>
      <xdr:spPr>
        <a:xfrm>
          <a:off x="4114800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19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5400675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19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6686550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19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7972425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35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15" name="Rectangle 14"/>
        <xdr:cNvSpPr>
          <a:spLocks noChangeArrowheads="1"/>
        </xdr:cNvSpPr>
      </xdr:nvSpPr>
      <xdr:spPr>
        <a:xfrm>
          <a:off x="1543050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35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16" name="Rectangle 15"/>
        <xdr:cNvSpPr>
          <a:spLocks noChangeArrowheads="1"/>
        </xdr:cNvSpPr>
      </xdr:nvSpPr>
      <xdr:spPr>
        <a:xfrm>
          <a:off x="2828925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35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>
        <a:xfrm>
          <a:off x="4114800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35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>
        <a:xfrm>
          <a:off x="5400675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35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>
        <a:xfrm>
          <a:off x="6686550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35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20" name="Rectangle 19"/>
        <xdr:cNvSpPr>
          <a:spLocks noChangeArrowheads="1"/>
        </xdr:cNvSpPr>
      </xdr:nvSpPr>
      <xdr:spPr>
        <a:xfrm>
          <a:off x="7972425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51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>
        <a:xfrm>
          <a:off x="154305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51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22" name="Rectangle 21"/>
        <xdr:cNvSpPr>
          <a:spLocks noChangeArrowheads="1"/>
        </xdr:cNvSpPr>
      </xdr:nvSpPr>
      <xdr:spPr>
        <a:xfrm>
          <a:off x="282892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51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>
        <a:xfrm>
          <a:off x="411480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51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24" name="Rectangle 23"/>
        <xdr:cNvSpPr>
          <a:spLocks noChangeArrowheads="1"/>
        </xdr:cNvSpPr>
      </xdr:nvSpPr>
      <xdr:spPr>
        <a:xfrm>
          <a:off x="540067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>
        <a:xfrm>
          <a:off x="685800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>
        <a:xfrm>
          <a:off x="1971675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27" name="Rectangle 26"/>
        <xdr:cNvSpPr>
          <a:spLocks noChangeArrowheads="1"/>
        </xdr:cNvSpPr>
      </xdr:nvSpPr>
      <xdr:spPr>
        <a:xfrm>
          <a:off x="3257550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28" name="Rectangle 27"/>
        <xdr:cNvSpPr>
          <a:spLocks noChangeArrowheads="1"/>
        </xdr:cNvSpPr>
      </xdr:nvSpPr>
      <xdr:spPr>
        <a:xfrm>
          <a:off x="4543425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29" name="Rectangle 28"/>
        <xdr:cNvSpPr>
          <a:spLocks noChangeArrowheads="1"/>
        </xdr:cNvSpPr>
      </xdr:nvSpPr>
      <xdr:spPr>
        <a:xfrm>
          <a:off x="5829300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30" name="Rectangle 29"/>
        <xdr:cNvSpPr>
          <a:spLocks noChangeArrowheads="1"/>
        </xdr:cNvSpPr>
      </xdr:nvSpPr>
      <xdr:spPr>
        <a:xfrm>
          <a:off x="7115175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31" name="Rectangle 30"/>
        <xdr:cNvSpPr>
          <a:spLocks noChangeArrowheads="1"/>
        </xdr:cNvSpPr>
      </xdr:nvSpPr>
      <xdr:spPr>
        <a:xfrm>
          <a:off x="685800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18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>
        <a:xfrm>
          <a:off x="1971675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33" name="Rectangle 32"/>
        <xdr:cNvSpPr>
          <a:spLocks noChangeArrowheads="1"/>
        </xdr:cNvSpPr>
      </xdr:nvSpPr>
      <xdr:spPr>
        <a:xfrm>
          <a:off x="3257550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18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>
        <a:xfrm>
          <a:off x="4543425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35" name="Rectangle 34"/>
        <xdr:cNvSpPr>
          <a:spLocks noChangeArrowheads="1"/>
        </xdr:cNvSpPr>
      </xdr:nvSpPr>
      <xdr:spPr>
        <a:xfrm>
          <a:off x="5829300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18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36" name="Rectangle 35"/>
        <xdr:cNvSpPr>
          <a:spLocks noChangeArrowheads="1"/>
        </xdr:cNvSpPr>
      </xdr:nvSpPr>
      <xdr:spPr>
        <a:xfrm>
          <a:off x="7115175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34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>
        <a:xfrm>
          <a:off x="685800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34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>
        <a:xfrm>
          <a:off x="1971675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34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>
        <a:xfrm>
          <a:off x="3257550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34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40" name="Rectangle 39"/>
        <xdr:cNvSpPr>
          <a:spLocks noChangeArrowheads="1"/>
        </xdr:cNvSpPr>
      </xdr:nvSpPr>
      <xdr:spPr>
        <a:xfrm>
          <a:off x="4543425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34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41" name="Rectangle 40"/>
        <xdr:cNvSpPr>
          <a:spLocks noChangeArrowheads="1"/>
        </xdr:cNvSpPr>
      </xdr:nvSpPr>
      <xdr:spPr>
        <a:xfrm>
          <a:off x="5829300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34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42" name="Rectangle 41"/>
        <xdr:cNvSpPr>
          <a:spLocks noChangeArrowheads="1"/>
        </xdr:cNvSpPr>
      </xdr:nvSpPr>
      <xdr:spPr>
        <a:xfrm>
          <a:off x="7115175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50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>
        <a:xfrm>
          <a:off x="68580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50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>
        <a:xfrm>
          <a:off x="197167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50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>
        <a:xfrm>
          <a:off x="325755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50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46" name="Rectangle 45"/>
        <xdr:cNvSpPr>
          <a:spLocks noChangeArrowheads="1"/>
        </xdr:cNvSpPr>
      </xdr:nvSpPr>
      <xdr:spPr>
        <a:xfrm>
          <a:off x="454342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676910</xdr:colOff>
      <xdr:row>67</xdr:row>
      <xdr:rowOff>9525</xdr:rowOff>
    </xdr:from>
    <xdr:to xmlns:xdr="http://schemas.openxmlformats.org/drawingml/2006/spreadsheetDrawing">
      <xdr:col>4</xdr:col>
      <xdr:colOff>419100</xdr:colOff>
      <xdr:row>82</xdr:row>
      <xdr:rowOff>10160</xdr:rowOff>
    </xdr:to>
    <xdr:sp macro="" textlink="">
      <xdr:nvSpPr>
        <xdr:cNvPr id="47" name="Rectangle 46"/>
        <xdr:cNvSpPr>
          <a:spLocks noChangeArrowheads="1"/>
        </xdr:cNvSpPr>
      </xdr:nvSpPr>
      <xdr:spPr>
        <a:xfrm>
          <a:off x="676910" y="10012680"/>
          <a:ext cx="1713865" cy="223456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67</xdr:row>
      <xdr:rowOff>0</xdr:rowOff>
    </xdr:from>
    <xdr:to xmlns:xdr="http://schemas.openxmlformats.org/drawingml/2006/spreadsheetDrawing">
      <xdr:col>9</xdr:col>
      <xdr:colOff>0</xdr:colOff>
      <xdr:row>82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>
        <a:xfrm>
          <a:off x="2400300" y="10003155"/>
          <a:ext cx="1714500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67</xdr:row>
      <xdr:rowOff>0</xdr:rowOff>
    </xdr:from>
    <xdr:to xmlns:xdr="http://schemas.openxmlformats.org/drawingml/2006/spreadsheetDrawing">
      <xdr:col>13</xdr:col>
      <xdr:colOff>0</xdr:colOff>
      <xdr:row>82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>
        <a:xfrm>
          <a:off x="4114800" y="10003155"/>
          <a:ext cx="1714500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9525</xdr:colOff>
      <xdr:row>66</xdr:row>
      <xdr:rowOff>0</xdr:rowOff>
    </xdr:from>
    <xdr:to xmlns:xdr="http://schemas.openxmlformats.org/drawingml/2006/spreadsheetDrawing">
      <xdr:col>13</xdr:col>
      <xdr:colOff>9525</xdr:colOff>
      <xdr:row>82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>
        <a:xfrm>
          <a:off x="695325" y="9831705"/>
          <a:ext cx="5143500" cy="240538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68</xdr:row>
      <xdr:rowOff>0</xdr:rowOff>
    </xdr:from>
    <xdr:to xmlns:xdr="http://schemas.openxmlformats.org/drawingml/2006/spreadsheetDrawing">
      <xdr:col>4</xdr:col>
      <xdr:colOff>0</xdr:colOff>
      <xdr:row>82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>
        <a:xfrm>
          <a:off x="1543050" y="1015555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68</xdr:row>
      <xdr:rowOff>0</xdr:rowOff>
    </xdr:from>
    <xdr:to xmlns:xdr="http://schemas.openxmlformats.org/drawingml/2006/spreadsheetDrawing">
      <xdr:col>8</xdr:col>
      <xdr:colOff>0</xdr:colOff>
      <xdr:row>82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>
        <a:xfrm>
          <a:off x="3257550" y="1015555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68</xdr:row>
      <xdr:rowOff>0</xdr:rowOff>
    </xdr:from>
    <xdr:to xmlns:xdr="http://schemas.openxmlformats.org/drawingml/2006/spreadsheetDrawing">
      <xdr:col>4</xdr:col>
      <xdr:colOff>0</xdr:colOff>
      <xdr:row>82</xdr:row>
      <xdr:rowOff>0</xdr:rowOff>
    </xdr:to>
    <xdr:sp macro="" textlink="">
      <xdr:nvSpPr>
        <xdr:cNvPr id="53" name="Rectangle 52"/>
        <xdr:cNvSpPr>
          <a:spLocks noChangeArrowheads="1"/>
        </xdr:cNvSpPr>
      </xdr:nvSpPr>
      <xdr:spPr>
        <a:xfrm>
          <a:off x="1543050" y="1015555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110</xdr:row>
      <xdr:rowOff>0</xdr:rowOff>
    </xdr:from>
    <xdr:to xmlns:xdr="http://schemas.openxmlformats.org/drawingml/2006/spreadsheetDrawing">
      <xdr:col>17</xdr:col>
      <xdr:colOff>28575</xdr:colOff>
      <xdr:row>127</xdr:row>
      <xdr:rowOff>28575</xdr:rowOff>
    </xdr:to>
    <xdr:graphicFrame macro="">
      <xdr:nvGraphicFramePr>
        <xdr:cNvPr id="54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128</xdr:row>
      <xdr:rowOff>0</xdr:rowOff>
    </xdr:from>
    <xdr:to xmlns:xdr="http://schemas.openxmlformats.org/drawingml/2006/spreadsheetDrawing">
      <xdr:col>17</xdr:col>
      <xdr:colOff>28575</xdr:colOff>
      <xdr:row>145</xdr:row>
      <xdr:rowOff>28575</xdr:rowOff>
    </xdr:to>
    <xdr:graphicFrame macro="">
      <xdr:nvGraphicFramePr>
        <xdr:cNvPr id="55" name="Chart 5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146</xdr:row>
      <xdr:rowOff>0</xdr:rowOff>
    </xdr:from>
    <xdr:to xmlns:xdr="http://schemas.openxmlformats.org/drawingml/2006/spreadsheetDrawing">
      <xdr:col>17</xdr:col>
      <xdr:colOff>28575</xdr:colOff>
      <xdr:row>163</xdr:row>
      <xdr:rowOff>28575</xdr:rowOff>
    </xdr:to>
    <xdr:graphicFrame macro="">
      <xdr:nvGraphicFramePr>
        <xdr:cNvPr id="56" name="Chart 5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83</xdr:row>
      <xdr:rowOff>0</xdr:rowOff>
    </xdr:from>
    <xdr:to xmlns:xdr="http://schemas.openxmlformats.org/drawingml/2006/spreadsheetDrawing">
      <xdr:col>18</xdr:col>
      <xdr:colOff>381000</xdr:colOff>
      <xdr:row>108</xdr:row>
      <xdr:rowOff>32385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3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1543050" y="561975"/>
          <a:ext cx="428625" cy="23101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2828925" y="561975"/>
          <a:ext cx="428625" cy="23101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4114800" y="561975"/>
          <a:ext cx="428625" cy="23101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5400675" y="561975"/>
          <a:ext cx="428625" cy="23101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>
        <a:xfrm>
          <a:off x="6686550" y="561975"/>
          <a:ext cx="428625" cy="23101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7972425" y="561975"/>
          <a:ext cx="428625" cy="23101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19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1543050" y="3169920"/>
          <a:ext cx="428625" cy="23101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19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2828925" y="3169920"/>
          <a:ext cx="428625" cy="23101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19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11" name="Rectangle 10"/>
        <xdr:cNvSpPr>
          <a:spLocks noChangeArrowheads="1"/>
        </xdr:cNvSpPr>
      </xdr:nvSpPr>
      <xdr:spPr>
        <a:xfrm>
          <a:off x="4114800" y="3169920"/>
          <a:ext cx="428625" cy="23101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19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5400675" y="3169920"/>
          <a:ext cx="428625" cy="23101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19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6686550" y="3169920"/>
          <a:ext cx="428625" cy="23101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19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7972425" y="3169920"/>
          <a:ext cx="428625" cy="23101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35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15" name="Rectangle 14"/>
        <xdr:cNvSpPr>
          <a:spLocks noChangeArrowheads="1"/>
        </xdr:cNvSpPr>
      </xdr:nvSpPr>
      <xdr:spPr>
        <a:xfrm>
          <a:off x="1543050" y="5777865"/>
          <a:ext cx="428625" cy="23101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35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16" name="Rectangle 15"/>
        <xdr:cNvSpPr>
          <a:spLocks noChangeArrowheads="1"/>
        </xdr:cNvSpPr>
      </xdr:nvSpPr>
      <xdr:spPr>
        <a:xfrm>
          <a:off x="2828925" y="5777865"/>
          <a:ext cx="428625" cy="23101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35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>
        <a:xfrm>
          <a:off x="4114800" y="5777865"/>
          <a:ext cx="428625" cy="23101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35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>
        <a:xfrm>
          <a:off x="5400675" y="5777865"/>
          <a:ext cx="428625" cy="23101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35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>
        <a:xfrm>
          <a:off x="6686550" y="5777865"/>
          <a:ext cx="428625" cy="23101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35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20" name="Rectangle 19"/>
        <xdr:cNvSpPr>
          <a:spLocks noChangeArrowheads="1"/>
        </xdr:cNvSpPr>
      </xdr:nvSpPr>
      <xdr:spPr>
        <a:xfrm>
          <a:off x="7972425" y="5777865"/>
          <a:ext cx="428625" cy="23101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51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>
        <a:xfrm>
          <a:off x="1543050" y="8385810"/>
          <a:ext cx="428625" cy="23101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51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22" name="Rectangle 21"/>
        <xdr:cNvSpPr>
          <a:spLocks noChangeArrowheads="1"/>
        </xdr:cNvSpPr>
      </xdr:nvSpPr>
      <xdr:spPr>
        <a:xfrm>
          <a:off x="2828925" y="8385810"/>
          <a:ext cx="428625" cy="23101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51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>
        <a:xfrm>
          <a:off x="4114800" y="8385810"/>
          <a:ext cx="428625" cy="23101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51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24" name="Rectangle 23"/>
        <xdr:cNvSpPr>
          <a:spLocks noChangeArrowheads="1"/>
        </xdr:cNvSpPr>
      </xdr:nvSpPr>
      <xdr:spPr>
        <a:xfrm>
          <a:off x="5400675" y="8385810"/>
          <a:ext cx="428625" cy="23101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>
        <a:xfrm>
          <a:off x="685800" y="390525"/>
          <a:ext cx="1285875" cy="24815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>
        <a:xfrm>
          <a:off x="1971675" y="390525"/>
          <a:ext cx="1285875" cy="24815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27" name="Rectangle 26"/>
        <xdr:cNvSpPr>
          <a:spLocks noChangeArrowheads="1"/>
        </xdr:cNvSpPr>
      </xdr:nvSpPr>
      <xdr:spPr>
        <a:xfrm>
          <a:off x="3257550" y="390525"/>
          <a:ext cx="1285875" cy="24815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28" name="Rectangle 27"/>
        <xdr:cNvSpPr>
          <a:spLocks noChangeArrowheads="1"/>
        </xdr:cNvSpPr>
      </xdr:nvSpPr>
      <xdr:spPr>
        <a:xfrm>
          <a:off x="4543425" y="390525"/>
          <a:ext cx="1285875" cy="24815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29" name="Rectangle 28"/>
        <xdr:cNvSpPr>
          <a:spLocks noChangeArrowheads="1"/>
        </xdr:cNvSpPr>
      </xdr:nvSpPr>
      <xdr:spPr>
        <a:xfrm>
          <a:off x="5829300" y="390525"/>
          <a:ext cx="1285875" cy="24815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30" name="Rectangle 29"/>
        <xdr:cNvSpPr>
          <a:spLocks noChangeArrowheads="1"/>
        </xdr:cNvSpPr>
      </xdr:nvSpPr>
      <xdr:spPr>
        <a:xfrm>
          <a:off x="7115175" y="390525"/>
          <a:ext cx="1285875" cy="24815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353060</xdr:colOff>
      <xdr:row>18</xdr:row>
      <xdr:rowOff>43180</xdr:rowOff>
    </xdr:from>
    <xdr:to xmlns:xdr="http://schemas.openxmlformats.org/drawingml/2006/spreadsheetDrawing">
      <xdr:col>4</xdr:col>
      <xdr:colOff>353060</xdr:colOff>
      <xdr:row>33</xdr:row>
      <xdr:rowOff>39370</xdr:rowOff>
    </xdr:to>
    <xdr:sp macro="" textlink="">
      <xdr:nvSpPr>
        <xdr:cNvPr id="31" name="Rectangle 30"/>
        <xdr:cNvSpPr>
          <a:spLocks noChangeArrowheads="1"/>
        </xdr:cNvSpPr>
      </xdr:nvSpPr>
      <xdr:spPr>
        <a:xfrm>
          <a:off x="1038860" y="3041650"/>
          <a:ext cx="1285875" cy="247777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18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>
        <a:xfrm>
          <a:off x="1971675" y="2998470"/>
          <a:ext cx="1285875" cy="24815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33" name="Rectangle 32"/>
        <xdr:cNvSpPr>
          <a:spLocks noChangeArrowheads="1"/>
        </xdr:cNvSpPr>
      </xdr:nvSpPr>
      <xdr:spPr>
        <a:xfrm>
          <a:off x="3257550" y="2998470"/>
          <a:ext cx="1285875" cy="24815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18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>
        <a:xfrm>
          <a:off x="4543425" y="2998470"/>
          <a:ext cx="1285875" cy="24815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35" name="Rectangle 34"/>
        <xdr:cNvSpPr>
          <a:spLocks noChangeArrowheads="1"/>
        </xdr:cNvSpPr>
      </xdr:nvSpPr>
      <xdr:spPr>
        <a:xfrm>
          <a:off x="5829300" y="2998470"/>
          <a:ext cx="1285875" cy="24815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18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36" name="Rectangle 35"/>
        <xdr:cNvSpPr>
          <a:spLocks noChangeArrowheads="1"/>
        </xdr:cNvSpPr>
      </xdr:nvSpPr>
      <xdr:spPr>
        <a:xfrm>
          <a:off x="7115175" y="2998470"/>
          <a:ext cx="1285875" cy="24815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34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>
        <a:xfrm>
          <a:off x="685800" y="5606415"/>
          <a:ext cx="1285875" cy="24815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34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>
        <a:xfrm>
          <a:off x="1971675" y="5606415"/>
          <a:ext cx="1285875" cy="24815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34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>
        <a:xfrm>
          <a:off x="3257550" y="5606415"/>
          <a:ext cx="1285875" cy="24815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34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40" name="Rectangle 39"/>
        <xdr:cNvSpPr>
          <a:spLocks noChangeArrowheads="1"/>
        </xdr:cNvSpPr>
      </xdr:nvSpPr>
      <xdr:spPr>
        <a:xfrm>
          <a:off x="4543425" y="5606415"/>
          <a:ext cx="1285875" cy="24815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34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41" name="Rectangle 40"/>
        <xdr:cNvSpPr>
          <a:spLocks noChangeArrowheads="1"/>
        </xdr:cNvSpPr>
      </xdr:nvSpPr>
      <xdr:spPr>
        <a:xfrm>
          <a:off x="5829300" y="5606415"/>
          <a:ext cx="1285875" cy="24815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34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42" name="Rectangle 41"/>
        <xdr:cNvSpPr>
          <a:spLocks noChangeArrowheads="1"/>
        </xdr:cNvSpPr>
      </xdr:nvSpPr>
      <xdr:spPr>
        <a:xfrm>
          <a:off x="7115175" y="5606415"/>
          <a:ext cx="1285875" cy="24815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50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>
        <a:xfrm>
          <a:off x="685800" y="8214360"/>
          <a:ext cx="1285875" cy="24815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50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>
        <a:xfrm>
          <a:off x="1971675" y="8214360"/>
          <a:ext cx="1285875" cy="24815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50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>
        <a:xfrm>
          <a:off x="3257550" y="8214360"/>
          <a:ext cx="1285875" cy="24815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50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46" name="Rectangle 45"/>
        <xdr:cNvSpPr>
          <a:spLocks noChangeArrowheads="1"/>
        </xdr:cNvSpPr>
      </xdr:nvSpPr>
      <xdr:spPr>
        <a:xfrm>
          <a:off x="4543425" y="8214360"/>
          <a:ext cx="1285875" cy="24815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676910</xdr:colOff>
      <xdr:row>67</xdr:row>
      <xdr:rowOff>10795</xdr:rowOff>
    </xdr:from>
    <xdr:to xmlns:xdr="http://schemas.openxmlformats.org/drawingml/2006/spreadsheetDrawing">
      <xdr:col>4</xdr:col>
      <xdr:colOff>419100</xdr:colOff>
      <xdr:row>82</xdr:row>
      <xdr:rowOff>10160</xdr:rowOff>
    </xdr:to>
    <xdr:sp macro="" textlink="">
      <xdr:nvSpPr>
        <xdr:cNvPr id="47" name="Rectangle 46"/>
        <xdr:cNvSpPr>
          <a:spLocks noChangeArrowheads="1"/>
        </xdr:cNvSpPr>
      </xdr:nvSpPr>
      <xdr:spPr>
        <a:xfrm>
          <a:off x="676910" y="11004550"/>
          <a:ext cx="1713865" cy="2480945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67</xdr:row>
      <xdr:rowOff>0</xdr:rowOff>
    </xdr:from>
    <xdr:to xmlns:xdr="http://schemas.openxmlformats.org/drawingml/2006/spreadsheetDrawing">
      <xdr:col>9</xdr:col>
      <xdr:colOff>0</xdr:colOff>
      <xdr:row>82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>
        <a:xfrm>
          <a:off x="2400300" y="10993755"/>
          <a:ext cx="1714500" cy="24815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67</xdr:row>
      <xdr:rowOff>0</xdr:rowOff>
    </xdr:from>
    <xdr:to xmlns:xdr="http://schemas.openxmlformats.org/drawingml/2006/spreadsheetDrawing">
      <xdr:col>13</xdr:col>
      <xdr:colOff>0</xdr:colOff>
      <xdr:row>82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>
        <a:xfrm>
          <a:off x="4114800" y="10993755"/>
          <a:ext cx="1714500" cy="24815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9525</xdr:colOff>
      <xdr:row>66</xdr:row>
      <xdr:rowOff>0</xdr:rowOff>
    </xdr:from>
    <xdr:to xmlns:xdr="http://schemas.openxmlformats.org/drawingml/2006/spreadsheetDrawing">
      <xdr:col>13</xdr:col>
      <xdr:colOff>9525</xdr:colOff>
      <xdr:row>82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>
        <a:xfrm>
          <a:off x="695325" y="10822305"/>
          <a:ext cx="5143500" cy="26530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68</xdr:row>
      <xdr:rowOff>0</xdr:rowOff>
    </xdr:from>
    <xdr:to xmlns:xdr="http://schemas.openxmlformats.org/drawingml/2006/spreadsheetDrawing">
      <xdr:col>4</xdr:col>
      <xdr:colOff>0</xdr:colOff>
      <xdr:row>82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>
        <a:xfrm>
          <a:off x="1543050" y="11165205"/>
          <a:ext cx="428625" cy="23101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68</xdr:row>
      <xdr:rowOff>0</xdr:rowOff>
    </xdr:from>
    <xdr:to xmlns:xdr="http://schemas.openxmlformats.org/drawingml/2006/spreadsheetDrawing">
      <xdr:col>8</xdr:col>
      <xdr:colOff>0</xdr:colOff>
      <xdr:row>82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>
        <a:xfrm>
          <a:off x="3257550" y="11165205"/>
          <a:ext cx="428625" cy="23101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68</xdr:row>
      <xdr:rowOff>0</xdr:rowOff>
    </xdr:from>
    <xdr:to xmlns:xdr="http://schemas.openxmlformats.org/drawingml/2006/spreadsheetDrawing">
      <xdr:col>4</xdr:col>
      <xdr:colOff>0</xdr:colOff>
      <xdr:row>82</xdr:row>
      <xdr:rowOff>0</xdr:rowOff>
    </xdr:to>
    <xdr:sp macro="" textlink="">
      <xdr:nvSpPr>
        <xdr:cNvPr id="53" name="Rectangle 52"/>
        <xdr:cNvSpPr>
          <a:spLocks noChangeArrowheads="1"/>
        </xdr:cNvSpPr>
      </xdr:nvSpPr>
      <xdr:spPr>
        <a:xfrm>
          <a:off x="1543050" y="11165205"/>
          <a:ext cx="428625" cy="23101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110</xdr:row>
      <xdr:rowOff>0</xdr:rowOff>
    </xdr:from>
    <xdr:to xmlns:xdr="http://schemas.openxmlformats.org/drawingml/2006/spreadsheetDrawing">
      <xdr:col>17</xdr:col>
      <xdr:colOff>28575</xdr:colOff>
      <xdr:row>127</xdr:row>
      <xdr:rowOff>32385</xdr:rowOff>
    </xdr:to>
    <xdr:graphicFrame macro="">
      <xdr:nvGraphicFramePr>
        <xdr:cNvPr id="54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128</xdr:row>
      <xdr:rowOff>0</xdr:rowOff>
    </xdr:from>
    <xdr:to xmlns:xdr="http://schemas.openxmlformats.org/drawingml/2006/spreadsheetDrawing">
      <xdr:col>17</xdr:col>
      <xdr:colOff>28575</xdr:colOff>
      <xdr:row>145</xdr:row>
      <xdr:rowOff>32385</xdr:rowOff>
    </xdr:to>
    <xdr:graphicFrame macro="">
      <xdr:nvGraphicFramePr>
        <xdr:cNvPr id="55" name="Chart 5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146</xdr:row>
      <xdr:rowOff>0</xdr:rowOff>
    </xdr:from>
    <xdr:to xmlns:xdr="http://schemas.openxmlformats.org/drawingml/2006/spreadsheetDrawing">
      <xdr:col>17</xdr:col>
      <xdr:colOff>28575</xdr:colOff>
      <xdr:row>163</xdr:row>
      <xdr:rowOff>32385</xdr:rowOff>
    </xdr:to>
    <xdr:graphicFrame macro="">
      <xdr:nvGraphicFramePr>
        <xdr:cNvPr id="56" name="Chart 5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83</xdr:row>
      <xdr:rowOff>0</xdr:rowOff>
    </xdr:from>
    <xdr:to xmlns:xdr="http://schemas.openxmlformats.org/drawingml/2006/spreadsheetDrawing">
      <xdr:col>18</xdr:col>
      <xdr:colOff>381000</xdr:colOff>
      <xdr:row>108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3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1543050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2828925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4114800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5400675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>
        <a:xfrm>
          <a:off x="6686550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7972425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19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1543050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19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2828925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19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11" name="Rectangle 10"/>
        <xdr:cNvSpPr>
          <a:spLocks noChangeArrowheads="1"/>
        </xdr:cNvSpPr>
      </xdr:nvSpPr>
      <xdr:spPr>
        <a:xfrm>
          <a:off x="4114800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19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5400675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19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6686550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19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7972425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35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15" name="Rectangle 14"/>
        <xdr:cNvSpPr>
          <a:spLocks noChangeArrowheads="1"/>
        </xdr:cNvSpPr>
      </xdr:nvSpPr>
      <xdr:spPr>
        <a:xfrm>
          <a:off x="1543050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35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16" name="Rectangle 15"/>
        <xdr:cNvSpPr>
          <a:spLocks noChangeArrowheads="1"/>
        </xdr:cNvSpPr>
      </xdr:nvSpPr>
      <xdr:spPr>
        <a:xfrm>
          <a:off x="2828925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35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>
        <a:xfrm>
          <a:off x="4114800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35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>
        <a:xfrm>
          <a:off x="5400675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35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>
        <a:xfrm>
          <a:off x="6686550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35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20" name="Rectangle 19"/>
        <xdr:cNvSpPr>
          <a:spLocks noChangeArrowheads="1"/>
        </xdr:cNvSpPr>
      </xdr:nvSpPr>
      <xdr:spPr>
        <a:xfrm>
          <a:off x="7972425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51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>
        <a:xfrm>
          <a:off x="1543050" y="762381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51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22" name="Rectangle 21"/>
        <xdr:cNvSpPr>
          <a:spLocks noChangeArrowheads="1"/>
        </xdr:cNvSpPr>
      </xdr:nvSpPr>
      <xdr:spPr>
        <a:xfrm>
          <a:off x="2828925" y="762381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51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>
        <a:xfrm>
          <a:off x="4114800" y="762381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51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24" name="Rectangle 23"/>
        <xdr:cNvSpPr>
          <a:spLocks noChangeArrowheads="1"/>
        </xdr:cNvSpPr>
      </xdr:nvSpPr>
      <xdr:spPr>
        <a:xfrm>
          <a:off x="5400675" y="762381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>
        <a:xfrm>
          <a:off x="685800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>
        <a:xfrm>
          <a:off x="1971675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27" name="Rectangle 26"/>
        <xdr:cNvSpPr>
          <a:spLocks noChangeArrowheads="1"/>
        </xdr:cNvSpPr>
      </xdr:nvSpPr>
      <xdr:spPr>
        <a:xfrm>
          <a:off x="3257550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28" name="Rectangle 27"/>
        <xdr:cNvSpPr>
          <a:spLocks noChangeArrowheads="1"/>
        </xdr:cNvSpPr>
      </xdr:nvSpPr>
      <xdr:spPr>
        <a:xfrm>
          <a:off x="4543425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29" name="Rectangle 28"/>
        <xdr:cNvSpPr>
          <a:spLocks noChangeArrowheads="1"/>
        </xdr:cNvSpPr>
      </xdr:nvSpPr>
      <xdr:spPr>
        <a:xfrm>
          <a:off x="5829300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30" name="Rectangle 29"/>
        <xdr:cNvSpPr>
          <a:spLocks noChangeArrowheads="1"/>
        </xdr:cNvSpPr>
      </xdr:nvSpPr>
      <xdr:spPr>
        <a:xfrm>
          <a:off x="7115175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31" name="Rectangle 30"/>
        <xdr:cNvSpPr>
          <a:spLocks noChangeArrowheads="1"/>
        </xdr:cNvSpPr>
      </xdr:nvSpPr>
      <xdr:spPr>
        <a:xfrm>
          <a:off x="685800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18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>
        <a:xfrm>
          <a:off x="1971675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33" name="Rectangle 32"/>
        <xdr:cNvSpPr>
          <a:spLocks noChangeArrowheads="1"/>
        </xdr:cNvSpPr>
      </xdr:nvSpPr>
      <xdr:spPr>
        <a:xfrm>
          <a:off x="3257550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18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>
        <a:xfrm>
          <a:off x="4543425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35" name="Rectangle 34"/>
        <xdr:cNvSpPr>
          <a:spLocks noChangeArrowheads="1"/>
        </xdr:cNvSpPr>
      </xdr:nvSpPr>
      <xdr:spPr>
        <a:xfrm>
          <a:off x="5829300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18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36" name="Rectangle 35"/>
        <xdr:cNvSpPr>
          <a:spLocks noChangeArrowheads="1"/>
        </xdr:cNvSpPr>
      </xdr:nvSpPr>
      <xdr:spPr>
        <a:xfrm>
          <a:off x="7115175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34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>
        <a:xfrm>
          <a:off x="685800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34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>
        <a:xfrm>
          <a:off x="1971675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34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>
        <a:xfrm>
          <a:off x="3257550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34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40" name="Rectangle 39"/>
        <xdr:cNvSpPr>
          <a:spLocks noChangeArrowheads="1"/>
        </xdr:cNvSpPr>
      </xdr:nvSpPr>
      <xdr:spPr>
        <a:xfrm>
          <a:off x="4543425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34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41" name="Rectangle 40"/>
        <xdr:cNvSpPr>
          <a:spLocks noChangeArrowheads="1"/>
        </xdr:cNvSpPr>
      </xdr:nvSpPr>
      <xdr:spPr>
        <a:xfrm>
          <a:off x="5829300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34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42" name="Rectangle 41"/>
        <xdr:cNvSpPr>
          <a:spLocks noChangeArrowheads="1"/>
        </xdr:cNvSpPr>
      </xdr:nvSpPr>
      <xdr:spPr>
        <a:xfrm>
          <a:off x="7115175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50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>
        <a:xfrm>
          <a:off x="685800" y="747141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50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>
        <a:xfrm>
          <a:off x="1971675" y="747141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50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>
        <a:xfrm>
          <a:off x="3257550" y="747141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50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46" name="Rectangle 45"/>
        <xdr:cNvSpPr>
          <a:spLocks noChangeArrowheads="1"/>
        </xdr:cNvSpPr>
      </xdr:nvSpPr>
      <xdr:spPr>
        <a:xfrm>
          <a:off x="4543425" y="747141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676910</xdr:colOff>
      <xdr:row>67</xdr:row>
      <xdr:rowOff>9525</xdr:rowOff>
    </xdr:from>
    <xdr:to xmlns:xdr="http://schemas.openxmlformats.org/drawingml/2006/spreadsheetDrawing">
      <xdr:col>4</xdr:col>
      <xdr:colOff>419100</xdr:colOff>
      <xdr:row>82</xdr:row>
      <xdr:rowOff>10160</xdr:rowOff>
    </xdr:to>
    <xdr:sp macro="" textlink="">
      <xdr:nvSpPr>
        <xdr:cNvPr id="47" name="Rectangle 46"/>
        <xdr:cNvSpPr>
          <a:spLocks noChangeArrowheads="1"/>
        </xdr:cNvSpPr>
      </xdr:nvSpPr>
      <xdr:spPr>
        <a:xfrm>
          <a:off x="676910" y="10012680"/>
          <a:ext cx="1713865" cy="2234565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67</xdr:row>
      <xdr:rowOff>0</xdr:rowOff>
    </xdr:from>
    <xdr:to xmlns:xdr="http://schemas.openxmlformats.org/drawingml/2006/spreadsheetDrawing">
      <xdr:col>9</xdr:col>
      <xdr:colOff>0</xdr:colOff>
      <xdr:row>82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>
        <a:xfrm>
          <a:off x="2400300" y="10003155"/>
          <a:ext cx="1714500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67</xdr:row>
      <xdr:rowOff>0</xdr:rowOff>
    </xdr:from>
    <xdr:to xmlns:xdr="http://schemas.openxmlformats.org/drawingml/2006/spreadsheetDrawing">
      <xdr:col>13</xdr:col>
      <xdr:colOff>0</xdr:colOff>
      <xdr:row>82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>
        <a:xfrm>
          <a:off x="4114800" y="10003155"/>
          <a:ext cx="1714500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9525</xdr:colOff>
      <xdr:row>66</xdr:row>
      <xdr:rowOff>0</xdr:rowOff>
    </xdr:from>
    <xdr:to xmlns:xdr="http://schemas.openxmlformats.org/drawingml/2006/spreadsheetDrawing">
      <xdr:col>13</xdr:col>
      <xdr:colOff>9525</xdr:colOff>
      <xdr:row>82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>
        <a:xfrm>
          <a:off x="695325" y="9831705"/>
          <a:ext cx="5143500" cy="24053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68</xdr:row>
      <xdr:rowOff>0</xdr:rowOff>
    </xdr:from>
    <xdr:to xmlns:xdr="http://schemas.openxmlformats.org/drawingml/2006/spreadsheetDrawing">
      <xdr:col>4</xdr:col>
      <xdr:colOff>0</xdr:colOff>
      <xdr:row>82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>
        <a:xfrm>
          <a:off x="1543050" y="1015555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68</xdr:row>
      <xdr:rowOff>0</xdr:rowOff>
    </xdr:from>
    <xdr:to xmlns:xdr="http://schemas.openxmlformats.org/drawingml/2006/spreadsheetDrawing">
      <xdr:col>8</xdr:col>
      <xdr:colOff>0</xdr:colOff>
      <xdr:row>82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>
        <a:xfrm>
          <a:off x="3257550" y="1015555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68</xdr:row>
      <xdr:rowOff>0</xdr:rowOff>
    </xdr:from>
    <xdr:to xmlns:xdr="http://schemas.openxmlformats.org/drawingml/2006/spreadsheetDrawing">
      <xdr:col>4</xdr:col>
      <xdr:colOff>0</xdr:colOff>
      <xdr:row>82</xdr:row>
      <xdr:rowOff>0</xdr:rowOff>
    </xdr:to>
    <xdr:sp macro="" textlink="">
      <xdr:nvSpPr>
        <xdr:cNvPr id="53" name="Rectangle 52"/>
        <xdr:cNvSpPr>
          <a:spLocks noChangeArrowheads="1"/>
        </xdr:cNvSpPr>
      </xdr:nvSpPr>
      <xdr:spPr>
        <a:xfrm>
          <a:off x="1543050" y="1015555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110</xdr:row>
      <xdr:rowOff>0</xdr:rowOff>
    </xdr:from>
    <xdr:to xmlns:xdr="http://schemas.openxmlformats.org/drawingml/2006/spreadsheetDrawing">
      <xdr:col>17</xdr:col>
      <xdr:colOff>28575</xdr:colOff>
      <xdr:row>127</xdr:row>
      <xdr:rowOff>28575</xdr:rowOff>
    </xdr:to>
    <xdr:graphicFrame macro="">
      <xdr:nvGraphicFramePr>
        <xdr:cNvPr id="54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128</xdr:row>
      <xdr:rowOff>0</xdr:rowOff>
    </xdr:from>
    <xdr:to xmlns:xdr="http://schemas.openxmlformats.org/drawingml/2006/spreadsheetDrawing">
      <xdr:col>17</xdr:col>
      <xdr:colOff>28575</xdr:colOff>
      <xdr:row>145</xdr:row>
      <xdr:rowOff>28575</xdr:rowOff>
    </xdr:to>
    <xdr:graphicFrame macro="">
      <xdr:nvGraphicFramePr>
        <xdr:cNvPr id="55" name="Chart 5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146</xdr:row>
      <xdr:rowOff>0</xdr:rowOff>
    </xdr:from>
    <xdr:to xmlns:xdr="http://schemas.openxmlformats.org/drawingml/2006/spreadsheetDrawing">
      <xdr:col>17</xdr:col>
      <xdr:colOff>28575</xdr:colOff>
      <xdr:row>163</xdr:row>
      <xdr:rowOff>28575</xdr:rowOff>
    </xdr:to>
    <xdr:graphicFrame macro="">
      <xdr:nvGraphicFramePr>
        <xdr:cNvPr id="56" name="Chart 5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83</xdr:row>
      <xdr:rowOff>0</xdr:rowOff>
    </xdr:from>
    <xdr:to xmlns:xdr="http://schemas.openxmlformats.org/drawingml/2006/spreadsheetDrawing">
      <xdr:col>18</xdr:col>
      <xdr:colOff>381000</xdr:colOff>
      <xdr:row>108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3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1543050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2828925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4114800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5400675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>
        <a:xfrm>
          <a:off x="6686550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7972425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19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1543050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19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2828925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19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11" name="Rectangle 10"/>
        <xdr:cNvSpPr>
          <a:spLocks noChangeArrowheads="1"/>
        </xdr:cNvSpPr>
      </xdr:nvSpPr>
      <xdr:spPr>
        <a:xfrm>
          <a:off x="4114800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19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5400675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19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6686550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19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7972425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35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15" name="Rectangle 14"/>
        <xdr:cNvSpPr>
          <a:spLocks noChangeArrowheads="1"/>
        </xdr:cNvSpPr>
      </xdr:nvSpPr>
      <xdr:spPr>
        <a:xfrm>
          <a:off x="1543050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35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16" name="Rectangle 15"/>
        <xdr:cNvSpPr>
          <a:spLocks noChangeArrowheads="1"/>
        </xdr:cNvSpPr>
      </xdr:nvSpPr>
      <xdr:spPr>
        <a:xfrm>
          <a:off x="2828925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35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>
        <a:xfrm>
          <a:off x="4114800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35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>
        <a:xfrm>
          <a:off x="5400675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35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>
        <a:xfrm>
          <a:off x="6686550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35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20" name="Rectangle 19"/>
        <xdr:cNvSpPr>
          <a:spLocks noChangeArrowheads="1"/>
        </xdr:cNvSpPr>
      </xdr:nvSpPr>
      <xdr:spPr>
        <a:xfrm>
          <a:off x="7972425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51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>
        <a:xfrm>
          <a:off x="1543050" y="7623810"/>
          <a:ext cx="428625" cy="21005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51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22" name="Rectangle 21"/>
        <xdr:cNvSpPr>
          <a:spLocks noChangeArrowheads="1"/>
        </xdr:cNvSpPr>
      </xdr:nvSpPr>
      <xdr:spPr>
        <a:xfrm>
          <a:off x="2828925" y="7623810"/>
          <a:ext cx="428625" cy="21005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51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>
        <a:xfrm>
          <a:off x="4114800" y="7623810"/>
          <a:ext cx="428625" cy="21005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51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24" name="Rectangle 23"/>
        <xdr:cNvSpPr>
          <a:spLocks noChangeArrowheads="1"/>
        </xdr:cNvSpPr>
      </xdr:nvSpPr>
      <xdr:spPr>
        <a:xfrm>
          <a:off x="5400675" y="7623810"/>
          <a:ext cx="428625" cy="21005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>
        <a:xfrm>
          <a:off x="685800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>
        <a:xfrm>
          <a:off x="1971675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27" name="Rectangle 26"/>
        <xdr:cNvSpPr>
          <a:spLocks noChangeArrowheads="1"/>
        </xdr:cNvSpPr>
      </xdr:nvSpPr>
      <xdr:spPr>
        <a:xfrm>
          <a:off x="3257550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28" name="Rectangle 27"/>
        <xdr:cNvSpPr>
          <a:spLocks noChangeArrowheads="1"/>
        </xdr:cNvSpPr>
      </xdr:nvSpPr>
      <xdr:spPr>
        <a:xfrm>
          <a:off x="4543425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29" name="Rectangle 28"/>
        <xdr:cNvSpPr>
          <a:spLocks noChangeArrowheads="1"/>
        </xdr:cNvSpPr>
      </xdr:nvSpPr>
      <xdr:spPr>
        <a:xfrm>
          <a:off x="5829300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30" name="Rectangle 29"/>
        <xdr:cNvSpPr>
          <a:spLocks noChangeArrowheads="1"/>
        </xdr:cNvSpPr>
      </xdr:nvSpPr>
      <xdr:spPr>
        <a:xfrm>
          <a:off x="7115175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31" name="Rectangle 30"/>
        <xdr:cNvSpPr>
          <a:spLocks noChangeArrowheads="1"/>
        </xdr:cNvSpPr>
      </xdr:nvSpPr>
      <xdr:spPr>
        <a:xfrm>
          <a:off x="685800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18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>
        <a:xfrm>
          <a:off x="1971675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33" name="Rectangle 32"/>
        <xdr:cNvSpPr>
          <a:spLocks noChangeArrowheads="1"/>
        </xdr:cNvSpPr>
      </xdr:nvSpPr>
      <xdr:spPr>
        <a:xfrm>
          <a:off x="3257550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18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>
        <a:xfrm>
          <a:off x="4543425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35" name="Rectangle 34"/>
        <xdr:cNvSpPr>
          <a:spLocks noChangeArrowheads="1"/>
        </xdr:cNvSpPr>
      </xdr:nvSpPr>
      <xdr:spPr>
        <a:xfrm>
          <a:off x="5829300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18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36" name="Rectangle 35"/>
        <xdr:cNvSpPr>
          <a:spLocks noChangeArrowheads="1"/>
        </xdr:cNvSpPr>
      </xdr:nvSpPr>
      <xdr:spPr>
        <a:xfrm>
          <a:off x="7115175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34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>
        <a:xfrm>
          <a:off x="685800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34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>
        <a:xfrm>
          <a:off x="1971675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34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>
        <a:xfrm>
          <a:off x="3257550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34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40" name="Rectangle 39"/>
        <xdr:cNvSpPr>
          <a:spLocks noChangeArrowheads="1"/>
        </xdr:cNvSpPr>
      </xdr:nvSpPr>
      <xdr:spPr>
        <a:xfrm>
          <a:off x="4543425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34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41" name="Rectangle 40"/>
        <xdr:cNvSpPr>
          <a:spLocks noChangeArrowheads="1"/>
        </xdr:cNvSpPr>
      </xdr:nvSpPr>
      <xdr:spPr>
        <a:xfrm>
          <a:off x="5829300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34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42" name="Rectangle 41"/>
        <xdr:cNvSpPr>
          <a:spLocks noChangeArrowheads="1"/>
        </xdr:cNvSpPr>
      </xdr:nvSpPr>
      <xdr:spPr>
        <a:xfrm>
          <a:off x="7115175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50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>
        <a:xfrm>
          <a:off x="685800" y="7471410"/>
          <a:ext cx="1285875" cy="22529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50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>
        <a:xfrm>
          <a:off x="1971675" y="7471410"/>
          <a:ext cx="1285875" cy="22529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50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>
        <a:xfrm>
          <a:off x="3257550" y="7471410"/>
          <a:ext cx="1285875" cy="22529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50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46" name="Rectangle 45"/>
        <xdr:cNvSpPr>
          <a:spLocks noChangeArrowheads="1"/>
        </xdr:cNvSpPr>
      </xdr:nvSpPr>
      <xdr:spPr>
        <a:xfrm>
          <a:off x="4543425" y="7471410"/>
          <a:ext cx="1285875" cy="22529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676910</xdr:colOff>
      <xdr:row>67</xdr:row>
      <xdr:rowOff>9525</xdr:rowOff>
    </xdr:from>
    <xdr:to xmlns:xdr="http://schemas.openxmlformats.org/drawingml/2006/spreadsheetDrawing">
      <xdr:col>4</xdr:col>
      <xdr:colOff>419100</xdr:colOff>
      <xdr:row>82</xdr:row>
      <xdr:rowOff>10160</xdr:rowOff>
    </xdr:to>
    <xdr:sp macro="" textlink="">
      <xdr:nvSpPr>
        <xdr:cNvPr id="47" name="Rectangle 46"/>
        <xdr:cNvSpPr>
          <a:spLocks noChangeArrowheads="1"/>
        </xdr:cNvSpPr>
      </xdr:nvSpPr>
      <xdr:spPr>
        <a:xfrm>
          <a:off x="676910" y="10031730"/>
          <a:ext cx="1713865" cy="2234565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67</xdr:row>
      <xdr:rowOff>0</xdr:rowOff>
    </xdr:from>
    <xdr:to xmlns:xdr="http://schemas.openxmlformats.org/drawingml/2006/spreadsheetDrawing">
      <xdr:col>9</xdr:col>
      <xdr:colOff>0</xdr:colOff>
      <xdr:row>82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>
        <a:xfrm>
          <a:off x="2400300" y="10022205"/>
          <a:ext cx="1714500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67</xdr:row>
      <xdr:rowOff>0</xdr:rowOff>
    </xdr:from>
    <xdr:to xmlns:xdr="http://schemas.openxmlformats.org/drawingml/2006/spreadsheetDrawing">
      <xdr:col>13</xdr:col>
      <xdr:colOff>0</xdr:colOff>
      <xdr:row>82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>
        <a:xfrm>
          <a:off x="4114800" y="10022205"/>
          <a:ext cx="1714500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9525</xdr:colOff>
      <xdr:row>66</xdr:row>
      <xdr:rowOff>0</xdr:rowOff>
    </xdr:from>
    <xdr:to xmlns:xdr="http://schemas.openxmlformats.org/drawingml/2006/spreadsheetDrawing">
      <xdr:col>13</xdr:col>
      <xdr:colOff>9525</xdr:colOff>
      <xdr:row>82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>
        <a:xfrm>
          <a:off x="695325" y="9850755"/>
          <a:ext cx="5143500" cy="24053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68</xdr:row>
      <xdr:rowOff>0</xdr:rowOff>
    </xdr:from>
    <xdr:to xmlns:xdr="http://schemas.openxmlformats.org/drawingml/2006/spreadsheetDrawing">
      <xdr:col>4</xdr:col>
      <xdr:colOff>0</xdr:colOff>
      <xdr:row>82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>
        <a:xfrm>
          <a:off x="1543050" y="1017460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68</xdr:row>
      <xdr:rowOff>0</xdr:rowOff>
    </xdr:from>
    <xdr:to xmlns:xdr="http://schemas.openxmlformats.org/drawingml/2006/spreadsheetDrawing">
      <xdr:col>8</xdr:col>
      <xdr:colOff>0</xdr:colOff>
      <xdr:row>82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>
        <a:xfrm>
          <a:off x="3257550" y="1017460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68</xdr:row>
      <xdr:rowOff>0</xdr:rowOff>
    </xdr:from>
    <xdr:to xmlns:xdr="http://schemas.openxmlformats.org/drawingml/2006/spreadsheetDrawing">
      <xdr:col>4</xdr:col>
      <xdr:colOff>0</xdr:colOff>
      <xdr:row>82</xdr:row>
      <xdr:rowOff>0</xdr:rowOff>
    </xdr:to>
    <xdr:sp macro="" textlink="">
      <xdr:nvSpPr>
        <xdr:cNvPr id="53" name="Rectangle 52"/>
        <xdr:cNvSpPr>
          <a:spLocks noChangeArrowheads="1"/>
        </xdr:cNvSpPr>
      </xdr:nvSpPr>
      <xdr:spPr>
        <a:xfrm>
          <a:off x="1543050" y="1017460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110</xdr:row>
      <xdr:rowOff>0</xdr:rowOff>
    </xdr:from>
    <xdr:to xmlns:xdr="http://schemas.openxmlformats.org/drawingml/2006/spreadsheetDrawing">
      <xdr:col>17</xdr:col>
      <xdr:colOff>28575</xdr:colOff>
      <xdr:row>127</xdr:row>
      <xdr:rowOff>28575</xdr:rowOff>
    </xdr:to>
    <xdr:graphicFrame macro="">
      <xdr:nvGraphicFramePr>
        <xdr:cNvPr id="54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128</xdr:row>
      <xdr:rowOff>0</xdr:rowOff>
    </xdr:from>
    <xdr:to xmlns:xdr="http://schemas.openxmlformats.org/drawingml/2006/spreadsheetDrawing">
      <xdr:col>17</xdr:col>
      <xdr:colOff>28575</xdr:colOff>
      <xdr:row>145</xdr:row>
      <xdr:rowOff>24765</xdr:rowOff>
    </xdr:to>
    <xdr:graphicFrame macro="">
      <xdr:nvGraphicFramePr>
        <xdr:cNvPr id="55" name="Chart 5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146</xdr:row>
      <xdr:rowOff>0</xdr:rowOff>
    </xdr:from>
    <xdr:to xmlns:xdr="http://schemas.openxmlformats.org/drawingml/2006/spreadsheetDrawing">
      <xdr:col>17</xdr:col>
      <xdr:colOff>28575</xdr:colOff>
      <xdr:row>163</xdr:row>
      <xdr:rowOff>24765</xdr:rowOff>
    </xdr:to>
    <xdr:graphicFrame macro="">
      <xdr:nvGraphicFramePr>
        <xdr:cNvPr id="56" name="Chart 5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83</xdr:row>
      <xdr:rowOff>0</xdr:rowOff>
    </xdr:from>
    <xdr:to xmlns:xdr="http://schemas.openxmlformats.org/drawingml/2006/spreadsheetDrawing">
      <xdr:col>18</xdr:col>
      <xdr:colOff>381000</xdr:colOff>
      <xdr:row>108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3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1543050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2828925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4114800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5400675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>
        <a:xfrm>
          <a:off x="6686550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7972425" y="54292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19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1543050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19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2828925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19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11" name="Rectangle 10"/>
        <xdr:cNvSpPr>
          <a:spLocks noChangeArrowheads="1"/>
        </xdr:cNvSpPr>
      </xdr:nvSpPr>
      <xdr:spPr>
        <a:xfrm>
          <a:off x="4114800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19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5400675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19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6686550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19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7972425" y="290322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35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15" name="Rectangle 14"/>
        <xdr:cNvSpPr>
          <a:spLocks noChangeArrowheads="1"/>
        </xdr:cNvSpPr>
      </xdr:nvSpPr>
      <xdr:spPr>
        <a:xfrm>
          <a:off x="1543050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35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16" name="Rectangle 15"/>
        <xdr:cNvSpPr>
          <a:spLocks noChangeArrowheads="1"/>
        </xdr:cNvSpPr>
      </xdr:nvSpPr>
      <xdr:spPr>
        <a:xfrm>
          <a:off x="2828925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35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>
        <a:xfrm>
          <a:off x="4114800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35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>
        <a:xfrm>
          <a:off x="5400675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35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>
        <a:xfrm>
          <a:off x="6686550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35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20" name="Rectangle 19"/>
        <xdr:cNvSpPr>
          <a:spLocks noChangeArrowheads="1"/>
        </xdr:cNvSpPr>
      </xdr:nvSpPr>
      <xdr:spPr>
        <a:xfrm>
          <a:off x="7972425" y="526351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51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>
        <a:xfrm>
          <a:off x="1543050" y="762381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51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22" name="Rectangle 21"/>
        <xdr:cNvSpPr>
          <a:spLocks noChangeArrowheads="1"/>
        </xdr:cNvSpPr>
      </xdr:nvSpPr>
      <xdr:spPr>
        <a:xfrm>
          <a:off x="2828925" y="762381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51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>
        <a:xfrm>
          <a:off x="4114800" y="762381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51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24" name="Rectangle 23"/>
        <xdr:cNvSpPr>
          <a:spLocks noChangeArrowheads="1"/>
        </xdr:cNvSpPr>
      </xdr:nvSpPr>
      <xdr:spPr>
        <a:xfrm>
          <a:off x="5400675" y="7623810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>
        <a:xfrm>
          <a:off x="685800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>
        <a:xfrm>
          <a:off x="1971675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27" name="Rectangle 26"/>
        <xdr:cNvSpPr>
          <a:spLocks noChangeArrowheads="1"/>
        </xdr:cNvSpPr>
      </xdr:nvSpPr>
      <xdr:spPr>
        <a:xfrm>
          <a:off x="3257550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28" name="Rectangle 27"/>
        <xdr:cNvSpPr>
          <a:spLocks noChangeArrowheads="1"/>
        </xdr:cNvSpPr>
      </xdr:nvSpPr>
      <xdr:spPr>
        <a:xfrm>
          <a:off x="4543425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29" name="Rectangle 28"/>
        <xdr:cNvSpPr>
          <a:spLocks noChangeArrowheads="1"/>
        </xdr:cNvSpPr>
      </xdr:nvSpPr>
      <xdr:spPr>
        <a:xfrm>
          <a:off x="5829300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30" name="Rectangle 29"/>
        <xdr:cNvSpPr>
          <a:spLocks noChangeArrowheads="1"/>
        </xdr:cNvSpPr>
      </xdr:nvSpPr>
      <xdr:spPr>
        <a:xfrm>
          <a:off x="7115175" y="39052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31" name="Rectangle 30"/>
        <xdr:cNvSpPr>
          <a:spLocks noChangeArrowheads="1"/>
        </xdr:cNvSpPr>
      </xdr:nvSpPr>
      <xdr:spPr>
        <a:xfrm>
          <a:off x="685800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18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>
        <a:xfrm>
          <a:off x="1971675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33" name="Rectangle 32"/>
        <xdr:cNvSpPr>
          <a:spLocks noChangeArrowheads="1"/>
        </xdr:cNvSpPr>
      </xdr:nvSpPr>
      <xdr:spPr>
        <a:xfrm>
          <a:off x="3257550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18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>
        <a:xfrm>
          <a:off x="4543425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35" name="Rectangle 34"/>
        <xdr:cNvSpPr>
          <a:spLocks noChangeArrowheads="1"/>
        </xdr:cNvSpPr>
      </xdr:nvSpPr>
      <xdr:spPr>
        <a:xfrm>
          <a:off x="5829300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18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36" name="Rectangle 35"/>
        <xdr:cNvSpPr>
          <a:spLocks noChangeArrowheads="1"/>
        </xdr:cNvSpPr>
      </xdr:nvSpPr>
      <xdr:spPr>
        <a:xfrm>
          <a:off x="7115175" y="275082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34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>
        <a:xfrm>
          <a:off x="685800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34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>
        <a:xfrm>
          <a:off x="1971675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34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>
        <a:xfrm>
          <a:off x="3257550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34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40" name="Rectangle 39"/>
        <xdr:cNvSpPr>
          <a:spLocks noChangeArrowheads="1"/>
        </xdr:cNvSpPr>
      </xdr:nvSpPr>
      <xdr:spPr>
        <a:xfrm>
          <a:off x="4543425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34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41" name="Rectangle 40"/>
        <xdr:cNvSpPr>
          <a:spLocks noChangeArrowheads="1"/>
        </xdr:cNvSpPr>
      </xdr:nvSpPr>
      <xdr:spPr>
        <a:xfrm>
          <a:off x="5829300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34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42" name="Rectangle 41"/>
        <xdr:cNvSpPr>
          <a:spLocks noChangeArrowheads="1"/>
        </xdr:cNvSpPr>
      </xdr:nvSpPr>
      <xdr:spPr>
        <a:xfrm>
          <a:off x="7115175" y="5111115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50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>
        <a:xfrm>
          <a:off x="685800" y="747141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50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>
        <a:xfrm>
          <a:off x="1971675" y="747141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50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>
        <a:xfrm>
          <a:off x="3257550" y="747141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50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46" name="Rectangle 45"/>
        <xdr:cNvSpPr>
          <a:spLocks noChangeArrowheads="1"/>
        </xdr:cNvSpPr>
      </xdr:nvSpPr>
      <xdr:spPr>
        <a:xfrm>
          <a:off x="4543425" y="7471410"/>
          <a:ext cx="1285875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676910</xdr:colOff>
      <xdr:row>67</xdr:row>
      <xdr:rowOff>9525</xdr:rowOff>
    </xdr:from>
    <xdr:to xmlns:xdr="http://schemas.openxmlformats.org/drawingml/2006/spreadsheetDrawing">
      <xdr:col>4</xdr:col>
      <xdr:colOff>419100</xdr:colOff>
      <xdr:row>82</xdr:row>
      <xdr:rowOff>10160</xdr:rowOff>
    </xdr:to>
    <xdr:sp macro="" textlink="">
      <xdr:nvSpPr>
        <xdr:cNvPr id="47" name="Rectangle 46"/>
        <xdr:cNvSpPr>
          <a:spLocks noChangeArrowheads="1"/>
        </xdr:cNvSpPr>
      </xdr:nvSpPr>
      <xdr:spPr>
        <a:xfrm>
          <a:off x="676910" y="10012680"/>
          <a:ext cx="1713865" cy="2234565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67</xdr:row>
      <xdr:rowOff>0</xdr:rowOff>
    </xdr:from>
    <xdr:to xmlns:xdr="http://schemas.openxmlformats.org/drawingml/2006/spreadsheetDrawing">
      <xdr:col>9</xdr:col>
      <xdr:colOff>0</xdr:colOff>
      <xdr:row>82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>
        <a:xfrm>
          <a:off x="2400300" y="10003155"/>
          <a:ext cx="1714500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67</xdr:row>
      <xdr:rowOff>0</xdr:rowOff>
    </xdr:from>
    <xdr:to xmlns:xdr="http://schemas.openxmlformats.org/drawingml/2006/spreadsheetDrawing">
      <xdr:col>13</xdr:col>
      <xdr:colOff>0</xdr:colOff>
      <xdr:row>82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>
        <a:xfrm>
          <a:off x="4114800" y="10003155"/>
          <a:ext cx="1714500" cy="22339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9525</xdr:colOff>
      <xdr:row>66</xdr:row>
      <xdr:rowOff>0</xdr:rowOff>
    </xdr:from>
    <xdr:to xmlns:xdr="http://schemas.openxmlformats.org/drawingml/2006/spreadsheetDrawing">
      <xdr:col>13</xdr:col>
      <xdr:colOff>9525</xdr:colOff>
      <xdr:row>82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>
        <a:xfrm>
          <a:off x="695325" y="9831705"/>
          <a:ext cx="5143500" cy="24053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68</xdr:row>
      <xdr:rowOff>0</xdr:rowOff>
    </xdr:from>
    <xdr:to xmlns:xdr="http://schemas.openxmlformats.org/drawingml/2006/spreadsheetDrawing">
      <xdr:col>4</xdr:col>
      <xdr:colOff>0</xdr:colOff>
      <xdr:row>82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>
        <a:xfrm>
          <a:off x="1543050" y="1015555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68</xdr:row>
      <xdr:rowOff>0</xdr:rowOff>
    </xdr:from>
    <xdr:to xmlns:xdr="http://schemas.openxmlformats.org/drawingml/2006/spreadsheetDrawing">
      <xdr:col>8</xdr:col>
      <xdr:colOff>0</xdr:colOff>
      <xdr:row>82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>
        <a:xfrm>
          <a:off x="3257550" y="1015555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68</xdr:row>
      <xdr:rowOff>0</xdr:rowOff>
    </xdr:from>
    <xdr:to xmlns:xdr="http://schemas.openxmlformats.org/drawingml/2006/spreadsheetDrawing">
      <xdr:col>4</xdr:col>
      <xdr:colOff>0</xdr:colOff>
      <xdr:row>82</xdr:row>
      <xdr:rowOff>0</xdr:rowOff>
    </xdr:to>
    <xdr:sp macro="" textlink="">
      <xdr:nvSpPr>
        <xdr:cNvPr id="53" name="Rectangle 52"/>
        <xdr:cNvSpPr>
          <a:spLocks noChangeArrowheads="1"/>
        </xdr:cNvSpPr>
      </xdr:nvSpPr>
      <xdr:spPr>
        <a:xfrm>
          <a:off x="1543050" y="10155555"/>
          <a:ext cx="428625" cy="20815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110</xdr:row>
      <xdr:rowOff>0</xdr:rowOff>
    </xdr:from>
    <xdr:to xmlns:xdr="http://schemas.openxmlformats.org/drawingml/2006/spreadsheetDrawing">
      <xdr:col>17</xdr:col>
      <xdr:colOff>28575</xdr:colOff>
      <xdr:row>127</xdr:row>
      <xdr:rowOff>28575</xdr:rowOff>
    </xdr:to>
    <xdr:graphicFrame macro="">
      <xdr:nvGraphicFramePr>
        <xdr:cNvPr id="54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128</xdr:row>
      <xdr:rowOff>0</xdr:rowOff>
    </xdr:from>
    <xdr:to xmlns:xdr="http://schemas.openxmlformats.org/drawingml/2006/spreadsheetDrawing">
      <xdr:col>17</xdr:col>
      <xdr:colOff>28575</xdr:colOff>
      <xdr:row>145</xdr:row>
      <xdr:rowOff>28575</xdr:rowOff>
    </xdr:to>
    <xdr:graphicFrame macro="">
      <xdr:nvGraphicFramePr>
        <xdr:cNvPr id="55" name="Chart 5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146</xdr:row>
      <xdr:rowOff>0</xdr:rowOff>
    </xdr:from>
    <xdr:to xmlns:xdr="http://schemas.openxmlformats.org/drawingml/2006/spreadsheetDrawing">
      <xdr:col>17</xdr:col>
      <xdr:colOff>28575</xdr:colOff>
      <xdr:row>163</xdr:row>
      <xdr:rowOff>28575</xdr:rowOff>
    </xdr:to>
    <xdr:graphicFrame macro="">
      <xdr:nvGraphicFramePr>
        <xdr:cNvPr id="56" name="Chart 5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Relationship Id="rId2" Type="http://schemas.openxmlformats.org/officeDocument/2006/relationships/drawing" Target="../drawings/drawing10.xml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Relationship Id="rId2" Type="http://schemas.openxmlformats.org/officeDocument/2006/relationships/drawing" Target="../drawings/drawing11.xml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Relationship Id="rId2" Type="http://schemas.openxmlformats.org/officeDocument/2006/relationships/drawing" Target="../drawings/drawing12.xml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Relationship Id="rId2" Type="http://schemas.openxmlformats.org/officeDocument/2006/relationships/drawing" Target="../drawings/drawing13.xml" /></Relationships>
</file>

<file path=xl/worksheets/_rels/sheet1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4.bin" /><Relationship Id="rId2" Type="http://schemas.openxmlformats.org/officeDocument/2006/relationships/drawing" Target="../drawings/drawing14.xml" /></Relationships>
</file>

<file path=xl/worksheets/_rels/sheet1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5.bin" /><Relationship Id="rId2" Type="http://schemas.openxmlformats.org/officeDocument/2006/relationships/drawing" Target="../drawings/drawing15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4.xml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drawing" Target="../drawings/drawing5.xml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Relationship Id="rId2" Type="http://schemas.openxmlformats.org/officeDocument/2006/relationships/drawing" Target="../drawings/drawing6.xml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Relationship Id="rId2" Type="http://schemas.openxmlformats.org/officeDocument/2006/relationships/drawing" Target="../drawings/drawing7.xml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Relationship Id="rId2" Type="http://schemas.openxmlformats.org/officeDocument/2006/relationships/drawing" Target="../drawings/drawing8.xml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Relationship Id="rId2" Type="http://schemas.openxmlformats.org/officeDocument/2006/relationships/drawing" Target="../drawings/drawing9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G153"/>
  <sheetViews>
    <sheetView showGridLines="0" tabSelected="1" view="pageBreakPreview" topLeftCell="A29" zoomScale="120" zoomScaleSheetLayoutView="120" workbookViewId="0">
      <selection activeCell="N65" sqref="N65"/>
    </sheetView>
  </sheetViews>
  <sheetFormatPr defaultRowHeight="12"/>
  <cols>
    <col min="1" max="1" width="9" style="1" bestFit="1" customWidth="1"/>
    <col min="2" max="21" width="5.625" style="1" customWidth="1"/>
    <col min="22" max="78" width="0.25" style="1" hidden="1" customWidth="1"/>
    <col min="79" max="256" width="9" style="1" bestFit="1" customWidth="1"/>
  </cols>
  <sheetData>
    <row r="1" spans="1:80" s="2" customFormat="1" ht="17.25">
      <c r="A1" s="4" t="s">
        <v>3</v>
      </c>
    </row>
    <row r="2" spans="1:80" ht="13.5" customHeight="1">
      <c r="R2" s="85" t="s">
        <v>8</v>
      </c>
      <c r="S2" s="85"/>
    </row>
    <row r="3" spans="1:80">
      <c r="A3" s="5" t="s">
        <v>14</v>
      </c>
      <c r="B3" s="15" t="s">
        <v>105</v>
      </c>
      <c r="C3" s="32"/>
      <c r="D3" s="43"/>
      <c r="E3" s="55" t="s">
        <v>132</v>
      </c>
      <c r="F3" s="38"/>
      <c r="G3" s="64"/>
      <c r="H3" s="22" t="s">
        <v>136</v>
      </c>
      <c r="I3" s="38"/>
      <c r="J3" s="49"/>
      <c r="K3" s="55" t="s">
        <v>54</v>
      </c>
      <c r="L3" s="38"/>
      <c r="M3" s="64"/>
      <c r="N3" s="22" t="s">
        <v>141</v>
      </c>
      <c r="O3" s="38"/>
      <c r="P3" s="49"/>
      <c r="Q3" s="55" t="s">
        <v>26</v>
      </c>
      <c r="R3" s="38"/>
      <c r="S3" s="64"/>
    </row>
    <row r="4" spans="1:80" s="3" customFormat="1" ht="9.9499999999999993" customHeight="1">
      <c r="A4" s="6"/>
      <c r="B4" s="16" t="s">
        <v>22</v>
      </c>
      <c r="C4" s="33" t="s">
        <v>30</v>
      </c>
      <c r="D4" s="44" t="s">
        <v>32</v>
      </c>
      <c r="E4" s="56" t="s">
        <v>22</v>
      </c>
      <c r="F4" s="33" t="s">
        <v>30</v>
      </c>
      <c r="G4" s="65" t="s">
        <v>32</v>
      </c>
      <c r="H4" s="16" t="s">
        <v>22</v>
      </c>
      <c r="I4" s="33" t="s">
        <v>30</v>
      </c>
      <c r="J4" s="44" t="s">
        <v>32</v>
      </c>
      <c r="K4" s="56" t="s">
        <v>22</v>
      </c>
      <c r="L4" s="33" t="s">
        <v>30</v>
      </c>
      <c r="M4" s="65" t="s">
        <v>32</v>
      </c>
      <c r="N4" s="16" t="s">
        <v>22</v>
      </c>
      <c r="O4" s="33" t="s">
        <v>30</v>
      </c>
      <c r="P4" s="44" t="s">
        <v>32</v>
      </c>
      <c r="Q4" s="56" t="s">
        <v>22</v>
      </c>
      <c r="R4" s="33" t="s">
        <v>30</v>
      </c>
      <c r="S4" s="65" t="s">
        <v>32</v>
      </c>
    </row>
    <row r="5" spans="1:80" s="3" customFormat="1" ht="9.9499999999999993" customHeight="1">
      <c r="A5" s="7"/>
      <c r="B5" s="17"/>
      <c r="C5" s="34"/>
      <c r="D5" s="45"/>
      <c r="E5" s="57"/>
      <c r="F5" s="34"/>
      <c r="G5" s="66"/>
      <c r="H5" s="17"/>
      <c r="I5" s="34"/>
      <c r="J5" s="45"/>
      <c r="K5" s="57"/>
      <c r="L5" s="34"/>
      <c r="M5" s="66"/>
      <c r="N5" s="17"/>
      <c r="O5" s="34"/>
      <c r="P5" s="45"/>
      <c r="Q5" s="57"/>
      <c r="R5" s="34"/>
      <c r="S5" s="66"/>
    </row>
    <row r="6" spans="1:80">
      <c r="A6" s="8" t="s">
        <v>150</v>
      </c>
      <c r="B6" s="18">
        <v>930</v>
      </c>
      <c r="C6" s="35">
        <v>862</v>
      </c>
      <c r="D6" s="46">
        <f t="shared" ref="D6:D17" si="0">B6+C6</f>
        <v>1792</v>
      </c>
      <c r="E6" s="28">
        <v>1073</v>
      </c>
      <c r="F6" s="35">
        <v>1046</v>
      </c>
      <c r="G6" s="67">
        <f t="shared" ref="G6:G17" si="1">E6+F6</f>
        <v>2119</v>
      </c>
      <c r="H6" s="18">
        <v>1259</v>
      </c>
      <c r="I6" s="35">
        <v>1178</v>
      </c>
      <c r="J6" s="46">
        <f t="shared" ref="J6:J17" si="2">H6+I6</f>
        <v>2437</v>
      </c>
      <c r="K6" s="28">
        <v>1255</v>
      </c>
      <c r="L6" s="35">
        <v>1212</v>
      </c>
      <c r="M6" s="67">
        <f t="shared" ref="M6:M17" si="3">K6+L6</f>
        <v>2467</v>
      </c>
      <c r="N6" s="18">
        <v>1211</v>
      </c>
      <c r="O6" s="35">
        <v>1137</v>
      </c>
      <c r="P6" s="46">
        <f t="shared" ref="P6:P17" si="4">N6+O6</f>
        <v>2348</v>
      </c>
      <c r="Q6" s="28">
        <v>1100</v>
      </c>
      <c r="R6" s="35">
        <v>975</v>
      </c>
      <c r="S6" s="67">
        <f t="shared" ref="S6:S17" si="5">Q6+R6</f>
        <v>2075</v>
      </c>
      <c r="U6" s="90" t="s">
        <v>152</v>
      </c>
    </row>
    <row r="7" spans="1:80">
      <c r="A7" s="9" t="s">
        <v>41</v>
      </c>
      <c r="B7" s="19">
        <v>929</v>
      </c>
      <c r="C7" s="36">
        <v>861</v>
      </c>
      <c r="D7" s="47">
        <f t="shared" si="0"/>
        <v>1790</v>
      </c>
      <c r="E7" s="29">
        <v>1074</v>
      </c>
      <c r="F7" s="36">
        <v>1048</v>
      </c>
      <c r="G7" s="68">
        <f t="shared" si="1"/>
        <v>2122</v>
      </c>
      <c r="H7" s="19">
        <v>1257</v>
      </c>
      <c r="I7" s="36">
        <v>1175</v>
      </c>
      <c r="J7" s="47">
        <f t="shared" si="2"/>
        <v>2432</v>
      </c>
      <c r="K7" s="29">
        <v>1253</v>
      </c>
      <c r="L7" s="36">
        <v>1204</v>
      </c>
      <c r="M7" s="68">
        <f t="shared" si="3"/>
        <v>2457</v>
      </c>
      <c r="N7" s="19">
        <v>1225</v>
      </c>
      <c r="O7" s="36">
        <v>1127</v>
      </c>
      <c r="P7" s="47">
        <f t="shared" si="4"/>
        <v>2352</v>
      </c>
      <c r="Q7" s="29">
        <v>1102</v>
      </c>
      <c r="R7" s="36">
        <v>982</v>
      </c>
      <c r="S7" s="68">
        <f t="shared" si="5"/>
        <v>2084</v>
      </c>
      <c r="U7" s="90">
        <v>5</v>
      </c>
    </row>
    <row r="8" spans="1:80">
      <c r="A8" s="9" t="s">
        <v>45</v>
      </c>
      <c r="B8" s="19">
        <v>919</v>
      </c>
      <c r="C8" s="36">
        <v>857</v>
      </c>
      <c r="D8" s="47">
        <f t="shared" si="0"/>
        <v>1776</v>
      </c>
      <c r="E8" s="29">
        <v>1077</v>
      </c>
      <c r="F8" s="36">
        <v>1053</v>
      </c>
      <c r="G8" s="68">
        <f t="shared" si="1"/>
        <v>2130</v>
      </c>
      <c r="H8" s="19">
        <v>1256</v>
      </c>
      <c r="I8" s="36">
        <v>1164</v>
      </c>
      <c r="J8" s="47">
        <f t="shared" si="2"/>
        <v>2420</v>
      </c>
      <c r="K8" s="29">
        <v>1253</v>
      </c>
      <c r="L8" s="36">
        <v>1212</v>
      </c>
      <c r="M8" s="68">
        <f t="shared" si="3"/>
        <v>2465</v>
      </c>
      <c r="N8" s="19">
        <v>1235</v>
      </c>
      <c r="O8" s="36">
        <v>1135</v>
      </c>
      <c r="P8" s="47">
        <f t="shared" si="4"/>
        <v>2370</v>
      </c>
      <c r="Q8" s="29">
        <v>1098</v>
      </c>
      <c r="R8" s="36">
        <v>984</v>
      </c>
      <c r="S8" s="68">
        <f t="shared" si="5"/>
        <v>2082</v>
      </c>
      <c r="U8" s="90">
        <v>6</v>
      </c>
      <c r="CB8" s="91"/>
    </row>
    <row r="9" spans="1:80">
      <c r="A9" s="9" t="s">
        <v>48</v>
      </c>
      <c r="B9" s="19">
        <v>923</v>
      </c>
      <c r="C9" s="36">
        <v>846</v>
      </c>
      <c r="D9" s="47">
        <f t="shared" si="0"/>
        <v>1769</v>
      </c>
      <c r="E9" s="29">
        <v>1070</v>
      </c>
      <c r="F9" s="36">
        <v>1054</v>
      </c>
      <c r="G9" s="68">
        <f t="shared" si="1"/>
        <v>2124</v>
      </c>
      <c r="H9" s="19">
        <v>1252</v>
      </c>
      <c r="I9" s="36">
        <v>1162</v>
      </c>
      <c r="J9" s="47">
        <f t="shared" si="2"/>
        <v>2414</v>
      </c>
      <c r="K9" s="29">
        <v>1252</v>
      </c>
      <c r="L9" s="36">
        <v>1214</v>
      </c>
      <c r="M9" s="68">
        <f t="shared" si="3"/>
        <v>2466</v>
      </c>
      <c r="N9" s="19">
        <v>1225</v>
      </c>
      <c r="O9" s="36">
        <v>1133</v>
      </c>
      <c r="P9" s="47">
        <f t="shared" si="4"/>
        <v>2358</v>
      </c>
      <c r="Q9" s="29">
        <v>1106</v>
      </c>
      <c r="R9" s="36">
        <v>994</v>
      </c>
      <c r="S9" s="68">
        <f t="shared" si="5"/>
        <v>2100</v>
      </c>
      <c r="U9" s="90">
        <v>7</v>
      </c>
    </row>
    <row r="10" spans="1:80">
      <c r="A10" s="9" t="s">
        <v>50</v>
      </c>
      <c r="B10" s="19">
        <v>918</v>
      </c>
      <c r="C10" s="36">
        <v>854</v>
      </c>
      <c r="D10" s="47">
        <f t="shared" si="0"/>
        <v>1772</v>
      </c>
      <c r="E10" s="29">
        <v>1077</v>
      </c>
      <c r="F10" s="36">
        <v>1042</v>
      </c>
      <c r="G10" s="68">
        <f t="shared" si="1"/>
        <v>2119</v>
      </c>
      <c r="H10" s="19">
        <v>1259</v>
      </c>
      <c r="I10" s="36">
        <v>1166</v>
      </c>
      <c r="J10" s="47">
        <f t="shared" si="2"/>
        <v>2425</v>
      </c>
      <c r="K10" s="29">
        <v>1259</v>
      </c>
      <c r="L10" s="36">
        <v>1219</v>
      </c>
      <c r="M10" s="68">
        <f t="shared" si="3"/>
        <v>2478</v>
      </c>
      <c r="N10" s="19">
        <v>1225</v>
      </c>
      <c r="O10" s="36">
        <v>1124</v>
      </c>
      <c r="P10" s="47">
        <f t="shared" si="4"/>
        <v>2349</v>
      </c>
      <c r="Q10" s="29">
        <v>1120</v>
      </c>
      <c r="R10" s="36">
        <v>1006</v>
      </c>
      <c r="S10" s="68">
        <f t="shared" si="5"/>
        <v>2126</v>
      </c>
      <c r="U10" s="90">
        <v>8</v>
      </c>
    </row>
    <row r="11" spans="1:80">
      <c r="A11" s="9" t="s">
        <v>20</v>
      </c>
      <c r="B11" s="19">
        <v>900</v>
      </c>
      <c r="C11" s="36">
        <v>858</v>
      </c>
      <c r="D11" s="47">
        <f t="shared" si="0"/>
        <v>1758</v>
      </c>
      <c r="E11" s="29">
        <v>1083</v>
      </c>
      <c r="F11" s="36">
        <v>1034</v>
      </c>
      <c r="G11" s="68">
        <f t="shared" si="1"/>
        <v>2117</v>
      </c>
      <c r="H11" s="19">
        <v>1254</v>
      </c>
      <c r="I11" s="36">
        <v>1178</v>
      </c>
      <c r="J11" s="47">
        <f t="shared" si="2"/>
        <v>2432</v>
      </c>
      <c r="K11" s="29">
        <v>1270</v>
      </c>
      <c r="L11" s="36">
        <v>1215</v>
      </c>
      <c r="M11" s="68">
        <f t="shared" si="3"/>
        <v>2485</v>
      </c>
      <c r="N11" s="19">
        <v>1232</v>
      </c>
      <c r="O11" s="36">
        <v>1122</v>
      </c>
      <c r="P11" s="47">
        <f t="shared" si="4"/>
        <v>2354</v>
      </c>
      <c r="Q11" s="29">
        <v>1117</v>
      </c>
      <c r="R11" s="36">
        <v>1014</v>
      </c>
      <c r="S11" s="68">
        <f t="shared" si="5"/>
        <v>2131</v>
      </c>
      <c r="U11" s="90">
        <v>9</v>
      </c>
    </row>
    <row r="12" spans="1:80">
      <c r="A12" s="9" t="s">
        <v>51</v>
      </c>
      <c r="B12" s="19">
        <v>894</v>
      </c>
      <c r="C12" s="36">
        <v>849</v>
      </c>
      <c r="D12" s="47">
        <f t="shared" si="0"/>
        <v>1743</v>
      </c>
      <c r="E12" s="29">
        <v>1072</v>
      </c>
      <c r="F12" s="36">
        <v>1031</v>
      </c>
      <c r="G12" s="68">
        <f t="shared" si="1"/>
        <v>2103</v>
      </c>
      <c r="H12" s="19">
        <v>1262</v>
      </c>
      <c r="I12" s="36">
        <v>1181</v>
      </c>
      <c r="J12" s="47">
        <f t="shared" si="2"/>
        <v>2443</v>
      </c>
      <c r="K12" s="29">
        <v>1279</v>
      </c>
      <c r="L12" s="36">
        <v>1216</v>
      </c>
      <c r="M12" s="68">
        <f t="shared" si="3"/>
        <v>2495</v>
      </c>
      <c r="N12" s="19">
        <v>1225</v>
      </c>
      <c r="O12" s="36">
        <v>1113</v>
      </c>
      <c r="P12" s="47">
        <f t="shared" si="4"/>
        <v>2338</v>
      </c>
      <c r="Q12" s="29">
        <v>1111</v>
      </c>
      <c r="R12" s="36">
        <v>1007</v>
      </c>
      <c r="S12" s="68">
        <f t="shared" si="5"/>
        <v>2118</v>
      </c>
      <c r="U12" s="90">
        <v>10</v>
      </c>
    </row>
    <row r="13" spans="1:80">
      <c r="A13" s="9" t="s">
        <v>39</v>
      </c>
      <c r="B13" s="19">
        <v>893</v>
      </c>
      <c r="C13" s="36">
        <v>842</v>
      </c>
      <c r="D13" s="47">
        <f t="shared" si="0"/>
        <v>1735</v>
      </c>
      <c r="E13" s="29">
        <v>1070</v>
      </c>
      <c r="F13" s="36">
        <v>1029</v>
      </c>
      <c r="G13" s="68">
        <f t="shared" si="1"/>
        <v>2099</v>
      </c>
      <c r="H13" s="19">
        <v>1263</v>
      </c>
      <c r="I13" s="36">
        <v>1181</v>
      </c>
      <c r="J13" s="47">
        <f t="shared" si="2"/>
        <v>2444</v>
      </c>
      <c r="K13" s="29">
        <v>1278</v>
      </c>
      <c r="L13" s="36">
        <v>1215</v>
      </c>
      <c r="M13" s="68">
        <f t="shared" si="3"/>
        <v>2493</v>
      </c>
      <c r="N13" s="19">
        <v>1226</v>
      </c>
      <c r="O13" s="36">
        <v>1111</v>
      </c>
      <c r="P13" s="47">
        <f t="shared" si="4"/>
        <v>2337</v>
      </c>
      <c r="Q13" s="29">
        <v>1119</v>
      </c>
      <c r="R13" s="36">
        <v>1002</v>
      </c>
      <c r="S13" s="68">
        <f t="shared" si="5"/>
        <v>2121</v>
      </c>
      <c r="U13" s="90">
        <v>11</v>
      </c>
    </row>
    <row r="14" spans="1:80">
      <c r="A14" s="9" t="s">
        <v>24</v>
      </c>
      <c r="B14" s="19">
        <v>891</v>
      </c>
      <c r="C14" s="36">
        <v>842</v>
      </c>
      <c r="D14" s="47">
        <f t="shared" si="0"/>
        <v>1733</v>
      </c>
      <c r="E14" s="29">
        <v>1061</v>
      </c>
      <c r="F14" s="36">
        <v>1027</v>
      </c>
      <c r="G14" s="68">
        <f t="shared" si="1"/>
        <v>2088</v>
      </c>
      <c r="H14" s="19">
        <v>1261</v>
      </c>
      <c r="I14" s="36">
        <v>1184</v>
      </c>
      <c r="J14" s="47">
        <f t="shared" si="2"/>
        <v>2445</v>
      </c>
      <c r="K14" s="29">
        <v>1294</v>
      </c>
      <c r="L14" s="36">
        <v>1216</v>
      </c>
      <c r="M14" s="68">
        <f t="shared" si="3"/>
        <v>2510</v>
      </c>
      <c r="N14" s="19">
        <v>1219</v>
      </c>
      <c r="O14" s="36">
        <v>1104</v>
      </c>
      <c r="P14" s="47">
        <f t="shared" si="4"/>
        <v>2323</v>
      </c>
      <c r="Q14" s="29">
        <v>1131</v>
      </c>
      <c r="R14" s="36">
        <v>1012</v>
      </c>
      <c r="S14" s="68">
        <f t="shared" si="5"/>
        <v>2143</v>
      </c>
      <c r="U14" s="90">
        <v>12</v>
      </c>
    </row>
    <row r="15" spans="1:80">
      <c r="A15" s="9" t="s">
        <v>151</v>
      </c>
      <c r="B15" s="19">
        <v>892</v>
      </c>
      <c r="C15" s="36">
        <v>841</v>
      </c>
      <c r="D15" s="47">
        <f t="shared" si="0"/>
        <v>1733</v>
      </c>
      <c r="E15" s="29">
        <v>1050</v>
      </c>
      <c r="F15" s="36">
        <v>1021</v>
      </c>
      <c r="G15" s="68">
        <f t="shared" si="1"/>
        <v>2071</v>
      </c>
      <c r="H15" s="19">
        <v>1251</v>
      </c>
      <c r="I15" s="36">
        <v>1175</v>
      </c>
      <c r="J15" s="47">
        <f t="shared" si="2"/>
        <v>2426</v>
      </c>
      <c r="K15" s="29">
        <v>1306</v>
      </c>
      <c r="L15" s="36">
        <v>1229</v>
      </c>
      <c r="M15" s="68">
        <f t="shared" si="3"/>
        <v>2535</v>
      </c>
      <c r="N15" s="19">
        <v>1227</v>
      </c>
      <c r="O15" s="36">
        <v>1113</v>
      </c>
      <c r="P15" s="47">
        <f t="shared" si="4"/>
        <v>2340</v>
      </c>
      <c r="Q15" s="29">
        <v>1121</v>
      </c>
      <c r="R15" s="36">
        <v>1006</v>
      </c>
      <c r="S15" s="68">
        <f t="shared" si="5"/>
        <v>2127</v>
      </c>
      <c r="U15" s="90" t="s">
        <v>153</v>
      </c>
    </row>
    <row r="16" spans="1:80">
      <c r="A16" s="9" t="s">
        <v>58</v>
      </c>
      <c r="B16" s="19">
        <v>888</v>
      </c>
      <c r="C16" s="36">
        <v>833</v>
      </c>
      <c r="D16" s="47">
        <f t="shared" si="0"/>
        <v>1721</v>
      </c>
      <c r="E16" s="29">
        <v>1044</v>
      </c>
      <c r="F16" s="36">
        <v>1029</v>
      </c>
      <c r="G16" s="68">
        <f t="shared" si="1"/>
        <v>2073</v>
      </c>
      <c r="H16" s="19">
        <v>1247</v>
      </c>
      <c r="I16" s="36">
        <v>1171</v>
      </c>
      <c r="J16" s="47">
        <f t="shared" si="2"/>
        <v>2418</v>
      </c>
      <c r="K16" s="29">
        <v>1311</v>
      </c>
      <c r="L16" s="36">
        <v>1231</v>
      </c>
      <c r="M16" s="68">
        <f t="shared" si="3"/>
        <v>2542</v>
      </c>
      <c r="N16" s="19">
        <v>1237</v>
      </c>
      <c r="O16" s="36">
        <v>1111</v>
      </c>
      <c r="P16" s="47">
        <f t="shared" si="4"/>
        <v>2348</v>
      </c>
      <c r="Q16" s="29">
        <v>1130</v>
      </c>
      <c r="R16" s="36">
        <v>1000</v>
      </c>
      <c r="S16" s="68">
        <f t="shared" si="5"/>
        <v>2130</v>
      </c>
      <c r="U16" s="90">
        <v>2</v>
      </c>
    </row>
    <row r="17" spans="1:79">
      <c r="A17" s="10" t="s">
        <v>49</v>
      </c>
      <c r="B17" s="20">
        <v>891</v>
      </c>
      <c r="C17" s="37">
        <v>828</v>
      </c>
      <c r="D17" s="48">
        <f t="shared" si="0"/>
        <v>1719</v>
      </c>
      <c r="E17" s="30">
        <v>1043</v>
      </c>
      <c r="F17" s="37">
        <v>1032</v>
      </c>
      <c r="G17" s="69">
        <f t="shared" si="1"/>
        <v>2075</v>
      </c>
      <c r="H17" s="20">
        <v>1244</v>
      </c>
      <c r="I17" s="37">
        <v>1167</v>
      </c>
      <c r="J17" s="48">
        <f t="shared" si="2"/>
        <v>2411</v>
      </c>
      <c r="K17" s="30">
        <v>1297</v>
      </c>
      <c r="L17" s="37">
        <v>1216</v>
      </c>
      <c r="M17" s="69">
        <f t="shared" si="3"/>
        <v>2513</v>
      </c>
      <c r="N17" s="20">
        <v>1233</v>
      </c>
      <c r="O17" s="37">
        <v>1089</v>
      </c>
      <c r="P17" s="48">
        <f t="shared" si="4"/>
        <v>2322</v>
      </c>
      <c r="Q17" s="30">
        <v>1131</v>
      </c>
      <c r="R17" s="37">
        <v>1003</v>
      </c>
      <c r="S17" s="69">
        <f t="shared" si="5"/>
        <v>2134</v>
      </c>
      <c r="U17" s="90">
        <v>3</v>
      </c>
    </row>
    <row r="18" spans="1:79" ht="9.9499999999999993" customHeight="1"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</row>
    <row r="19" spans="1:79">
      <c r="A19" s="5" t="s">
        <v>14</v>
      </c>
      <c r="B19" s="22" t="s">
        <v>129</v>
      </c>
      <c r="C19" s="38"/>
      <c r="D19" s="49"/>
      <c r="E19" s="55" t="s">
        <v>133</v>
      </c>
      <c r="F19" s="38"/>
      <c r="G19" s="64"/>
      <c r="H19" s="22" t="s">
        <v>137</v>
      </c>
      <c r="I19" s="38"/>
      <c r="J19" s="49"/>
      <c r="K19" s="55" t="s">
        <v>139</v>
      </c>
      <c r="L19" s="38"/>
      <c r="M19" s="64"/>
      <c r="N19" s="22" t="s">
        <v>142</v>
      </c>
      <c r="O19" s="38"/>
      <c r="P19" s="49"/>
      <c r="Q19" s="55" t="s">
        <v>143</v>
      </c>
      <c r="R19" s="38"/>
      <c r="S19" s="64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</row>
    <row r="20" spans="1:79" ht="9.9499999999999993" customHeight="1">
      <c r="A20" s="6"/>
      <c r="B20" s="16" t="s">
        <v>22</v>
      </c>
      <c r="C20" s="33" t="s">
        <v>30</v>
      </c>
      <c r="D20" s="44" t="s">
        <v>32</v>
      </c>
      <c r="E20" s="56" t="s">
        <v>22</v>
      </c>
      <c r="F20" s="33" t="s">
        <v>30</v>
      </c>
      <c r="G20" s="65" t="s">
        <v>32</v>
      </c>
      <c r="H20" s="16" t="s">
        <v>22</v>
      </c>
      <c r="I20" s="33" t="s">
        <v>30</v>
      </c>
      <c r="J20" s="44" t="s">
        <v>32</v>
      </c>
      <c r="K20" s="56" t="s">
        <v>22</v>
      </c>
      <c r="L20" s="33" t="s">
        <v>30</v>
      </c>
      <c r="M20" s="65" t="s">
        <v>32</v>
      </c>
      <c r="N20" s="16" t="s">
        <v>22</v>
      </c>
      <c r="O20" s="33" t="s">
        <v>30</v>
      </c>
      <c r="P20" s="44" t="s">
        <v>32</v>
      </c>
      <c r="Q20" s="56" t="s">
        <v>22</v>
      </c>
      <c r="R20" s="33" t="s">
        <v>30</v>
      </c>
      <c r="S20" s="65" t="s">
        <v>32</v>
      </c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</row>
    <row r="21" spans="1:79" ht="9.9499999999999993" customHeight="1">
      <c r="A21" s="7"/>
      <c r="B21" s="17"/>
      <c r="C21" s="34"/>
      <c r="D21" s="45"/>
      <c r="E21" s="57"/>
      <c r="F21" s="34"/>
      <c r="G21" s="66"/>
      <c r="H21" s="17"/>
      <c r="I21" s="34"/>
      <c r="J21" s="45"/>
      <c r="K21" s="57"/>
      <c r="L21" s="34"/>
      <c r="M21" s="66"/>
      <c r="N21" s="17"/>
      <c r="O21" s="34"/>
      <c r="P21" s="45"/>
      <c r="Q21" s="57"/>
      <c r="R21" s="34"/>
      <c r="S21" s="66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</row>
    <row r="22" spans="1:79">
      <c r="A22" s="8" t="str">
        <f>A6</f>
        <v>H30.4月</v>
      </c>
      <c r="B22" s="18">
        <v>1287</v>
      </c>
      <c r="C22" s="35">
        <v>1142</v>
      </c>
      <c r="D22" s="46">
        <f t="shared" ref="D22:D33" si="6">B22+C22</f>
        <v>2429</v>
      </c>
      <c r="E22" s="18">
        <v>1441</v>
      </c>
      <c r="F22" s="35">
        <v>1408</v>
      </c>
      <c r="G22" s="67">
        <f t="shared" ref="G22:G33" si="7">E22+F22</f>
        <v>2849</v>
      </c>
      <c r="H22" s="18">
        <v>1906</v>
      </c>
      <c r="I22" s="35">
        <v>1776</v>
      </c>
      <c r="J22" s="46">
        <f t="shared" ref="J22:J33" si="8">H22+I22</f>
        <v>3682</v>
      </c>
      <c r="K22" s="18">
        <v>1800</v>
      </c>
      <c r="L22" s="35">
        <v>1889</v>
      </c>
      <c r="M22" s="67">
        <f t="shared" ref="M22:M33" si="9">K22+L22</f>
        <v>3689</v>
      </c>
      <c r="N22" s="18">
        <v>1431</v>
      </c>
      <c r="O22" s="35">
        <v>1440</v>
      </c>
      <c r="P22" s="46">
        <f t="shared" ref="P22:P33" si="10">N22+O22</f>
        <v>2871</v>
      </c>
      <c r="Q22" s="18">
        <v>1394</v>
      </c>
      <c r="R22" s="35">
        <v>1396</v>
      </c>
      <c r="S22" s="67">
        <f t="shared" ref="S22:S33" si="11">Q22+R22</f>
        <v>2790</v>
      </c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</row>
    <row r="23" spans="1:79">
      <c r="A23" s="9" t="s">
        <v>41</v>
      </c>
      <c r="B23" s="19">
        <v>1278</v>
      </c>
      <c r="C23" s="36">
        <v>1153</v>
      </c>
      <c r="D23" s="47">
        <f t="shared" si="6"/>
        <v>2431</v>
      </c>
      <c r="E23" s="19">
        <v>1438</v>
      </c>
      <c r="F23" s="36">
        <v>1388</v>
      </c>
      <c r="G23" s="68">
        <f t="shared" si="7"/>
        <v>2826</v>
      </c>
      <c r="H23" s="19">
        <v>1899</v>
      </c>
      <c r="I23" s="36">
        <v>1782</v>
      </c>
      <c r="J23" s="47">
        <f t="shared" si="8"/>
        <v>3681</v>
      </c>
      <c r="K23" s="19">
        <v>1803</v>
      </c>
      <c r="L23" s="36">
        <v>1886</v>
      </c>
      <c r="M23" s="68">
        <f t="shared" si="9"/>
        <v>3689</v>
      </c>
      <c r="N23" s="19">
        <v>1445</v>
      </c>
      <c r="O23" s="36">
        <v>1450</v>
      </c>
      <c r="P23" s="47">
        <f t="shared" si="10"/>
        <v>2895</v>
      </c>
      <c r="Q23" s="19">
        <v>1389</v>
      </c>
      <c r="R23" s="36">
        <v>1392</v>
      </c>
      <c r="S23" s="68">
        <f t="shared" si="11"/>
        <v>2781</v>
      </c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</row>
    <row r="24" spans="1:79">
      <c r="A24" s="9" t="s">
        <v>45</v>
      </c>
      <c r="B24" s="19">
        <v>1271</v>
      </c>
      <c r="C24" s="36">
        <v>1148</v>
      </c>
      <c r="D24" s="47">
        <f t="shared" si="6"/>
        <v>2419</v>
      </c>
      <c r="E24" s="19">
        <v>1452</v>
      </c>
      <c r="F24" s="36">
        <v>1383</v>
      </c>
      <c r="G24" s="68">
        <f t="shared" si="7"/>
        <v>2835</v>
      </c>
      <c r="H24" s="19">
        <v>1906</v>
      </c>
      <c r="I24" s="36">
        <v>1782</v>
      </c>
      <c r="J24" s="47">
        <f t="shared" si="8"/>
        <v>3688</v>
      </c>
      <c r="K24" s="19">
        <v>1810</v>
      </c>
      <c r="L24" s="36">
        <v>1896</v>
      </c>
      <c r="M24" s="68">
        <f t="shared" si="9"/>
        <v>3706</v>
      </c>
      <c r="N24" s="19">
        <v>1442</v>
      </c>
      <c r="O24" s="36">
        <v>1448</v>
      </c>
      <c r="P24" s="47">
        <f t="shared" si="10"/>
        <v>2890</v>
      </c>
      <c r="Q24" s="19">
        <v>1388</v>
      </c>
      <c r="R24" s="36">
        <v>1384</v>
      </c>
      <c r="S24" s="68">
        <f t="shared" si="11"/>
        <v>2772</v>
      </c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</row>
    <row r="25" spans="1:79">
      <c r="A25" s="9" t="s">
        <v>48</v>
      </c>
      <c r="B25" s="19">
        <v>1261</v>
      </c>
      <c r="C25" s="36">
        <v>1124</v>
      </c>
      <c r="D25" s="47">
        <f t="shared" si="6"/>
        <v>2385</v>
      </c>
      <c r="E25" s="19">
        <v>1453</v>
      </c>
      <c r="F25" s="36">
        <v>1390</v>
      </c>
      <c r="G25" s="68">
        <f t="shared" si="7"/>
        <v>2843</v>
      </c>
      <c r="H25" s="19">
        <v>1906</v>
      </c>
      <c r="I25" s="36">
        <v>1769</v>
      </c>
      <c r="J25" s="47">
        <f t="shared" si="8"/>
        <v>3675</v>
      </c>
      <c r="K25" s="19">
        <v>1810</v>
      </c>
      <c r="L25" s="36">
        <v>1899</v>
      </c>
      <c r="M25" s="68">
        <f t="shared" si="9"/>
        <v>3709</v>
      </c>
      <c r="N25" s="19">
        <v>1451</v>
      </c>
      <c r="O25" s="36">
        <v>1458</v>
      </c>
      <c r="P25" s="47">
        <f t="shared" si="10"/>
        <v>2909</v>
      </c>
      <c r="Q25" s="19">
        <v>1389</v>
      </c>
      <c r="R25" s="36">
        <v>1386</v>
      </c>
      <c r="S25" s="68">
        <f t="shared" si="11"/>
        <v>2775</v>
      </c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</row>
    <row r="26" spans="1:79">
      <c r="A26" s="9" t="s">
        <v>50</v>
      </c>
      <c r="B26" s="19">
        <v>1261</v>
      </c>
      <c r="C26" s="36">
        <v>1129</v>
      </c>
      <c r="D26" s="47">
        <f t="shared" si="6"/>
        <v>2390</v>
      </c>
      <c r="E26" s="19">
        <v>1454</v>
      </c>
      <c r="F26" s="36">
        <v>1386</v>
      </c>
      <c r="G26" s="68">
        <f t="shared" si="7"/>
        <v>2840</v>
      </c>
      <c r="H26" s="19">
        <v>1890</v>
      </c>
      <c r="I26" s="36">
        <v>1760</v>
      </c>
      <c r="J26" s="47">
        <f t="shared" si="8"/>
        <v>3650</v>
      </c>
      <c r="K26" s="19">
        <v>1827</v>
      </c>
      <c r="L26" s="36">
        <v>1895</v>
      </c>
      <c r="M26" s="68">
        <f t="shared" si="9"/>
        <v>3722</v>
      </c>
      <c r="N26" s="19">
        <v>1451</v>
      </c>
      <c r="O26" s="36">
        <v>1464</v>
      </c>
      <c r="P26" s="47">
        <f t="shared" si="10"/>
        <v>2915</v>
      </c>
      <c r="Q26" s="19">
        <v>1390</v>
      </c>
      <c r="R26" s="36">
        <v>1393</v>
      </c>
      <c r="S26" s="68">
        <f t="shared" si="11"/>
        <v>2783</v>
      </c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</row>
    <row r="27" spans="1:79">
      <c r="A27" s="9" t="s">
        <v>20</v>
      </c>
      <c r="B27" s="19">
        <v>1252</v>
      </c>
      <c r="C27" s="36">
        <v>1124</v>
      </c>
      <c r="D27" s="47">
        <f t="shared" si="6"/>
        <v>2376</v>
      </c>
      <c r="E27" s="19">
        <v>1453</v>
      </c>
      <c r="F27" s="36">
        <v>1378</v>
      </c>
      <c r="G27" s="68">
        <f t="shared" si="7"/>
        <v>2831</v>
      </c>
      <c r="H27" s="19">
        <v>1889</v>
      </c>
      <c r="I27" s="36">
        <v>1761</v>
      </c>
      <c r="J27" s="47">
        <f t="shared" si="8"/>
        <v>3650</v>
      </c>
      <c r="K27" s="19">
        <v>1845</v>
      </c>
      <c r="L27" s="36">
        <v>1895</v>
      </c>
      <c r="M27" s="68">
        <f t="shared" si="9"/>
        <v>3740</v>
      </c>
      <c r="N27" s="19">
        <v>1450</v>
      </c>
      <c r="O27" s="36">
        <v>1473</v>
      </c>
      <c r="P27" s="47">
        <f t="shared" si="10"/>
        <v>2923</v>
      </c>
      <c r="Q27" s="19">
        <v>1385</v>
      </c>
      <c r="R27" s="36">
        <v>1392</v>
      </c>
      <c r="S27" s="68">
        <f t="shared" si="11"/>
        <v>2777</v>
      </c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</row>
    <row r="28" spans="1:79">
      <c r="A28" s="9" t="s">
        <v>51</v>
      </c>
      <c r="B28" s="19">
        <v>1250</v>
      </c>
      <c r="C28" s="36">
        <v>1130</v>
      </c>
      <c r="D28" s="47">
        <f t="shared" si="6"/>
        <v>2380</v>
      </c>
      <c r="E28" s="19">
        <v>1450</v>
      </c>
      <c r="F28" s="36">
        <v>1355</v>
      </c>
      <c r="G28" s="68">
        <f t="shared" si="7"/>
        <v>2805</v>
      </c>
      <c r="H28" s="19">
        <v>1873</v>
      </c>
      <c r="I28" s="36">
        <v>1765</v>
      </c>
      <c r="J28" s="47">
        <f t="shared" si="8"/>
        <v>3638</v>
      </c>
      <c r="K28" s="19">
        <v>1864</v>
      </c>
      <c r="L28" s="36">
        <v>1885</v>
      </c>
      <c r="M28" s="68">
        <f t="shared" si="9"/>
        <v>3749</v>
      </c>
      <c r="N28" s="19">
        <v>1459</v>
      </c>
      <c r="O28" s="36">
        <v>1485</v>
      </c>
      <c r="P28" s="47">
        <f t="shared" si="10"/>
        <v>2944</v>
      </c>
      <c r="Q28" s="19">
        <v>1381</v>
      </c>
      <c r="R28" s="36">
        <v>1386</v>
      </c>
      <c r="S28" s="68">
        <f t="shared" si="11"/>
        <v>2767</v>
      </c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</row>
    <row r="29" spans="1:79">
      <c r="A29" s="9" t="s">
        <v>39</v>
      </c>
      <c r="B29" s="19">
        <v>1229</v>
      </c>
      <c r="C29" s="36">
        <v>1134</v>
      </c>
      <c r="D29" s="47">
        <f t="shared" si="6"/>
        <v>2363</v>
      </c>
      <c r="E29" s="19">
        <v>1452</v>
      </c>
      <c r="F29" s="36">
        <v>1339</v>
      </c>
      <c r="G29" s="68">
        <f t="shared" si="7"/>
        <v>2791</v>
      </c>
      <c r="H29" s="19">
        <v>1865</v>
      </c>
      <c r="I29" s="36">
        <v>1776</v>
      </c>
      <c r="J29" s="47">
        <f t="shared" si="8"/>
        <v>3641</v>
      </c>
      <c r="K29" s="19">
        <v>1880</v>
      </c>
      <c r="L29" s="36">
        <v>1879</v>
      </c>
      <c r="M29" s="68">
        <f t="shared" si="9"/>
        <v>3759</v>
      </c>
      <c r="N29" s="19">
        <v>1454</v>
      </c>
      <c r="O29" s="36">
        <v>1499</v>
      </c>
      <c r="P29" s="47">
        <f t="shared" si="10"/>
        <v>2953</v>
      </c>
      <c r="Q29" s="19">
        <v>1383</v>
      </c>
      <c r="R29" s="36">
        <v>1380</v>
      </c>
      <c r="S29" s="68">
        <f t="shared" si="11"/>
        <v>2763</v>
      </c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</row>
    <row r="30" spans="1:79">
      <c r="A30" s="9" t="s">
        <v>24</v>
      </c>
      <c r="B30" s="19">
        <v>1217</v>
      </c>
      <c r="C30" s="36">
        <v>1121</v>
      </c>
      <c r="D30" s="47">
        <f t="shared" si="6"/>
        <v>2338</v>
      </c>
      <c r="E30" s="19">
        <v>1451</v>
      </c>
      <c r="F30" s="36">
        <v>1338</v>
      </c>
      <c r="G30" s="68">
        <f t="shared" si="7"/>
        <v>2789</v>
      </c>
      <c r="H30" s="19">
        <v>1863</v>
      </c>
      <c r="I30" s="36">
        <v>1773</v>
      </c>
      <c r="J30" s="47">
        <f t="shared" si="8"/>
        <v>3636</v>
      </c>
      <c r="K30" s="19">
        <v>1871</v>
      </c>
      <c r="L30" s="36">
        <v>1873</v>
      </c>
      <c r="M30" s="68">
        <f t="shared" si="9"/>
        <v>3744</v>
      </c>
      <c r="N30" s="19">
        <v>1464</v>
      </c>
      <c r="O30" s="36">
        <v>1511</v>
      </c>
      <c r="P30" s="47">
        <f t="shared" si="10"/>
        <v>2975</v>
      </c>
      <c r="Q30" s="19">
        <v>1387</v>
      </c>
      <c r="R30" s="36">
        <v>1376</v>
      </c>
      <c r="S30" s="68">
        <f t="shared" si="11"/>
        <v>2763</v>
      </c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</row>
    <row r="31" spans="1:79">
      <c r="A31" s="9" t="str">
        <f>A15</f>
        <v>H31.1月</v>
      </c>
      <c r="B31" s="19">
        <v>1223</v>
      </c>
      <c r="C31" s="36">
        <v>1117</v>
      </c>
      <c r="D31" s="47">
        <f t="shared" si="6"/>
        <v>2340</v>
      </c>
      <c r="E31" s="19">
        <v>1436</v>
      </c>
      <c r="F31" s="36">
        <v>1338</v>
      </c>
      <c r="G31" s="68">
        <f t="shared" si="7"/>
        <v>2774</v>
      </c>
      <c r="H31" s="19">
        <v>1853</v>
      </c>
      <c r="I31" s="36">
        <v>1756</v>
      </c>
      <c r="J31" s="47">
        <f t="shared" si="8"/>
        <v>3609</v>
      </c>
      <c r="K31" s="19">
        <v>1873</v>
      </c>
      <c r="L31" s="36">
        <v>1884</v>
      </c>
      <c r="M31" s="68">
        <f t="shared" si="9"/>
        <v>3757</v>
      </c>
      <c r="N31" s="19">
        <v>1497</v>
      </c>
      <c r="O31" s="36">
        <v>1512</v>
      </c>
      <c r="P31" s="47">
        <f t="shared" si="10"/>
        <v>3009</v>
      </c>
      <c r="Q31" s="19">
        <v>1378</v>
      </c>
      <c r="R31" s="36">
        <v>1378</v>
      </c>
      <c r="S31" s="68">
        <f t="shared" si="11"/>
        <v>2756</v>
      </c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</row>
    <row r="32" spans="1:79">
      <c r="A32" s="9" t="s">
        <v>58</v>
      </c>
      <c r="B32" s="19">
        <v>1222</v>
      </c>
      <c r="C32" s="36">
        <v>1117</v>
      </c>
      <c r="D32" s="47">
        <f t="shared" si="6"/>
        <v>2339</v>
      </c>
      <c r="E32" s="19">
        <v>1429</v>
      </c>
      <c r="F32" s="36">
        <v>1334</v>
      </c>
      <c r="G32" s="68">
        <f t="shared" si="7"/>
        <v>2763</v>
      </c>
      <c r="H32" s="19">
        <v>1850</v>
      </c>
      <c r="I32" s="36">
        <v>1743</v>
      </c>
      <c r="J32" s="47">
        <f t="shared" si="8"/>
        <v>3593</v>
      </c>
      <c r="K32" s="19">
        <v>1877</v>
      </c>
      <c r="L32" s="36">
        <v>1878</v>
      </c>
      <c r="M32" s="68">
        <f t="shared" si="9"/>
        <v>3755</v>
      </c>
      <c r="N32" s="19">
        <v>1492</v>
      </c>
      <c r="O32" s="36">
        <v>1521</v>
      </c>
      <c r="P32" s="47">
        <f t="shared" si="10"/>
        <v>3013</v>
      </c>
      <c r="Q32" s="19">
        <v>1377</v>
      </c>
      <c r="R32" s="36">
        <v>1364</v>
      </c>
      <c r="S32" s="68">
        <f t="shared" si="11"/>
        <v>2741</v>
      </c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</row>
    <row r="33" spans="1:79">
      <c r="A33" s="10" t="s">
        <v>49</v>
      </c>
      <c r="B33" s="20">
        <v>1227</v>
      </c>
      <c r="C33" s="37">
        <v>1105</v>
      </c>
      <c r="D33" s="48">
        <f t="shared" si="6"/>
        <v>2332</v>
      </c>
      <c r="E33" s="20">
        <v>1432</v>
      </c>
      <c r="F33" s="37">
        <v>1327</v>
      </c>
      <c r="G33" s="69">
        <f t="shared" si="7"/>
        <v>2759</v>
      </c>
      <c r="H33" s="20">
        <v>1840</v>
      </c>
      <c r="I33" s="37">
        <v>1733</v>
      </c>
      <c r="J33" s="48">
        <f t="shared" si="8"/>
        <v>3573</v>
      </c>
      <c r="K33" s="20">
        <v>1876</v>
      </c>
      <c r="L33" s="37">
        <v>1875</v>
      </c>
      <c r="M33" s="69">
        <f t="shared" si="9"/>
        <v>3751</v>
      </c>
      <c r="N33" s="20">
        <v>1492</v>
      </c>
      <c r="O33" s="37">
        <v>1536</v>
      </c>
      <c r="P33" s="48">
        <f t="shared" si="10"/>
        <v>3028</v>
      </c>
      <c r="Q33" s="20">
        <v>1396</v>
      </c>
      <c r="R33" s="37">
        <v>1366</v>
      </c>
      <c r="S33" s="69">
        <f t="shared" si="11"/>
        <v>2762</v>
      </c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</row>
    <row r="34" spans="1:79" ht="9.9499999999999993" customHeight="1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</row>
    <row r="35" spans="1:79">
      <c r="A35" s="5" t="s">
        <v>14</v>
      </c>
      <c r="B35" s="22" t="s">
        <v>130</v>
      </c>
      <c r="C35" s="38"/>
      <c r="D35" s="49"/>
      <c r="E35" s="55" t="s">
        <v>134</v>
      </c>
      <c r="F35" s="38"/>
      <c r="G35" s="64"/>
      <c r="H35" s="22" t="s">
        <v>138</v>
      </c>
      <c r="I35" s="38"/>
      <c r="J35" s="49"/>
      <c r="K35" s="55" t="s">
        <v>140</v>
      </c>
      <c r="L35" s="38"/>
      <c r="M35" s="64"/>
      <c r="N35" s="22" t="s">
        <v>69</v>
      </c>
      <c r="O35" s="38"/>
      <c r="P35" s="49"/>
      <c r="Q35" s="55" t="s">
        <v>144</v>
      </c>
      <c r="R35" s="38"/>
      <c r="S35" s="64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</row>
    <row r="36" spans="1:79" ht="9.9499999999999993" customHeight="1">
      <c r="A36" s="6"/>
      <c r="B36" s="16" t="s">
        <v>22</v>
      </c>
      <c r="C36" s="33" t="s">
        <v>30</v>
      </c>
      <c r="D36" s="44" t="s">
        <v>32</v>
      </c>
      <c r="E36" s="56" t="s">
        <v>22</v>
      </c>
      <c r="F36" s="33" t="s">
        <v>30</v>
      </c>
      <c r="G36" s="65" t="s">
        <v>32</v>
      </c>
      <c r="H36" s="16" t="s">
        <v>22</v>
      </c>
      <c r="I36" s="33" t="s">
        <v>30</v>
      </c>
      <c r="J36" s="44" t="s">
        <v>32</v>
      </c>
      <c r="K36" s="56" t="s">
        <v>22</v>
      </c>
      <c r="L36" s="33" t="s">
        <v>30</v>
      </c>
      <c r="M36" s="65" t="s">
        <v>32</v>
      </c>
      <c r="N36" s="16" t="s">
        <v>22</v>
      </c>
      <c r="O36" s="33" t="s">
        <v>30</v>
      </c>
      <c r="P36" s="44" t="s">
        <v>32</v>
      </c>
      <c r="Q36" s="56" t="s">
        <v>22</v>
      </c>
      <c r="R36" s="33" t="s">
        <v>30</v>
      </c>
      <c r="S36" s="65" t="s">
        <v>32</v>
      </c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</row>
    <row r="37" spans="1:79" ht="9.9499999999999993" customHeight="1">
      <c r="A37" s="7"/>
      <c r="B37" s="17"/>
      <c r="C37" s="34"/>
      <c r="D37" s="45"/>
      <c r="E37" s="57"/>
      <c r="F37" s="34"/>
      <c r="G37" s="66"/>
      <c r="H37" s="17"/>
      <c r="I37" s="34"/>
      <c r="J37" s="45"/>
      <c r="K37" s="57"/>
      <c r="L37" s="34"/>
      <c r="M37" s="66"/>
      <c r="N37" s="17"/>
      <c r="O37" s="34"/>
      <c r="P37" s="45"/>
      <c r="Q37" s="57"/>
      <c r="R37" s="34"/>
      <c r="S37" s="66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</row>
    <row r="38" spans="1:79">
      <c r="A38" s="8" t="str">
        <f>A22</f>
        <v>H30.4月</v>
      </c>
      <c r="B38" s="18">
        <v>1396</v>
      </c>
      <c r="C38" s="35">
        <v>1530</v>
      </c>
      <c r="D38" s="46">
        <f t="shared" ref="D38:D49" si="12">B38+C38</f>
        <v>2926</v>
      </c>
      <c r="E38" s="18">
        <v>1885</v>
      </c>
      <c r="F38" s="35">
        <v>1975</v>
      </c>
      <c r="G38" s="67">
        <f t="shared" ref="G38:G49" si="13">E38+F38</f>
        <v>3860</v>
      </c>
      <c r="H38" s="18">
        <v>1561</v>
      </c>
      <c r="I38" s="35">
        <v>1615</v>
      </c>
      <c r="J38" s="46">
        <f t="shared" ref="J38:J49" si="14">H38+I38</f>
        <v>3176</v>
      </c>
      <c r="K38" s="18">
        <v>1063</v>
      </c>
      <c r="L38" s="35">
        <v>1357</v>
      </c>
      <c r="M38" s="67">
        <f t="shared" ref="M38:M49" si="15">K38+L38</f>
        <v>2420</v>
      </c>
      <c r="N38" s="18">
        <v>815</v>
      </c>
      <c r="O38" s="35">
        <v>1227</v>
      </c>
      <c r="P38" s="46">
        <f t="shared" ref="P38:P49" si="16">N38+O38</f>
        <v>2042</v>
      </c>
      <c r="Q38" s="18">
        <v>551</v>
      </c>
      <c r="R38" s="35">
        <v>1093</v>
      </c>
      <c r="S38" s="67">
        <f t="shared" ref="S38:S49" si="17">Q38+R38</f>
        <v>1644</v>
      </c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</row>
    <row r="39" spans="1:79">
      <c r="A39" s="9" t="s">
        <v>41</v>
      </c>
      <c r="B39" s="19">
        <v>1391</v>
      </c>
      <c r="C39" s="36">
        <v>1530</v>
      </c>
      <c r="D39" s="47">
        <f t="shared" si="12"/>
        <v>2921</v>
      </c>
      <c r="E39" s="19">
        <v>1888</v>
      </c>
      <c r="F39" s="36">
        <v>1972</v>
      </c>
      <c r="G39" s="68">
        <f t="shared" si="13"/>
        <v>3860</v>
      </c>
      <c r="H39" s="19">
        <v>1570</v>
      </c>
      <c r="I39" s="36">
        <v>1627</v>
      </c>
      <c r="J39" s="47">
        <f t="shared" si="14"/>
        <v>3197</v>
      </c>
      <c r="K39" s="19">
        <v>1064</v>
      </c>
      <c r="L39" s="36">
        <v>1359</v>
      </c>
      <c r="M39" s="68">
        <f t="shared" si="15"/>
        <v>2423</v>
      </c>
      <c r="N39" s="19">
        <v>816</v>
      </c>
      <c r="O39" s="36">
        <v>1220</v>
      </c>
      <c r="P39" s="47">
        <f t="shared" si="16"/>
        <v>2036</v>
      </c>
      <c r="Q39" s="19">
        <v>555</v>
      </c>
      <c r="R39" s="36">
        <v>1101</v>
      </c>
      <c r="S39" s="68">
        <f t="shared" si="17"/>
        <v>1656</v>
      </c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</row>
    <row r="40" spans="1:79">
      <c r="A40" s="9" t="s">
        <v>45</v>
      </c>
      <c r="B40" s="19">
        <v>1390</v>
      </c>
      <c r="C40" s="36">
        <v>1534</v>
      </c>
      <c r="D40" s="47">
        <f t="shared" si="12"/>
        <v>2924</v>
      </c>
      <c r="E40" s="19">
        <v>1876</v>
      </c>
      <c r="F40" s="36">
        <v>1973</v>
      </c>
      <c r="G40" s="68">
        <f t="shared" si="13"/>
        <v>3849</v>
      </c>
      <c r="H40" s="19">
        <v>1584</v>
      </c>
      <c r="I40" s="36">
        <v>1624</v>
      </c>
      <c r="J40" s="47">
        <f t="shared" si="14"/>
        <v>3208</v>
      </c>
      <c r="K40" s="19">
        <v>1066</v>
      </c>
      <c r="L40" s="36">
        <v>1360</v>
      </c>
      <c r="M40" s="68">
        <f t="shared" si="15"/>
        <v>2426</v>
      </c>
      <c r="N40" s="19">
        <v>818</v>
      </c>
      <c r="O40" s="36">
        <v>1218</v>
      </c>
      <c r="P40" s="47">
        <f t="shared" si="16"/>
        <v>2036</v>
      </c>
      <c r="Q40" s="19">
        <v>551</v>
      </c>
      <c r="R40" s="36">
        <v>1106</v>
      </c>
      <c r="S40" s="68">
        <f t="shared" si="17"/>
        <v>1657</v>
      </c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</row>
    <row r="41" spans="1:79">
      <c r="A41" s="9" t="s">
        <v>48</v>
      </c>
      <c r="B41" s="19">
        <v>1381</v>
      </c>
      <c r="C41" s="36">
        <v>1524</v>
      </c>
      <c r="D41" s="47">
        <f t="shared" si="12"/>
        <v>2905</v>
      </c>
      <c r="E41" s="19">
        <v>1879</v>
      </c>
      <c r="F41" s="36">
        <v>1956</v>
      </c>
      <c r="G41" s="68">
        <f t="shared" si="13"/>
        <v>3835</v>
      </c>
      <c r="H41" s="19">
        <v>1584</v>
      </c>
      <c r="I41" s="36">
        <v>1641</v>
      </c>
      <c r="J41" s="47">
        <f t="shared" si="14"/>
        <v>3225</v>
      </c>
      <c r="K41" s="19">
        <v>1070</v>
      </c>
      <c r="L41" s="36">
        <v>1377</v>
      </c>
      <c r="M41" s="68">
        <f t="shared" si="15"/>
        <v>2447</v>
      </c>
      <c r="N41" s="19">
        <v>822</v>
      </c>
      <c r="O41" s="36">
        <v>1211</v>
      </c>
      <c r="P41" s="47">
        <f t="shared" si="16"/>
        <v>2033</v>
      </c>
      <c r="Q41" s="19">
        <v>544</v>
      </c>
      <c r="R41" s="36">
        <v>1109</v>
      </c>
      <c r="S41" s="68">
        <f t="shared" si="17"/>
        <v>1653</v>
      </c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</row>
    <row r="42" spans="1:79">
      <c r="A42" s="9" t="s">
        <v>50</v>
      </c>
      <c r="B42" s="19">
        <v>1366</v>
      </c>
      <c r="C42" s="36">
        <v>1518</v>
      </c>
      <c r="D42" s="47">
        <f t="shared" si="12"/>
        <v>2884</v>
      </c>
      <c r="E42" s="19">
        <v>1872</v>
      </c>
      <c r="F42" s="36">
        <v>1954</v>
      </c>
      <c r="G42" s="68">
        <f t="shared" si="13"/>
        <v>3826</v>
      </c>
      <c r="H42" s="19">
        <v>1602</v>
      </c>
      <c r="I42" s="36">
        <v>1643</v>
      </c>
      <c r="J42" s="47">
        <f t="shared" si="14"/>
        <v>3245</v>
      </c>
      <c r="K42" s="19">
        <v>1078</v>
      </c>
      <c r="L42" s="36">
        <v>1381</v>
      </c>
      <c r="M42" s="68">
        <f t="shared" si="15"/>
        <v>2459</v>
      </c>
      <c r="N42" s="19">
        <v>817</v>
      </c>
      <c r="O42" s="36">
        <v>1209</v>
      </c>
      <c r="P42" s="47">
        <f t="shared" si="16"/>
        <v>2026</v>
      </c>
      <c r="Q42" s="19">
        <v>549</v>
      </c>
      <c r="R42" s="36">
        <v>1117</v>
      </c>
      <c r="S42" s="68">
        <f t="shared" si="17"/>
        <v>1666</v>
      </c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</row>
    <row r="43" spans="1:79">
      <c r="A43" s="9" t="s">
        <v>20</v>
      </c>
      <c r="B43" s="19">
        <v>1370</v>
      </c>
      <c r="C43" s="36">
        <v>1512</v>
      </c>
      <c r="D43" s="47">
        <f t="shared" si="12"/>
        <v>2882</v>
      </c>
      <c r="E43" s="19">
        <v>1853</v>
      </c>
      <c r="F43" s="36">
        <v>1937</v>
      </c>
      <c r="G43" s="68">
        <f t="shared" si="13"/>
        <v>3790</v>
      </c>
      <c r="H43" s="19">
        <v>1623</v>
      </c>
      <c r="I43" s="36">
        <v>1649</v>
      </c>
      <c r="J43" s="47">
        <f t="shared" si="14"/>
        <v>3272</v>
      </c>
      <c r="K43" s="19">
        <v>1083</v>
      </c>
      <c r="L43" s="36">
        <v>1400</v>
      </c>
      <c r="M43" s="68">
        <f t="shared" si="15"/>
        <v>2483</v>
      </c>
      <c r="N43" s="19">
        <v>810</v>
      </c>
      <c r="O43" s="36">
        <v>1196</v>
      </c>
      <c r="P43" s="47">
        <f t="shared" si="16"/>
        <v>2006</v>
      </c>
      <c r="Q43" s="19">
        <v>545</v>
      </c>
      <c r="R43" s="36">
        <v>1125</v>
      </c>
      <c r="S43" s="68">
        <f t="shared" si="17"/>
        <v>1670</v>
      </c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</row>
    <row r="44" spans="1:79">
      <c r="A44" s="9" t="s">
        <v>51</v>
      </c>
      <c r="B44" s="19">
        <v>1366</v>
      </c>
      <c r="C44" s="36">
        <v>1520</v>
      </c>
      <c r="D44" s="47">
        <f t="shared" si="12"/>
        <v>2886</v>
      </c>
      <c r="E44" s="19">
        <v>1835</v>
      </c>
      <c r="F44" s="36">
        <v>1914</v>
      </c>
      <c r="G44" s="68">
        <f t="shared" si="13"/>
        <v>3749</v>
      </c>
      <c r="H44" s="19">
        <v>1639</v>
      </c>
      <c r="I44" s="36">
        <v>1660</v>
      </c>
      <c r="J44" s="47">
        <f t="shared" si="14"/>
        <v>3299</v>
      </c>
      <c r="K44" s="19">
        <v>1090</v>
      </c>
      <c r="L44" s="36">
        <v>1414</v>
      </c>
      <c r="M44" s="68">
        <f t="shared" si="15"/>
        <v>2504</v>
      </c>
      <c r="N44" s="19">
        <v>809</v>
      </c>
      <c r="O44" s="36">
        <v>1180</v>
      </c>
      <c r="P44" s="47">
        <f t="shared" si="16"/>
        <v>1989</v>
      </c>
      <c r="Q44" s="19">
        <v>541</v>
      </c>
      <c r="R44" s="36">
        <v>1130</v>
      </c>
      <c r="S44" s="68">
        <f t="shared" si="17"/>
        <v>1671</v>
      </c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</row>
    <row r="45" spans="1:79">
      <c r="A45" s="9" t="s">
        <v>39</v>
      </c>
      <c r="B45" s="19">
        <v>1361</v>
      </c>
      <c r="C45" s="36">
        <v>1514</v>
      </c>
      <c r="D45" s="47">
        <f t="shared" si="12"/>
        <v>2875</v>
      </c>
      <c r="E45" s="19">
        <v>1828</v>
      </c>
      <c r="F45" s="36">
        <v>1910</v>
      </c>
      <c r="G45" s="68">
        <f t="shared" si="13"/>
        <v>3738</v>
      </c>
      <c r="H45" s="19">
        <v>1646</v>
      </c>
      <c r="I45" s="36">
        <v>1672</v>
      </c>
      <c r="J45" s="47">
        <f t="shared" si="14"/>
        <v>3318</v>
      </c>
      <c r="K45" s="19">
        <v>1093</v>
      </c>
      <c r="L45" s="36">
        <v>1405</v>
      </c>
      <c r="M45" s="68">
        <f t="shared" si="15"/>
        <v>2498</v>
      </c>
      <c r="N45" s="19">
        <v>810</v>
      </c>
      <c r="O45" s="36">
        <v>1176</v>
      </c>
      <c r="P45" s="47">
        <f t="shared" si="16"/>
        <v>1986</v>
      </c>
      <c r="Q45" s="19">
        <v>546</v>
      </c>
      <c r="R45" s="36">
        <v>1139</v>
      </c>
      <c r="S45" s="68">
        <f t="shared" si="17"/>
        <v>1685</v>
      </c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</row>
    <row r="46" spans="1:79">
      <c r="A46" s="9" t="s">
        <v>24</v>
      </c>
      <c r="B46" s="19">
        <v>1362</v>
      </c>
      <c r="C46" s="36">
        <v>1511</v>
      </c>
      <c r="D46" s="47">
        <f t="shared" si="12"/>
        <v>2873</v>
      </c>
      <c r="E46" s="19">
        <v>1812</v>
      </c>
      <c r="F46" s="36">
        <v>1913</v>
      </c>
      <c r="G46" s="68">
        <f t="shared" si="13"/>
        <v>3725</v>
      </c>
      <c r="H46" s="19">
        <v>1642</v>
      </c>
      <c r="I46" s="36">
        <v>1674</v>
      </c>
      <c r="J46" s="47">
        <f t="shared" si="14"/>
        <v>3316</v>
      </c>
      <c r="K46" s="19">
        <v>1102</v>
      </c>
      <c r="L46" s="36">
        <v>1408</v>
      </c>
      <c r="M46" s="68">
        <f t="shared" si="15"/>
        <v>2510</v>
      </c>
      <c r="N46" s="19">
        <v>818</v>
      </c>
      <c r="O46" s="36">
        <v>1167</v>
      </c>
      <c r="P46" s="47">
        <f t="shared" si="16"/>
        <v>1985</v>
      </c>
      <c r="Q46" s="19">
        <v>532</v>
      </c>
      <c r="R46" s="36">
        <v>1133</v>
      </c>
      <c r="S46" s="68">
        <f t="shared" si="17"/>
        <v>1665</v>
      </c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</row>
    <row r="47" spans="1:79">
      <c r="A47" s="9" t="str">
        <f>A31</f>
        <v>H31.1月</v>
      </c>
      <c r="B47" s="19">
        <v>1351</v>
      </c>
      <c r="C47" s="36">
        <v>1506</v>
      </c>
      <c r="D47" s="47">
        <f t="shared" si="12"/>
        <v>2857</v>
      </c>
      <c r="E47" s="19">
        <v>1805</v>
      </c>
      <c r="F47" s="36">
        <v>1887</v>
      </c>
      <c r="G47" s="68">
        <f t="shared" si="13"/>
        <v>3692</v>
      </c>
      <c r="H47" s="19">
        <v>1654</v>
      </c>
      <c r="I47" s="36">
        <v>1697</v>
      </c>
      <c r="J47" s="47">
        <f t="shared" si="14"/>
        <v>3351</v>
      </c>
      <c r="K47" s="19">
        <v>1113</v>
      </c>
      <c r="L47" s="36">
        <v>1407</v>
      </c>
      <c r="M47" s="68">
        <f t="shared" si="15"/>
        <v>2520</v>
      </c>
      <c r="N47" s="19">
        <v>812</v>
      </c>
      <c r="O47" s="36">
        <v>1180</v>
      </c>
      <c r="P47" s="47">
        <f t="shared" si="16"/>
        <v>1992</v>
      </c>
      <c r="Q47" s="19">
        <v>531</v>
      </c>
      <c r="R47" s="36">
        <v>1125</v>
      </c>
      <c r="S47" s="68">
        <f t="shared" si="17"/>
        <v>1656</v>
      </c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</row>
    <row r="48" spans="1:79">
      <c r="A48" s="9" t="s">
        <v>58</v>
      </c>
      <c r="B48" s="19">
        <v>1355</v>
      </c>
      <c r="C48" s="36">
        <v>1507</v>
      </c>
      <c r="D48" s="47">
        <f t="shared" si="12"/>
        <v>2862</v>
      </c>
      <c r="E48" s="19">
        <v>1789</v>
      </c>
      <c r="F48" s="36">
        <v>1888</v>
      </c>
      <c r="G48" s="68">
        <f t="shared" si="13"/>
        <v>3677</v>
      </c>
      <c r="H48" s="19">
        <v>1657</v>
      </c>
      <c r="I48" s="36">
        <v>1693</v>
      </c>
      <c r="J48" s="47">
        <f t="shared" si="14"/>
        <v>3350</v>
      </c>
      <c r="K48" s="19">
        <v>1131</v>
      </c>
      <c r="L48" s="36">
        <v>1432</v>
      </c>
      <c r="M48" s="68">
        <f t="shared" si="15"/>
        <v>2563</v>
      </c>
      <c r="N48" s="19">
        <v>813</v>
      </c>
      <c r="O48" s="36">
        <v>1158</v>
      </c>
      <c r="P48" s="47">
        <f t="shared" si="16"/>
        <v>1971</v>
      </c>
      <c r="Q48" s="19">
        <v>528</v>
      </c>
      <c r="R48" s="36">
        <v>1133</v>
      </c>
      <c r="S48" s="68">
        <f t="shared" si="17"/>
        <v>1661</v>
      </c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</row>
    <row r="49" spans="1:85">
      <c r="A49" s="10" t="s">
        <v>49</v>
      </c>
      <c r="B49" s="20">
        <v>1344</v>
      </c>
      <c r="C49" s="37">
        <v>1499</v>
      </c>
      <c r="D49" s="48">
        <f t="shared" si="12"/>
        <v>2843</v>
      </c>
      <c r="E49" s="20">
        <v>1792</v>
      </c>
      <c r="F49" s="37">
        <v>1869</v>
      </c>
      <c r="G49" s="69">
        <f t="shared" si="13"/>
        <v>3661</v>
      </c>
      <c r="H49" s="20">
        <v>1650</v>
      </c>
      <c r="I49" s="37">
        <v>1707</v>
      </c>
      <c r="J49" s="48">
        <f t="shared" si="14"/>
        <v>3357</v>
      </c>
      <c r="K49" s="20">
        <v>1137</v>
      </c>
      <c r="L49" s="37">
        <v>1449</v>
      </c>
      <c r="M49" s="69">
        <f t="shared" si="15"/>
        <v>2586</v>
      </c>
      <c r="N49" s="20">
        <v>817</v>
      </c>
      <c r="O49" s="37">
        <v>1153</v>
      </c>
      <c r="P49" s="48">
        <f t="shared" si="16"/>
        <v>1970</v>
      </c>
      <c r="Q49" s="20">
        <v>529</v>
      </c>
      <c r="R49" s="37">
        <v>1123</v>
      </c>
      <c r="S49" s="69">
        <f t="shared" si="17"/>
        <v>1652</v>
      </c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</row>
    <row r="50" spans="1:85" ht="9.9499999999999993" customHeight="1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</row>
    <row r="51" spans="1:85">
      <c r="A51" s="5" t="s">
        <v>14</v>
      </c>
      <c r="B51" s="22" t="s">
        <v>131</v>
      </c>
      <c r="C51" s="38"/>
      <c r="D51" s="49"/>
      <c r="E51" s="55" t="s">
        <v>135</v>
      </c>
      <c r="F51" s="38"/>
      <c r="G51" s="64"/>
      <c r="H51" s="22" t="s">
        <v>147</v>
      </c>
      <c r="I51" s="38"/>
      <c r="J51" s="49"/>
      <c r="K51" s="22" t="s">
        <v>148</v>
      </c>
      <c r="L51" s="38"/>
      <c r="M51" s="49"/>
      <c r="N51" s="22" t="s">
        <v>57</v>
      </c>
      <c r="O51" s="38"/>
      <c r="P51" s="49"/>
      <c r="Q51" s="82" t="s">
        <v>1</v>
      </c>
      <c r="R51" s="86"/>
      <c r="S51" s="89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</row>
    <row r="52" spans="1:85" ht="9.9499999999999993" customHeight="1">
      <c r="A52" s="6"/>
      <c r="B52" s="16" t="s">
        <v>22</v>
      </c>
      <c r="C52" s="33" t="s">
        <v>30</v>
      </c>
      <c r="D52" s="44" t="s">
        <v>32</v>
      </c>
      <c r="E52" s="56" t="s">
        <v>22</v>
      </c>
      <c r="F52" s="33" t="s">
        <v>30</v>
      </c>
      <c r="G52" s="65" t="s">
        <v>32</v>
      </c>
      <c r="H52" s="16" t="s">
        <v>22</v>
      </c>
      <c r="I52" s="33" t="s">
        <v>30</v>
      </c>
      <c r="J52" s="44" t="s">
        <v>32</v>
      </c>
      <c r="K52" s="16" t="s">
        <v>22</v>
      </c>
      <c r="L52" s="33" t="s">
        <v>30</v>
      </c>
      <c r="M52" s="44" t="s">
        <v>32</v>
      </c>
      <c r="N52" s="16" t="s">
        <v>22</v>
      </c>
      <c r="O52" s="33" t="s">
        <v>30</v>
      </c>
      <c r="P52" s="44" t="s">
        <v>32</v>
      </c>
      <c r="Q52" s="83" t="s">
        <v>22</v>
      </c>
      <c r="R52" s="87" t="s">
        <v>30</v>
      </c>
      <c r="S52" s="65" t="s">
        <v>32</v>
      </c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</row>
    <row r="53" spans="1:85" ht="9.9499999999999993" customHeight="1">
      <c r="A53" s="7"/>
      <c r="B53" s="17"/>
      <c r="C53" s="34"/>
      <c r="D53" s="45"/>
      <c r="E53" s="57"/>
      <c r="F53" s="34"/>
      <c r="G53" s="66"/>
      <c r="H53" s="17"/>
      <c r="I53" s="34"/>
      <c r="J53" s="45"/>
      <c r="K53" s="17"/>
      <c r="L53" s="34"/>
      <c r="M53" s="45"/>
      <c r="N53" s="17"/>
      <c r="O53" s="34"/>
      <c r="P53" s="45"/>
      <c r="Q53" s="84"/>
      <c r="R53" s="88"/>
      <c r="S53" s="66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</row>
    <row r="54" spans="1:85">
      <c r="A54" s="8" t="str">
        <f>A38</f>
        <v>H30.4月</v>
      </c>
      <c r="B54" s="18">
        <v>199</v>
      </c>
      <c r="C54" s="35">
        <v>568</v>
      </c>
      <c r="D54" s="46">
        <f t="shared" ref="D54:D65" si="18">B54+C54</f>
        <v>767</v>
      </c>
      <c r="E54" s="18">
        <v>43</v>
      </c>
      <c r="F54" s="35">
        <v>167</v>
      </c>
      <c r="G54" s="67">
        <f t="shared" ref="G54:G65" si="19">E54+F54</f>
        <v>210</v>
      </c>
      <c r="H54" s="18">
        <v>1</v>
      </c>
      <c r="I54" s="35">
        <v>30</v>
      </c>
      <c r="J54" s="46">
        <f t="shared" ref="J54:J65" si="20">H54+I54</f>
        <v>31</v>
      </c>
      <c r="K54" s="18">
        <v>0</v>
      </c>
      <c r="L54" s="35">
        <v>3</v>
      </c>
      <c r="M54" s="46">
        <f t="shared" ref="M54:M65" si="21">K54+L54</f>
        <v>3</v>
      </c>
      <c r="N54" s="18">
        <v>0</v>
      </c>
      <c r="O54" s="35">
        <v>0</v>
      </c>
      <c r="P54" s="46">
        <f t="shared" ref="P54:P65" si="22">N54+O54</f>
        <v>0</v>
      </c>
      <c r="Q54" s="28">
        <f t="shared" ref="Q54:R65" si="23">B6+E6+H6+K6+N6+Q6+B22+E22+H22+K22+N22+Q22+B38+E38+H38+K38+N38+Q38+B54+E54+H54+K54+N54</f>
        <v>23601</v>
      </c>
      <c r="R54" s="35">
        <f t="shared" si="23"/>
        <v>25026</v>
      </c>
      <c r="S54" s="67">
        <f t="shared" ref="S54:S65" si="24">Q54+R54</f>
        <v>48627</v>
      </c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</row>
    <row r="55" spans="1:85">
      <c r="A55" s="9" t="s">
        <v>41</v>
      </c>
      <c r="B55" s="19">
        <v>196</v>
      </c>
      <c r="C55" s="36">
        <v>565</v>
      </c>
      <c r="D55" s="47">
        <f t="shared" si="18"/>
        <v>761</v>
      </c>
      <c r="E55" s="19">
        <v>45</v>
      </c>
      <c r="F55" s="36">
        <v>168</v>
      </c>
      <c r="G55" s="68">
        <f t="shared" si="19"/>
        <v>213</v>
      </c>
      <c r="H55" s="19">
        <v>1</v>
      </c>
      <c r="I55" s="36">
        <v>29</v>
      </c>
      <c r="J55" s="47">
        <f t="shared" si="20"/>
        <v>30</v>
      </c>
      <c r="K55" s="19">
        <v>0</v>
      </c>
      <c r="L55" s="36">
        <v>3</v>
      </c>
      <c r="M55" s="47">
        <f t="shared" si="21"/>
        <v>3</v>
      </c>
      <c r="N55" s="19">
        <v>0</v>
      </c>
      <c r="O55" s="36">
        <v>0</v>
      </c>
      <c r="P55" s="47">
        <f t="shared" si="22"/>
        <v>0</v>
      </c>
      <c r="Q55" s="28">
        <f t="shared" si="23"/>
        <v>23618</v>
      </c>
      <c r="R55" s="36">
        <f t="shared" si="23"/>
        <v>25022</v>
      </c>
      <c r="S55" s="68">
        <f t="shared" si="24"/>
        <v>48640</v>
      </c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</row>
    <row r="56" spans="1:85">
      <c r="A56" s="9" t="s">
        <v>45</v>
      </c>
      <c r="B56" s="19">
        <v>193</v>
      </c>
      <c r="C56" s="36">
        <v>570</v>
      </c>
      <c r="D56" s="47">
        <f t="shared" si="18"/>
        <v>763</v>
      </c>
      <c r="E56" s="19">
        <v>46</v>
      </c>
      <c r="F56" s="36">
        <v>169</v>
      </c>
      <c r="G56" s="68">
        <f t="shared" si="19"/>
        <v>215</v>
      </c>
      <c r="H56" s="19">
        <v>1</v>
      </c>
      <c r="I56" s="36">
        <v>29</v>
      </c>
      <c r="J56" s="47">
        <f t="shared" si="20"/>
        <v>30</v>
      </c>
      <c r="K56" s="19">
        <v>0</v>
      </c>
      <c r="L56" s="36">
        <v>3</v>
      </c>
      <c r="M56" s="47">
        <f t="shared" si="21"/>
        <v>3</v>
      </c>
      <c r="N56" s="19">
        <v>0</v>
      </c>
      <c r="O56" s="36">
        <v>0</v>
      </c>
      <c r="P56" s="47">
        <f t="shared" si="22"/>
        <v>0</v>
      </c>
      <c r="Q56" s="28">
        <f t="shared" si="23"/>
        <v>23632</v>
      </c>
      <c r="R56" s="36">
        <f t="shared" si="23"/>
        <v>25032</v>
      </c>
      <c r="S56" s="68">
        <f t="shared" si="24"/>
        <v>48664</v>
      </c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</row>
    <row r="57" spans="1:85">
      <c r="A57" s="9" t="s">
        <v>48</v>
      </c>
      <c r="B57" s="19">
        <v>196</v>
      </c>
      <c r="C57" s="36">
        <v>565</v>
      </c>
      <c r="D57" s="47">
        <f t="shared" si="18"/>
        <v>761</v>
      </c>
      <c r="E57" s="19">
        <v>46</v>
      </c>
      <c r="F57" s="36">
        <v>171</v>
      </c>
      <c r="G57" s="68">
        <f t="shared" si="19"/>
        <v>217</v>
      </c>
      <c r="H57" s="19">
        <v>1</v>
      </c>
      <c r="I57" s="36">
        <v>31</v>
      </c>
      <c r="J57" s="47">
        <f t="shared" si="20"/>
        <v>32</v>
      </c>
      <c r="K57" s="19">
        <v>0</v>
      </c>
      <c r="L57" s="36">
        <v>3</v>
      </c>
      <c r="M57" s="47">
        <f t="shared" si="21"/>
        <v>3</v>
      </c>
      <c r="N57" s="19">
        <v>0</v>
      </c>
      <c r="O57" s="36">
        <v>0</v>
      </c>
      <c r="P57" s="47">
        <f t="shared" si="22"/>
        <v>0</v>
      </c>
      <c r="Q57" s="28">
        <f t="shared" si="23"/>
        <v>23621</v>
      </c>
      <c r="R57" s="36">
        <f t="shared" si="23"/>
        <v>25017</v>
      </c>
      <c r="S57" s="68">
        <f t="shared" si="24"/>
        <v>48638</v>
      </c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</row>
    <row r="58" spans="1:85">
      <c r="A58" s="9" t="s">
        <v>50</v>
      </c>
      <c r="B58" s="19">
        <v>197</v>
      </c>
      <c r="C58" s="36">
        <v>569</v>
      </c>
      <c r="D58" s="47">
        <f t="shared" si="18"/>
        <v>766</v>
      </c>
      <c r="E58" s="19">
        <v>44</v>
      </c>
      <c r="F58" s="36">
        <v>171</v>
      </c>
      <c r="G58" s="68">
        <f t="shared" si="19"/>
        <v>215</v>
      </c>
      <c r="H58" s="19">
        <v>1</v>
      </c>
      <c r="I58" s="36">
        <v>30</v>
      </c>
      <c r="J58" s="47">
        <f t="shared" si="20"/>
        <v>31</v>
      </c>
      <c r="K58" s="19">
        <v>0</v>
      </c>
      <c r="L58" s="36">
        <v>3</v>
      </c>
      <c r="M58" s="47">
        <f t="shared" si="21"/>
        <v>3</v>
      </c>
      <c r="N58" s="19">
        <v>0</v>
      </c>
      <c r="O58" s="36">
        <v>0</v>
      </c>
      <c r="P58" s="47">
        <f t="shared" si="22"/>
        <v>0</v>
      </c>
      <c r="Q58" s="28">
        <f t="shared" si="23"/>
        <v>23657</v>
      </c>
      <c r="R58" s="36">
        <f t="shared" si="23"/>
        <v>25033</v>
      </c>
      <c r="S58" s="68">
        <f t="shared" si="24"/>
        <v>48690</v>
      </c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</row>
    <row r="59" spans="1:85">
      <c r="A59" s="9" t="s">
        <v>20</v>
      </c>
      <c r="B59" s="19">
        <v>200</v>
      </c>
      <c r="C59" s="36">
        <v>568</v>
      </c>
      <c r="D59" s="47">
        <f t="shared" si="18"/>
        <v>768</v>
      </c>
      <c r="E59" s="19">
        <v>43</v>
      </c>
      <c r="F59" s="36">
        <v>171</v>
      </c>
      <c r="G59" s="68">
        <f t="shared" si="19"/>
        <v>214</v>
      </c>
      <c r="H59" s="19">
        <v>1</v>
      </c>
      <c r="I59" s="36">
        <v>29</v>
      </c>
      <c r="J59" s="47">
        <f t="shared" si="20"/>
        <v>30</v>
      </c>
      <c r="K59" s="19">
        <v>0</v>
      </c>
      <c r="L59" s="36">
        <v>3</v>
      </c>
      <c r="M59" s="47">
        <f t="shared" si="21"/>
        <v>3</v>
      </c>
      <c r="N59" s="19">
        <v>0</v>
      </c>
      <c r="O59" s="36">
        <v>0</v>
      </c>
      <c r="P59" s="47">
        <f t="shared" si="22"/>
        <v>0</v>
      </c>
      <c r="Q59" s="28">
        <f t="shared" si="23"/>
        <v>23658</v>
      </c>
      <c r="R59" s="36">
        <f t="shared" si="23"/>
        <v>25034</v>
      </c>
      <c r="S59" s="68">
        <f t="shared" si="24"/>
        <v>48692</v>
      </c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</row>
    <row r="60" spans="1:85">
      <c r="A60" s="9" t="s">
        <v>51</v>
      </c>
      <c r="B60" s="19">
        <v>206</v>
      </c>
      <c r="C60" s="36">
        <v>572</v>
      </c>
      <c r="D60" s="47">
        <f t="shared" si="18"/>
        <v>778</v>
      </c>
      <c r="E60" s="19">
        <v>42</v>
      </c>
      <c r="F60" s="36">
        <v>170</v>
      </c>
      <c r="G60" s="68">
        <f t="shared" si="19"/>
        <v>212</v>
      </c>
      <c r="H60" s="19">
        <v>1</v>
      </c>
      <c r="I60" s="36">
        <v>29</v>
      </c>
      <c r="J60" s="47">
        <f t="shared" si="20"/>
        <v>30</v>
      </c>
      <c r="K60" s="19">
        <v>0</v>
      </c>
      <c r="L60" s="36">
        <v>2</v>
      </c>
      <c r="M60" s="47">
        <f t="shared" si="21"/>
        <v>2</v>
      </c>
      <c r="N60" s="19">
        <v>0</v>
      </c>
      <c r="O60" s="36">
        <v>0</v>
      </c>
      <c r="P60" s="47">
        <f t="shared" si="22"/>
        <v>0</v>
      </c>
      <c r="Q60" s="28">
        <f t="shared" si="23"/>
        <v>23649</v>
      </c>
      <c r="R60" s="36">
        <f t="shared" si="23"/>
        <v>24994</v>
      </c>
      <c r="S60" s="68">
        <f t="shared" si="24"/>
        <v>48643</v>
      </c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</row>
    <row r="61" spans="1:85">
      <c r="A61" s="9" t="s">
        <v>39</v>
      </c>
      <c r="B61" s="19">
        <v>202</v>
      </c>
      <c r="C61" s="36">
        <v>575</v>
      </c>
      <c r="D61" s="47">
        <f t="shared" si="18"/>
        <v>777</v>
      </c>
      <c r="E61" s="19">
        <v>44</v>
      </c>
      <c r="F61" s="36">
        <v>171</v>
      </c>
      <c r="G61" s="68">
        <f t="shared" si="19"/>
        <v>215</v>
      </c>
      <c r="H61" s="19">
        <v>1</v>
      </c>
      <c r="I61" s="36">
        <v>29</v>
      </c>
      <c r="J61" s="47">
        <f t="shared" si="20"/>
        <v>30</v>
      </c>
      <c r="K61" s="19">
        <v>0</v>
      </c>
      <c r="L61" s="36">
        <v>2</v>
      </c>
      <c r="M61" s="47">
        <f t="shared" si="21"/>
        <v>2</v>
      </c>
      <c r="N61" s="19">
        <v>0</v>
      </c>
      <c r="O61" s="36">
        <v>0</v>
      </c>
      <c r="P61" s="47">
        <f t="shared" si="22"/>
        <v>0</v>
      </c>
      <c r="Q61" s="28">
        <f t="shared" si="23"/>
        <v>23643</v>
      </c>
      <c r="R61" s="36">
        <f t="shared" si="23"/>
        <v>24980</v>
      </c>
      <c r="S61" s="68">
        <f t="shared" si="24"/>
        <v>48623</v>
      </c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</row>
    <row r="62" spans="1:85">
      <c r="A62" s="9" t="s">
        <v>24</v>
      </c>
      <c r="B62" s="19">
        <v>207</v>
      </c>
      <c r="C62" s="36">
        <v>577</v>
      </c>
      <c r="D62" s="47">
        <f t="shared" si="18"/>
        <v>784</v>
      </c>
      <c r="E62" s="19">
        <v>44</v>
      </c>
      <c r="F62" s="36">
        <v>176</v>
      </c>
      <c r="G62" s="68">
        <f t="shared" si="19"/>
        <v>220</v>
      </c>
      <c r="H62" s="19">
        <v>1</v>
      </c>
      <c r="I62" s="36">
        <v>29</v>
      </c>
      <c r="J62" s="47">
        <f t="shared" si="20"/>
        <v>30</v>
      </c>
      <c r="K62" s="19">
        <v>0</v>
      </c>
      <c r="L62" s="36">
        <v>2</v>
      </c>
      <c r="M62" s="47">
        <f t="shared" si="21"/>
        <v>2</v>
      </c>
      <c r="N62" s="19">
        <v>0</v>
      </c>
      <c r="O62" s="36">
        <v>0</v>
      </c>
      <c r="P62" s="47">
        <f t="shared" si="22"/>
        <v>0</v>
      </c>
      <c r="Q62" s="28">
        <f t="shared" si="23"/>
        <v>23630</v>
      </c>
      <c r="R62" s="36">
        <f t="shared" si="23"/>
        <v>24967</v>
      </c>
      <c r="S62" s="68">
        <f t="shared" si="24"/>
        <v>48597</v>
      </c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</row>
    <row r="63" spans="1:85">
      <c r="A63" s="9" t="str">
        <f>A47</f>
        <v>H31.1月</v>
      </c>
      <c r="B63" s="19">
        <v>208</v>
      </c>
      <c r="C63" s="36">
        <v>586</v>
      </c>
      <c r="D63" s="47">
        <f t="shared" si="18"/>
        <v>794</v>
      </c>
      <c r="E63" s="19">
        <v>42</v>
      </c>
      <c r="F63" s="36">
        <v>173</v>
      </c>
      <c r="G63" s="68">
        <f t="shared" si="19"/>
        <v>215</v>
      </c>
      <c r="H63" s="19">
        <v>3</v>
      </c>
      <c r="I63" s="36">
        <v>31</v>
      </c>
      <c r="J63" s="47">
        <f t="shared" si="20"/>
        <v>34</v>
      </c>
      <c r="K63" s="19">
        <v>0</v>
      </c>
      <c r="L63" s="36">
        <v>2</v>
      </c>
      <c r="M63" s="47">
        <f t="shared" si="21"/>
        <v>2</v>
      </c>
      <c r="N63" s="19">
        <v>0</v>
      </c>
      <c r="O63" s="36">
        <v>0</v>
      </c>
      <c r="P63" s="47">
        <f t="shared" si="22"/>
        <v>0</v>
      </c>
      <c r="Q63" s="28">
        <f t="shared" si="23"/>
        <v>23626</v>
      </c>
      <c r="R63" s="36">
        <f t="shared" si="23"/>
        <v>24964</v>
      </c>
      <c r="S63" s="68">
        <f t="shared" si="24"/>
        <v>48590</v>
      </c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</row>
    <row r="64" spans="1:85">
      <c r="A64" s="9" t="s">
        <v>58</v>
      </c>
      <c r="B64" s="19">
        <v>208</v>
      </c>
      <c r="C64" s="36">
        <v>586</v>
      </c>
      <c r="D64" s="47">
        <f t="shared" si="18"/>
        <v>794</v>
      </c>
      <c r="E64" s="19">
        <v>42</v>
      </c>
      <c r="F64" s="36">
        <v>174</v>
      </c>
      <c r="G64" s="68">
        <f t="shared" si="19"/>
        <v>216</v>
      </c>
      <c r="H64" s="19">
        <v>3</v>
      </c>
      <c r="I64" s="36">
        <v>32</v>
      </c>
      <c r="J64" s="47">
        <f t="shared" si="20"/>
        <v>35</v>
      </c>
      <c r="K64" s="19">
        <v>0</v>
      </c>
      <c r="L64" s="36">
        <v>1</v>
      </c>
      <c r="M64" s="47">
        <f t="shared" si="21"/>
        <v>1</v>
      </c>
      <c r="N64" s="19">
        <v>0</v>
      </c>
      <c r="O64" s="36">
        <v>0</v>
      </c>
      <c r="P64" s="47">
        <f t="shared" si="22"/>
        <v>0</v>
      </c>
      <c r="Q64" s="28">
        <f t="shared" si="23"/>
        <v>23630</v>
      </c>
      <c r="R64" s="36">
        <f t="shared" si="23"/>
        <v>24936</v>
      </c>
      <c r="S64" s="68">
        <f t="shared" si="24"/>
        <v>48566</v>
      </c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</row>
    <row r="65" spans="1:85">
      <c r="A65" s="10" t="s">
        <v>49</v>
      </c>
      <c r="B65" s="20">
        <v>210</v>
      </c>
      <c r="C65" s="37">
        <v>590</v>
      </c>
      <c r="D65" s="48">
        <f t="shared" si="18"/>
        <v>800</v>
      </c>
      <c r="E65" s="20">
        <v>41</v>
      </c>
      <c r="F65" s="37">
        <v>181</v>
      </c>
      <c r="G65" s="69">
        <f t="shared" si="19"/>
        <v>222</v>
      </c>
      <c r="H65" s="20">
        <v>5</v>
      </c>
      <c r="I65" s="37">
        <v>33</v>
      </c>
      <c r="J65" s="48">
        <f t="shared" si="20"/>
        <v>38</v>
      </c>
      <c r="K65" s="20">
        <v>0</v>
      </c>
      <c r="L65" s="37">
        <v>1</v>
      </c>
      <c r="M65" s="48">
        <f t="shared" si="21"/>
        <v>1</v>
      </c>
      <c r="N65" s="20">
        <v>0</v>
      </c>
      <c r="O65" s="37">
        <v>0</v>
      </c>
      <c r="P65" s="48">
        <f t="shared" si="22"/>
        <v>0</v>
      </c>
      <c r="Q65" s="28">
        <f t="shared" si="23"/>
        <v>23627</v>
      </c>
      <c r="R65" s="37">
        <f t="shared" si="23"/>
        <v>24882</v>
      </c>
      <c r="S65" s="69">
        <f t="shared" si="24"/>
        <v>48509</v>
      </c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</row>
    <row r="66" spans="1:85" ht="9.9499999999999993" customHeight="1">
      <c r="A66" s="11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1"/>
      <c r="R66" s="21"/>
      <c r="S66" s="2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</row>
    <row r="67" spans="1:85" ht="13.5" customHeight="1">
      <c r="A67" s="5" t="s">
        <v>14</v>
      </c>
      <c r="B67" s="24" t="s">
        <v>77</v>
      </c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80"/>
      <c r="N67" s="23"/>
      <c r="O67" s="23"/>
      <c r="P67" s="23"/>
      <c r="Q67" s="21"/>
      <c r="R67" s="21"/>
      <c r="S67" s="2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</row>
    <row r="68" spans="1:85">
      <c r="A68" s="6"/>
      <c r="B68" s="25" t="s">
        <v>107</v>
      </c>
      <c r="C68" s="40"/>
      <c r="D68" s="40"/>
      <c r="E68" s="58"/>
      <c r="F68" s="25" t="s">
        <v>71</v>
      </c>
      <c r="G68" s="40"/>
      <c r="H68" s="40"/>
      <c r="I68" s="73"/>
      <c r="J68" s="77" t="s">
        <v>66</v>
      </c>
      <c r="K68" s="40"/>
      <c r="L68" s="40"/>
      <c r="M68" s="73"/>
      <c r="N68" s="21"/>
      <c r="O68" s="21"/>
      <c r="P68" s="21"/>
      <c r="Q68" s="21"/>
      <c r="R68" s="21"/>
      <c r="S68" s="2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</row>
    <row r="69" spans="1:85" ht="9.9499999999999993" customHeight="1">
      <c r="A69" s="12"/>
      <c r="B69" s="26" t="s">
        <v>22</v>
      </c>
      <c r="C69" s="41" t="s">
        <v>30</v>
      </c>
      <c r="D69" s="50" t="s">
        <v>32</v>
      </c>
      <c r="E69" s="59" t="s">
        <v>81</v>
      </c>
      <c r="F69" s="26" t="s">
        <v>22</v>
      </c>
      <c r="G69" s="41" t="s">
        <v>30</v>
      </c>
      <c r="H69" s="50" t="s">
        <v>32</v>
      </c>
      <c r="I69" s="59" t="s">
        <v>81</v>
      </c>
      <c r="J69" s="26" t="s">
        <v>22</v>
      </c>
      <c r="K69" s="41" t="s">
        <v>30</v>
      </c>
      <c r="L69" s="50" t="s">
        <v>32</v>
      </c>
      <c r="M69" s="59" t="s">
        <v>81</v>
      </c>
      <c r="N69" s="21"/>
      <c r="O69" s="21"/>
      <c r="P69" s="21"/>
      <c r="Q69" s="21"/>
      <c r="R69" s="21"/>
      <c r="S69" s="2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</row>
    <row r="70" spans="1:85" ht="9.9499999999999993" customHeight="1">
      <c r="A70" s="7"/>
      <c r="B70" s="27"/>
      <c r="C70" s="42"/>
      <c r="D70" s="51"/>
      <c r="E70" s="60"/>
      <c r="F70" s="27"/>
      <c r="G70" s="42"/>
      <c r="H70" s="51"/>
      <c r="I70" s="60"/>
      <c r="J70" s="27"/>
      <c r="K70" s="42"/>
      <c r="L70" s="51"/>
      <c r="M70" s="60"/>
      <c r="N70" s="23"/>
      <c r="O70" s="23"/>
      <c r="P70" s="23"/>
      <c r="Q70" s="21"/>
      <c r="R70" s="21"/>
      <c r="S70" s="2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</row>
    <row r="71" spans="1:85">
      <c r="A71" s="8" t="str">
        <f>A54</f>
        <v>H30.4月</v>
      </c>
      <c r="B71" s="28">
        <f t="shared" ref="B71:C82" si="25">B6+E6+H6</f>
        <v>3262</v>
      </c>
      <c r="C71" s="35">
        <f t="shared" si="25"/>
        <v>3086</v>
      </c>
      <c r="D71" s="52">
        <f t="shared" ref="D71:D82" si="26">B71+C71</f>
        <v>6348</v>
      </c>
      <c r="E71" s="61">
        <f t="shared" ref="E71:E82" si="27">IF(B71=0,"",ROUND(D71/S54*100,2))</f>
        <v>13.05</v>
      </c>
      <c r="F71" s="28">
        <f t="shared" ref="F71:G82" si="28">K6+N6+Q6+B22+E22+H22+K22+N22+Q22+B38</f>
        <v>14221</v>
      </c>
      <c r="G71" s="35">
        <f t="shared" si="28"/>
        <v>13905</v>
      </c>
      <c r="H71" s="70">
        <f t="shared" ref="H71:H82" si="29">F71+G71</f>
        <v>28126</v>
      </c>
      <c r="I71" s="74">
        <f t="shared" ref="I71:I82" si="30">IF(F71=0,"",ROUND(H71/S54*100,2))</f>
        <v>57.84</v>
      </c>
      <c r="J71" s="18">
        <f t="shared" ref="J71:K82" si="31">E38+H38+K38+N38+Q38+B54+E54+H54+K54+N54</f>
        <v>6118</v>
      </c>
      <c r="K71" s="35">
        <f t="shared" si="31"/>
        <v>8035</v>
      </c>
      <c r="L71" s="70">
        <f t="shared" ref="L71:L82" si="32">J71+K71</f>
        <v>14153</v>
      </c>
      <c r="M71" s="81">
        <f t="shared" ref="M71:M82" si="33">IF(J71=0,"",ROUND(L71/S54*100,2))</f>
        <v>29.11</v>
      </c>
      <c r="N71" s="23"/>
      <c r="O71" s="23"/>
      <c r="P71" s="23"/>
      <c r="Q71" s="21"/>
      <c r="R71" s="21"/>
      <c r="S71" s="2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</row>
    <row r="72" spans="1:85">
      <c r="A72" s="9" t="s">
        <v>41</v>
      </c>
      <c r="B72" s="29">
        <f t="shared" si="25"/>
        <v>3260</v>
      </c>
      <c r="C72" s="36">
        <f t="shared" si="25"/>
        <v>3084</v>
      </c>
      <c r="D72" s="53">
        <f t="shared" si="26"/>
        <v>6344</v>
      </c>
      <c r="E72" s="62">
        <f t="shared" si="27"/>
        <v>13.04</v>
      </c>
      <c r="F72" s="29">
        <f t="shared" si="28"/>
        <v>14223</v>
      </c>
      <c r="G72" s="36">
        <f t="shared" si="28"/>
        <v>13894</v>
      </c>
      <c r="H72" s="71">
        <f t="shared" si="29"/>
        <v>28117</v>
      </c>
      <c r="I72" s="75">
        <f t="shared" si="30"/>
        <v>57.81</v>
      </c>
      <c r="J72" s="18">
        <f t="shared" si="31"/>
        <v>6135</v>
      </c>
      <c r="K72" s="35">
        <f t="shared" si="31"/>
        <v>8044</v>
      </c>
      <c r="L72" s="71">
        <f t="shared" si="32"/>
        <v>14179</v>
      </c>
      <c r="M72" s="81">
        <f t="shared" si="33"/>
        <v>29.15</v>
      </c>
      <c r="N72" s="23"/>
      <c r="O72" s="23"/>
      <c r="P72" s="23"/>
      <c r="Q72" s="21"/>
      <c r="R72" s="21"/>
      <c r="S72" s="2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</row>
    <row r="73" spans="1:85">
      <c r="A73" s="9" t="s">
        <v>45</v>
      </c>
      <c r="B73" s="29">
        <f t="shared" si="25"/>
        <v>3252</v>
      </c>
      <c r="C73" s="36">
        <f t="shared" si="25"/>
        <v>3074</v>
      </c>
      <c r="D73" s="53">
        <f t="shared" si="26"/>
        <v>6326</v>
      </c>
      <c r="E73" s="62">
        <f t="shared" si="27"/>
        <v>13</v>
      </c>
      <c r="F73" s="29">
        <f t="shared" si="28"/>
        <v>14245</v>
      </c>
      <c r="G73" s="36">
        <f t="shared" si="28"/>
        <v>13906</v>
      </c>
      <c r="H73" s="71">
        <f t="shared" si="29"/>
        <v>28151</v>
      </c>
      <c r="I73" s="75">
        <f t="shared" si="30"/>
        <v>57.85</v>
      </c>
      <c r="J73" s="18">
        <f t="shared" si="31"/>
        <v>6135</v>
      </c>
      <c r="K73" s="35">
        <f t="shared" si="31"/>
        <v>8052</v>
      </c>
      <c r="L73" s="71">
        <f t="shared" si="32"/>
        <v>14187</v>
      </c>
      <c r="M73" s="81">
        <f t="shared" si="33"/>
        <v>29.15</v>
      </c>
      <c r="N73" s="23"/>
      <c r="O73" s="23"/>
      <c r="P73" s="23"/>
      <c r="Q73" s="21"/>
      <c r="R73" s="21"/>
      <c r="S73" s="2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</row>
    <row r="74" spans="1:85">
      <c r="A74" s="9" t="s">
        <v>48</v>
      </c>
      <c r="B74" s="29">
        <f t="shared" si="25"/>
        <v>3245</v>
      </c>
      <c r="C74" s="36">
        <f t="shared" si="25"/>
        <v>3062</v>
      </c>
      <c r="D74" s="53">
        <f t="shared" si="26"/>
        <v>6307</v>
      </c>
      <c r="E74" s="62">
        <f t="shared" si="27"/>
        <v>12.97</v>
      </c>
      <c r="F74" s="29">
        <f t="shared" si="28"/>
        <v>14234</v>
      </c>
      <c r="G74" s="36">
        <f t="shared" si="28"/>
        <v>13891</v>
      </c>
      <c r="H74" s="71">
        <f t="shared" si="29"/>
        <v>28125</v>
      </c>
      <c r="I74" s="75">
        <f t="shared" si="30"/>
        <v>57.83</v>
      </c>
      <c r="J74" s="18">
        <f t="shared" si="31"/>
        <v>6142</v>
      </c>
      <c r="K74" s="35">
        <f t="shared" si="31"/>
        <v>8064</v>
      </c>
      <c r="L74" s="71">
        <f t="shared" si="32"/>
        <v>14206</v>
      </c>
      <c r="M74" s="81">
        <f t="shared" si="33"/>
        <v>29.21</v>
      </c>
      <c r="N74" s="23"/>
      <c r="O74" s="23"/>
      <c r="P74" s="23"/>
      <c r="Q74" s="21"/>
      <c r="R74" s="21"/>
      <c r="S74" s="2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</row>
    <row r="75" spans="1:85">
      <c r="A75" s="9" t="s">
        <v>50</v>
      </c>
      <c r="B75" s="29">
        <f t="shared" si="25"/>
        <v>3254</v>
      </c>
      <c r="C75" s="36">
        <f t="shared" si="25"/>
        <v>3062</v>
      </c>
      <c r="D75" s="53">
        <f t="shared" si="26"/>
        <v>6316</v>
      </c>
      <c r="E75" s="62">
        <f t="shared" si="27"/>
        <v>12.97</v>
      </c>
      <c r="F75" s="29">
        <f t="shared" si="28"/>
        <v>14243</v>
      </c>
      <c r="G75" s="36">
        <f t="shared" si="28"/>
        <v>13894</v>
      </c>
      <c r="H75" s="71">
        <f t="shared" si="29"/>
        <v>28137</v>
      </c>
      <c r="I75" s="75">
        <f t="shared" si="30"/>
        <v>57.79</v>
      </c>
      <c r="J75" s="18">
        <f t="shared" si="31"/>
        <v>6160</v>
      </c>
      <c r="K75" s="35">
        <f t="shared" si="31"/>
        <v>8077</v>
      </c>
      <c r="L75" s="71">
        <f t="shared" si="32"/>
        <v>14237</v>
      </c>
      <c r="M75" s="81">
        <f t="shared" si="33"/>
        <v>29.24</v>
      </c>
      <c r="N75" s="23"/>
      <c r="O75" s="23"/>
      <c r="P75" s="23"/>
      <c r="Q75" s="21"/>
      <c r="R75" s="21"/>
      <c r="S75" s="2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</row>
    <row r="76" spans="1:85">
      <c r="A76" s="9" t="s">
        <v>20</v>
      </c>
      <c r="B76" s="29">
        <f t="shared" si="25"/>
        <v>3237</v>
      </c>
      <c r="C76" s="36">
        <f t="shared" si="25"/>
        <v>3070</v>
      </c>
      <c r="D76" s="53">
        <f t="shared" si="26"/>
        <v>6307</v>
      </c>
      <c r="E76" s="62">
        <f t="shared" si="27"/>
        <v>12.95</v>
      </c>
      <c r="F76" s="29">
        <f t="shared" si="28"/>
        <v>14263</v>
      </c>
      <c r="G76" s="36">
        <f t="shared" si="28"/>
        <v>13886</v>
      </c>
      <c r="H76" s="71">
        <f t="shared" si="29"/>
        <v>28149</v>
      </c>
      <c r="I76" s="75">
        <f t="shared" si="30"/>
        <v>57.81</v>
      </c>
      <c r="J76" s="18">
        <f t="shared" si="31"/>
        <v>6158</v>
      </c>
      <c r="K76" s="35">
        <f t="shared" si="31"/>
        <v>8078</v>
      </c>
      <c r="L76" s="71">
        <f t="shared" si="32"/>
        <v>14236</v>
      </c>
      <c r="M76" s="81">
        <f t="shared" si="33"/>
        <v>29.24</v>
      </c>
      <c r="N76" s="23"/>
      <c r="O76" s="23"/>
      <c r="P76" s="23"/>
      <c r="Q76" s="21"/>
      <c r="R76" s="21"/>
      <c r="S76" s="2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</row>
    <row r="77" spans="1:85">
      <c r="A77" s="9" t="s">
        <v>51</v>
      </c>
      <c r="B77" s="29">
        <f t="shared" si="25"/>
        <v>3228</v>
      </c>
      <c r="C77" s="36">
        <f t="shared" si="25"/>
        <v>3061</v>
      </c>
      <c r="D77" s="53">
        <f t="shared" si="26"/>
        <v>6289</v>
      </c>
      <c r="E77" s="62">
        <f t="shared" si="27"/>
        <v>12.93</v>
      </c>
      <c r="F77" s="29">
        <f t="shared" si="28"/>
        <v>14258</v>
      </c>
      <c r="G77" s="36">
        <f t="shared" si="28"/>
        <v>13862</v>
      </c>
      <c r="H77" s="71">
        <f t="shared" si="29"/>
        <v>28120</v>
      </c>
      <c r="I77" s="75">
        <f t="shared" si="30"/>
        <v>57.81</v>
      </c>
      <c r="J77" s="18">
        <f t="shared" si="31"/>
        <v>6163</v>
      </c>
      <c r="K77" s="35">
        <f t="shared" si="31"/>
        <v>8071</v>
      </c>
      <c r="L77" s="71">
        <f t="shared" si="32"/>
        <v>14234</v>
      </c>
      <c r="M77" s="81">
        <f t="shared" si="33"/>
        <v>29.26</v>
      </c>
      <c r="N77" s="23"/>
      <c r="O77" s="23"/>
      <c r="P77" s="23"/>
      <c r="Q77" s="21"/>
      <c r="R77" s="21"/>
      <c r="S77" s="2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</row>
    <row r="78" spans="1:85">
      <c r="A78" s="9" t="s">
        <v>39</v>
      </c>
      <c r="B78" s="29">
        <f t="shared" si="25"/>
        <v>3226</v>
      </c>
      <c r="C78" s="36">
        <f t="shared" si="25"/>
        <v>3052</v>
      </c>
      <c r="D78" s="53">
        <f t="shared" si="26"/>
        <v>6278</v>
      </c>
      <c r="E78" s="62">
        <f t="shared" si="27"/>
        <v>12.91</v>
      </c>
      <c r="F78" s="29">
        <f t="shared" si="28"/>
        <v>14247</v>
      </c>
      <c r="G78" s="36">
        <f t="shared" si="28"/>
        <v>13849</v>
      </c>
      <c r="H78" s="71">
        <f t="shared" si="29"/>
        <v>28096</v>
      </c>
      <c r="I78" s="75">
        <f t="shared" si="30"/>
        <v>57.78</v>
      </c>
      <c r="J78" s="18">
        <f t="shared" si="31"/>
        <v>6170</v>
      </c>
      <c r="K78" s="35">
        <f t="shared" si="31"/>
        <v>8079</v>
      </c>
      <c r="L78" s="71">
        <f t="shared" si="32"/>
        <v>14249</v>
      </c>
      <c r="M78" s="81">
        <f t="shared" si="33"/>
        <v>29.31</v>
      </c>
      <c r="N78" s="23"/>
      <c r="O78" s="23"/>
      <c r="P78" s="23"/>
      <c r="Q78" s="21"/>
      <c r="R78" s="21"/>
      <c r="S78" s="2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</row>
    <row r="79" spans="1:85">
      <c r="A79" s="9" t="s">
        <v>24</v>
      </c>
      <c r="B79" s="29">
        <f t="shared" si="25"/>
        <v>3213</v>
      </c>
      <c r="C79" s="36">
        <f t="shared" si="25"/>
        <v>3053</v>
      </c>
      <c r="D79" s="53">
        <f t="shared" si="26"/>
        <v>6266</v>
      </c>
      <c r="E79" s="62">
        <f t="shared" si="27"/>
        <v>12.89</v>
      </c>
      <c r="F79" s="29">
        <f t="shared" si="28"/>
        <v>14259</v>
      </c>
      <c r="G79" s="36">
        <f t="shared" si="28"/>
        <v>13835</v>
      </c>
      <c r="H79" s="71">
        <f t="shared" si="29"/>
        <v>28094</v>
      </c>
      <c r="I79" s="75">
        <f t="shared" si="30"/>
        <v>57.81</v>
      </c>
      <c r="J79" s="18">
        <f t="shared" si="31"/>
        <v>6158</v>
      </c>
      <c r="K79" s="35">
        <f t="shared" si="31"/>
        <v>8079</v>
      </c>
      <c r="L79" s="71">
        <f t="shared" si="32"/>
        <v>14237</v>
      </c>
      <c r="M79" s="81">
        <f t="shared" si="33"/>
        <v>29.3</v>
      </c>
      <c r="N79" s="23"/>
      <c r="O79" s="23"/>
      <c r="P79" s="23"/>
      <c r="Q79" s="21"/>
      <c r="R79" s="21"/>
      <c r="S79" s="2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</row>
    <row r="80" spans="1:85">
      <c r="A80" s="9" t="str">
        <f>A63</f>
        <v>H31.1月</v>
      </c>
      <c r="B80" s="29">
        <f t="shared" si="25"/>
        <v>3193</v>
      </c>
      <c r="C80" s="36">
        <f t="shared" si="25"/>
        <v>3037</v>
      </c>
      <c r="D80" s="53">
        <f t="shared" si="26"/>
        <v>6230</v>
      </c>
      <c r="E80" s="62">
        <f t="shared" si="27"/>
        <v>12.82</v>
      </c>
      <c r="F80" s="29">
        <f t="shared" si="28"/>
        <v>14265</v>
      </c>
      <c r="G80" s="36">
        <f t="shared" si="28"/>
        <v>13839</v>
      </c>
      <c r="H80" s="71">
        <f t="shared" si="29"/>
        <v>28104</v>
      </c>
      <c r="I80" s="75">
        <f t="shared" si="30"/>
        <v>57.84</v>
      </c>
      <c r="J80" s="18">
        <f t="shared" si="31"/>
        <v>6168</v>
      </c>
      <c r="K80" s="35">
        <f t="shared" si="31"/>
        <v>8088</v>
      </c>
      <c r="L80" s="71">
        <f t="shared" si="32"/>
        <v>14256</v>
      </c>
      <c r="M80" s="81">
        <f t="shared" si="33"/>
        <v>29.34</v>
      </c>
      <c r="N80" s="23"/>
      <c r="O80" s="23"/>
      <c r="P80" s="23"/>
      <c r="Q80" s="21"/>
      <c r="R80" s="21"/>
      <c r="S80" s="2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</row>
    <row r="81" spans="1:79">
      <c r="A81" s="9" t="s">
        <v>58</v>
      </c>
      <c r="B81" s="29">
        <f t="shared" si="25"/>
        <v>3179</v>
      </c>
      <c r="C81" s="36">
        <f t="shared" si="25"/>
        <v>3033</v>
      </c>
      <c r="D81" s="53">
        <f t="shared" si="26"/>
        <v>6212</v>
      </c>
      <c r="E81" s="62">
        <f t="shared" si="27"/>
        <v>12.79</v>
      </c>
      <c r="F81" s="29">
        <f t="shared" si="28"/>
        <v>14280</v>
      </c>
      <c r="G81" s="36">
        <f t="shared" si="28"/>
        <v>13806</v>
      </c>
      <c r="H81" s="71">
        <f t="shared" si="29"/>
        <v>28086</v>
      </c>
      <c r="I81" s="75">
        <f t="shared" si="30"/>
        <v>57.83</v>
      </c>
      <c r="J81" s="18">
        <f t="shared" si="31"/>
        <v>6171</v>
      </c>
      <c r="K81" s="35">
        <f t="shared" si="31"/>
        <v>8097</v>
      </c>
      <c r="L81" s="71">
        <f t="shared" si="32"/>
        <v>14268</v>
      </c>
      <c r="M81" s="81">
        <f t="shared" si="33"/>
        <v>29.38</v>
      </c>
      <c r="N81" s="23"/>
      <c r="O81" s="23"/>
      <c r="P81" s="23"/>
      <c r="Q81" s="21"/>
      <c r="R81" s="21"/>
      <c r="S81" s="2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</row>
    <row r="82" spans="1:79">
      <c r="A82" s="10" t="s">
        <v>49</v>
      </c>
      <c r="B82" s="30">
        <f t="shared" si="25"/>
        <v>3178</v>
      </c>
      <c r="C82" s="37">
        <f t="shared" si="25"/>
        <v>3027</v>
      </c>
      <c r="D82" s="54">
        <f t="shared" si="26"/>
        <v>6205</v>
      </c>
      <c r="E82" s="63">
        <f t="shared" si="27"/>
        <v>12.79</v>
      </c>
      <c r="F82" s="30">
        <f t="shared" si="28"/>
        <v>14268</v>
      </c>
      <c r="G82" s="37">
        <f t="shared" si="28"/>
        <v>13749</v>
      </c>
      <c r="H82" s="72">
        <f t="shared" si="29"/>
        <v>28017</v>
      </c>
      <c r="I82" s="76">
        <f t="shared" si="30"/>
        <v>57.76</v>
      </c>
      <c r="J82" s="18">
        <f t="shared" si="31"/>
        <v>6181</v>
      </c>
      <c r="K82" s="35">
        <f t="shared" si="31"/>
        <v>8106</v>
      </c>
      <c r="L82" s="72">
        <f t="shared" si="32"/>
        <v>14287</v>
      </c>
      <c r="M82" s="81">
        <f t="shared" si="33"/>
        <v>29.45</v>
      </c>
      <c r="N82" s="23"/>
      <c r="O82" s="23"/>
      <c r="P82" s="23"/>
      <c r="Q82" s="21"/>
      <c r="R82" s="21"/>
      <c r="S82" s="2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</row>
    <row r="83" spans="1:79" ht="20.100000000000001" customHeight="1">
      <c r="A83" s="13" t="s">
        <v>128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78" t="s">
        <v>83</v>
      </c>
      <c r="M83" s="78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</row>
    <row r="84" spans="1:79" ht="20.100000000000001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79"/>
      <c r="M84" s="79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</row>
    <row r="85" spans="1:79" ht="20.100000000000001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79"/>
      <c r="M85" s="79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</row>
    <row r="86" spans="1:79"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</row>
    <row r="87" spans="1:79"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</row>
    <row r="88" spans="1:79"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</row>
    <row r="89" spans="1:79"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</row>
    <row r="90" spans="1:79"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</row>
    <row r="91" spans="1:79"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</row>
    <row r="92" spans="1:79"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</row>
    <row r="93" spans="1:79"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</row>
    <row r="94" spans="1:79"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</row>
    <row r="95" spans="1:79"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</row>
    <row r="96" spans="1:79"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</row>
    <row r="97" spans="2:79"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</row>
    <row r="98" spans="2:79"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</row>
    <row r="99" spans="2:79"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</row>
    <row r="100" spans="2:79"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</row>
    <row r="101" spans="2:79"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</row>
    <row r="102" spans="2:79"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</row>
    <row r="103" spans="2:79"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</row>
    <row r="104" spans="2:79"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</row>
    <row r="105" spans="2:79"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</row>
    <row r="106" spans="2:79"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</row>
    <row r="107" spans="2:79"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</row>
    <row r="108" spans="2:79"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</row>
    <row r="109" spans="2:79"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</row>
    <row r="110" spans="2:79"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</row>
    <row r="111" spans="2:79"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</row>
    <row r="112" spans="2:79"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</row>
    <row r="113" spans="2:79"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</row>
    <row r="114" spans="2:79"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</row>
    <row r="115" spans="2:79"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</row>
    <row r="116" spans="2:79"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 t="s">
        <v>109</v>
      </c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</row>
    <row r="117" spans="2:79">
      <c r="N117" s="31"/>
      <c r="O117" s="31"/>
      <c r="P117" s="31"/>
      <c r="Q117" s="31"/>
      <c r="R117" s="31"/>
      <c r="S117" s="31"/>
      <c r="T117" s="31" t="s">
        <v>85</v>
      </c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</row>
    <row r="118" spans="2:79"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</row>
    <row r="119" spans="2:79"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</row>
    <row r="120" spans="2:79"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</row>
    <row r="121" spans="2:79"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</row>
    <row r="122" spans="2:79"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</row>
    <row r="123" spans="2:79"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</row>
    <row r="124" spans="2:79"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</row>
    <row r="125" spans="2:79"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</row>
    <row r="126" spans="2:79"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</row>
    <row r="127" spans="2:79"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</row>
    <row r="128" spans="2:79"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</row>
    <row r="129" spans="2:79"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</row>
    <row r="130" spans="2:79"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</row>
    <row r="131" spans="2:79"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</row>
    <row r="132" spans="2:79"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</row>
    <row r="133" spans="2:79"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</row>
    <row r="134" spans="2:79"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T134" s="31" t="s">
        <v>88</v>
      </c>
    </row>
    <row r="135" spans="2:79"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T135" s="31" t="s">
        <v>85</v>
      </c>
    </row>
    <row r="136" spans="2:79"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</row>
    <row r="137" spans="2:79"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</row>
    <row r="138" spans="2:79"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</row>
    <row r="139" spans="2:79"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</row>
    <row r="140" spans="2:79"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</row>
    <row r="141" spans="2:79"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</row>
    <row r="142" spans="2:79"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</row>
    <row r="143" spans="2:79"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</row>
    <row r="144" spans="2:79"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</row>
    <row r="145" spans="2:20"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</row>
    <row r="146" spans="2:20"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</row>
    <row r="147" spans="2:20"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</row>
    <row r="148" spans="2:20"/>
    <row r="149" spans="2:20"/>
    <row r="150" spans="2:20"/>
    <row r="151" spans="2:20"/>
    <row r="152" spans="2:20">
      <c r="T152" s="31" t="s">
        <v>90</v>
      </c>
    </row>
    <row r="153" spans="2:20">
      <c r="T153" s="31" t="s">
        <v>85</v>
      </c>
    </row>
  </sheetData>
  <mergeCells count="120">
    <mergeCell ref="R2:S2"/>
    <mergeCell ref="B3:D3"/>
    <mergeCell ref="E3:G3"/>
    <mergeCell ref="H3:J3"/>
    <mergeCell ref="K3:M3"/>
    <mergeCell ref="N3:P3"/>
    <mergeCell ref="Q3:S3"/>
    <mergeCell ref="B19:D19"/>
    <mergeCell ref="E19:G19"/>
    <mergeCell ref="H19:J19"/>
    <mergeCell ref="K19:M19"/>
    <mergeCell ref="N19:P19"/>
    <mergeCell ref="Q19:S19"/>
    <mergeCell ref="B35:D35"/>
    <mergeCell ref="E35:G35"/>
    <mergeCell ref="H35:J35"/>
    <mergeCell ref="K35:M35"/>
    <mergeCell ref="N35:P35"/>
    <mergeCell ref="Q35:S35"/>
    <mergeCell ref="B51:D51"/>
    <mergeCell ref="E51:G51"/>
    <mergeCell ref="H51:J51"/>
    <mergeCell ref="K51:M51"/>
    <mergeCell ref="N51:P51"/>
    <mergeCell ref="Q51:S51"/>
    <mergeCell ref="B67:M67"/>
    <mergeCell ref="B68:E68"/>
    <mergeCell ref="F68:I68"/>
    <mergeCell ref="J68:M68"/>
    <mergeCell ref="A83:K83"/>
    <mergeCell ref="L83:M83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A19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S20:S21"/>
    <mergeCell ref="A35:A37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Q36:Q37"/>
    <mergeCell ref="R36:R37"/>
    <mergeCell ref="S36:S37"/>
    <mergeCell ref="A51:A53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N52:N53"/>
    <mergeCell ref="O52:O53"/>
    <mergeCell ref="P52:P53"/>
    <mergeCell ref="Q52:Q53"/>
    <mergeCell ref="R52:R53"/>
    <mergeCell ref="S52:S53"/>
    <mergeCell ref="A67:A70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</mergeCells>
  <phoneticPr fontId="19"/>
  <pageMargins left="0.78740157480314965" right="0.78740157480314965" top="0.98425196850393704" bottom="0.82677165354330717" header="0.51181102362204722" footer="0.51181102362204722"/>
  <pageSetup paperSize="9" scale="77" fitToWidth="1" fitToHeight="1" orientation="portrait" usePrinterDefaults="1" r:id="rId1"/>
  <headerFooter alignWithMargins="0"/>
  <rowBreaks count="1" manualBreakCount="1">
    <brk id="83" max="18" man="1"/>
  </rowBreaks>
  <colBreaks count="1" manualBreakCount="1">
    <brk id="19" max="6553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V151"/>
  <sheetViews>
    <sheetView showGridLines="0" view="pageBreakPreview" topLeftCell="A61" zoomScaleSheetLayoutView="100" workbookViewId="0">
      <selection activeCell="F10" sqref="F10"/>
    </sheetView>
  </sheetViews>
  <sheetFormatPr defaultRowHeight="12"/>
  <cols>
    <col min="1" max="1" width="9" style="1" bestFit="1" customWidth="1"/>
    <col min="2" max="21" width="5.625" style="1" customWidth="1"/>
    <col min="22" max="78" width="0.25" style="1" hidden="1" customWidth="1"/>
    <col min="79" max="256" width="9" style="1" bestFit="1" customWidth="1"/>
  </cols>
  <sheetData>
    <row r="1" spans="1:80" s="92" customFormat="1" ht="17.25">
      <c r="A1" s="94" t="s">
        <v>2</v>
      </c>
    </row>
    <row r="2" spans="1:80" ht="13.5" customHeight="1">
      <c r="R2" s="85" t="s">
        <v>7</v>
      </c>
      <c r="S2" s="85"/>
    </row>
    <row r="3" spans="1:80">
      <c r="A3" s="5" t="s">
        <v>13</v>
      </c>
      <c r="B3" s="15" t="s">
        <v>18</v>
      </c>
      <c r="C3" s="32"/>
      <c r="D3" s="43"/>
      <c r="E3" s="55" t="s">
        <v>4</v>
      </c>
      <c r="F3" s="38"/>
      <c r="G3" s="64"/>
      <c r="H3" s="22" t="s">
        <v>11</v>
      </c>
      <c r="I3" s="38"/>
      <c r="J3" s="49"/>
      <c r="K3" s="55" t="s">
        <v>19</v>
      </c>
      <c r="L3" s="38"/>
      <c r="M3" s="64"/>
      <c r="N3" s="22" t="s">
        <v>23</v>
      </c>
      <c r="O3" s="38"/>
      <c r="P3" s="49"/>
      <c r="Q3" s="55" t="s">
        <v>25</v>
      </c>
      <c r="R3" s="38"/>
      <c r="S3" s="64"/>
    </row>
    <row r="4" spans="1:80" s="93" customFormat="1" ht="9.9499999999999993" customHeight="1">
      <c r="A4" s="6"/>
      <c r="B4" s="16" t="s">
        <v>21</v>
      </c>
      <c r="C4" s="33" t="s">
        <v>29</v>
      </c>
      <c r="D4" s="44" t="s">
        <v>31</v>
      </c>
      <c r="E4" s="56" t="s">
        <v>21</v>
      </c>
      <c r="F4" s="33" t="s">
        <v>29</v>
      </c>
      <c r="G4" s="65" t="s">
        <v>31</v>
      </c>
      <c r="H4" s="16" t="s">
        <v>21</v>
      </c>
      <c r="I4" s="33" t="s">
        <v>29</v>
      </c>
      <c r="J4" s="44" t="s">
        <v>31</v>
      </c>
      <c r="K4" s="56" t="s">
        <v>21</v>
      </c>
      <c r="L4" s="33" t="s">
        <v>29</v>
      </c>
      <c r="M4" s="65" t="s">
        <v>31</v>
      </c>
      <c r="N4" s="16" t="s">
        <v>21</v>
      </c>
      <c r="O4" s="33" t="s">
        <v>29</v>
      </c>
      <c r="P4" s="44" t="s">
        <v>31</v>
      </c>
      <c r="Q4" s="56" t="s">
        <v>21</v>
      </c>
      <c r="R4" s="33" t="s">
        <v>29</v>
      </c>
      <c r="S4" s="65" t="s">
        <v>31</v>
      </c>
    </row>
    <row r="5" spans="1:80" s="93" customFormat="1" ht="9.9499999999999993" customHeight="1">
      <c r="A5" s="7"/>
      <c r="B5" s="17"/>
      <c r="C5" s="34"/>
      <c r="D5" s="45"/>
      <c r="E5" s="57"/>
      <c r="F5" s="34"/>
      <c r="G5" s="66"/>
      <c r="H5" s="17"/>
      <c r="I5" s="34"/>
      <c r="J5" s="45"/>
      <c r="K5" s="57"/>
      <c r="L5" s="34"/>
      <c r="M5" s="66"/>
      <c r="N5" s="17"/>
      <c r="O5" s="34"/>
      <c r="P5" s="45"/>
      <c r="Q5" s="57"/>
      <c r="R5" s="34"/>
      <c r="S5" s="66"/>
    </row>
    <row r="6" spans="1:80">
      <c r="A6" s="97" t="s">
        <v>98</v>
      </c>
      <c r="B6" s="18">
        <v>1186</v>
      </c>
      <c r="C6" s="35">
        <v>1143</v>
      </c>
      <c r="D6" s="46">
        <f t="shared" ref="D6:D17" si="0">B6+C6</f>
        <v>2329</v>
      </c>
      <c r="E6" s="28">
        <v>1298</v>
      </c>
      <c r="F6" s="35">
        <v>1220</v>
      </c>
      <c r="G6" s="67">
        <f t="shared" ref="G6:G17" si="1">E6+F6</f>
        <v>2518</v>
      </c>
      <c r="H6" s="18">
        <v>1287</v>
      </c>
      <c r="I6" s="35">
        <v>1214</v>
      </c>
      <c r="J6" s="46">
        <f t="shared" ref="J6:J17" si="2">H6+I6</f>
        <v>2501</v>
      </c>
      <c r="K6" s="28">
        <v>1142</v>
      </c>
      <c r="L6" s="35">
        <v>1118</v>
      </c>
      <c r="M6" s="67">
        <f t="shared" ref="M6:M17" si="3">K6+L6</f>
        <v>2260</v>
      </c>
      <c r="N6" s="18">
        <v>1182</v>
      </c>
      <c r="O6" s="35">
        <v>1089</v>
      </c>
      <c r="P6" s="46">
        <f t="shared" ref="P6:P17" si="4">N6+O6</f>
        <v>2271</v>
      </c>
      <c r="Q6" s="28">
        <v>1387</v>
      </c>
      <c r="R6" s="35">
        <v>1249</v>
      </c>
      <c r="S6" s="67">
        <f t="shared" ref="S6:S17" si="5">Q6+R6</f>
        <v>2636</v>
      </c>
      <c r="U6" s="90" t="s">
        <v>100</v>
      </c>
    </row>
    <row r="7" spans="1:80">
      <c r="A7" s="98" t="s">
        <v>40</v>
      </c>
      <c r="B7" s="19">
        <v>1170</v>
      </c>
      <c r="C7" s="36">
        <v>1134</v>
      </c>
      <c r="D7" s="47">
        <f t="shared" si="0"/>
        <v>2304</v>
      </c>
      <c r="E7" s="29">
        <v>1295</v>
      </c>
      <c r="F7" s="36">
        <v>1209</v>
      </c>
      <c r="G7" s="68">
        <f t="shared" si="1"/>
        <v>2504</v>
      </c>
      <c r="H7" s="19">
        <v>1299</v>
      </c>
      <c r="I7" s="36">
        <v>1222</v>
      </c>
      <c r="J7" s="47">
        <f t="shared" si="2"/>
        <v>2521</v>
      </c>
      <c r="K7" s="29">
        <v>1136</v>
      </c>
      <c r="L7" s="36">
        <v>1118</v>
      </c>
      <c r="M7" s="68">
        <f t="shared" si="3"/>
        <v>2254</v>
      </c>
      <c r="N7" s="19">
        <v>1173</v>
      </c>
      <c r="O7" s="36">
        <v>1082</v>
      </c>
      <c r="P7" s="47">
        <f t="shared" si="4"/>
        <v>2255</v>
      </c>
      <c r="Q7" s="29">
        <v>1368</v>
      </c>
      <c r="R7" s="36">
        <v>1235</v>
      </c>
      <c r="S7" s="68">
        <f t="shared" si="5"/>
        <v>2603</v>
      </c>
      <c r="U7" s="90">
        <v>5</v>
      </c>
    </row>
    <row r="8" spans="1:80">
      <c r="A8" s="98" t="s">
        <v>44</v>
      </c>
      <c r="B8" s="19">
        <v>1159</v>
      </c>
      <c r="C8" s="36">
        <v>1116</v>
      </c>
      <c r="D8" s="47">
        <f t="shared" si="0"/>
        <v>2275</v>
      </c>
      <c r="E8" s="29">
        <v>1302</v>
      </c>
      <c r="F8" s="36">
        <v>1214</v>
      </c>
      <c r="G8" s="68">
        <f t="shared" si="1"/>
        <v>2516</v>
      </c>
      <c r="H8" s="19">
        <v>1303</v>
      </c>
      <c r="I8" s="36">
        <v>1221</v>
      </c>
      <c r="J8" s="47">
        <f t="shared" si="2"/>
        <v>2524</v>
      </c>
      <c r="K8" s="29">
        <v>1142</v>
      </c>
      <c r="L8" s="36">
        <v>1116</v>
      </c>
      <c r="M8" s="68">
        <f t="shared" si="3"/>
        <v>2258</v>
      </c>
      <c r="N8" s="19">
        <v>1172</v>
      </c>
      <c r="O8" s="36">
        <v>1089</v>
      </c>
      <c r="P8" s="47">
        <f t="shared" si="4"/>
        <v>2261</v>
      </c>
      <c r="Q8" s="29">
        <v>1350</v>
      </c>
      <c r="R8" s="36">
        <v>1218</v>
      </c>
      <c r="S8" s="68">
        <f t="shared" si="5"/>
        <v>2568</v>
      </c>
      <c r="U8" s="90">
        <v>6</v>
      </c>
      <c r="CB8" s="91"/>
    </row>
    <row r="9" spans="1:80">
      <c r="A9" s="98" t="s">
        <v>47</v>
      </c>
      <c r="B9" s="19">
        <v>1149</v>
      </c>
      <c r="C9" s="36">
        <v>1099</v>
      </c>
      <c r="D9" s="47">
        <f t="shared" si="0"/>
        <v>2248</v>
      </c>
      <c r="E9" s="29">
        <v>1303</v>
      </c>
      <c r="F9" s="36">
        <v>1228</v>
      </c>
      <c r="G9" s="68">
        <f t="shared" si="1"/>
        <v>2531</v>
      </c>
      <c r="H9" s="19">
        <v>1305</v>
      </c>
      <c r="I9" s="36">
        <v>1228</v>
      </c>
      <c r="J9" s="47">
        <f t="shared" si="2"/>
        <v>2533</v>
      </c>
      <c r="K9" s="29">
        <v>1142</v>
      </c>
      <c r="L9" s="36">
        <v>1116</v>
      </c>
      <c r="M9" s="68">
        <f t="shared" si="3"/>
        <v>2258</v>
      </c>
      <c r="N9" s="19">
        <v>1167</v>
      </c>
      <c r="O9" s="36">
        <v>1091</v>
      </c>
      <c r="P9" s="47">
        <f t="shared" si="4"/>
        <v>2258</v>
      </c>
      <c r="Q9" s="29">
        <v>1344</v>
      </c>
      <c r="R9" s="36">
        <v>1218</v>
      </c>
      <c r="S9" s="68">
        <f t="shared" si="5"/>
        <v>2562</v>
      </c>
      <c r="U9" s="90">
        <v>7</v>
      </c>
    </row>
    <row r="10" spans="1:80">
      <c r="A10" s="98" t="s">
        <v>50</v>
      </c>
      <c r="B10" s="19">
        <v>1164</v>
      </c>
      <c r="C10" s="36">
        <v>1080</v>
      </c>
      <c r="D10" s="47">
        <f t="shared" si="0"/>
        <v>2244</v>
      </c>
      <c r="E10" s="29">
        <v>1301</v>
      </c>
      <c r="F10" s="36">
        <v>1236</v>
      </c>
      <c r="G10" s="68">
        <f t="shared" si="1"/>
        <v>2537</v>
      </c>
      <c r="H10" s="19">
        <v>1300</v>
      </c>
      <c r="I10" s="36">
        <v>1224</v>
      </c>
      <c r="J10" s="47">
        <f t="shared" si="2"/>
        <v>2524</v>
      </c>
      <c r="K10" s="29">
        <v>1150</v>
      </c>
      <c r="L10" s="36">
        <v>1119</v>
      </c>
      <c r="M10" s="68">
        <f t="shared" si="3"/>
        <v>2269</v>
      </c>
      <c r="N10" s="19">
        <v>1165</v>
      </c>
      <c r="O10" s="36">
        <v>1085</v>
      </c>
      <c r="P10" s="47">
        <f t="shared" si="4"/>
        <v>2250</v>
      </c>
      <c r="Q10" s="29">
        <v>1343</v>
      </c>
      <c r="R10" s="36">
        <v>1233</v>
      </c>
      <c r="S10" s="68">
        <f t="shared" si="5"/>
        <v>2576</v>
      </c>
      <c r="U10" s="90">
        <v>8</v>
      </c>
    </row>
    <row r="11" spans="1:80">
      <c r="A11" s="98" t="s">
        <v>20</v>
      </c>
      <c r="B11" s="19">
        <v>1174</v>
      </c>
      <c r="C11" s="36">
        <v>1067</v>
      </c>
      <c r="D11" s="47">
        <f t="shared" si="0"/>
        <v>2241</v>
      </c>
      <c r="E11" s="29">
        <v>1292</v>
      </c>
      <c r="F11" s="36">
        <v>1237</v>
      </c>
      <c r="G11" s="68">
        <f t="shared" si="1"/>
        <v>2529</v>
      </c>
      <c r="H11" s="19">
        <v>1293</v>
      </c>
      <c r="I11" s="36">
        <v>1234</v>
      </c>
      <c r="J11" s="47">
        <f t="shared" si="2"/>
        <v>2527</v>
      </c>
      <c r="K11" s="29">
        <v>1164</v>
      </c>
      <c r="L11" s="36">
        <v>1126</v>
      </c>
      <c r="M11" s="68">
        <f t="shared" si="3"/>
        <v>2290</v>
      </c>
      <c r="N11" s="19">
        <v>1164</v>
      </c>
      <c r="O11" s="36">
        <v>1068</v>
      </c>
      <c r="P11" s="47">
        <f t="shared" si="4"/>
        <v>2232</v>
      </c>
      <c r="Q11" s="29">
        <v>1329</v>
      </c>
      <c r="R11" s="36">
        <v>1243</v>
      </c>
      <c r="S11" s="68">
        <f t="shared" si="5"/>
        <v>2572</v>
      </c>
      <c r="U11" s="90">
        <v>9</v>
      </c>
    </row>
    <row r="12" spans="1:80">
      <c r="A12" s="98" t="s">
        <v>51</v>
      </c>
      <c r="B12" s="19">
        <v>1162</v>
      </c>
      <c r="C12" s="36">
        <v>1077</v>
      </c>
      <c r="D12" s="47">
        <f t="shared" si="0"/>
        <v>2239</v>
      </c>
      <c r="E12" s="29">
        <v>1297</v>
      </c>
      <c r="F12" s="36">
        <v>1231</v>
      </c>
      <c r="G12" s="68">
        <f t="shared" si="1"/>
        <v>2528</v>
      </c>
      <c r="H12" s="19">
        <v>1292</v>
      </c>
      <c r="I12" s="36">
        <v>1229</v>
      </c>
      <c r="J12" s="47">
        <f t="shared" si="2"/>
        <v>2521</v>
      </c>
      <c r="K12" s="29">
        <v>1170</v>
      </c>
      <c r="L12" s="36">
        <v>1132</v>
      </c>
      <c r="M12" s="68">
        <f t="shared" si="3"/>
        <v>2302</v>
      </c>
      <c r="N12" s="19">
        <v>1158</v>
      </c>
      <c r="O12" s="36">
        <v>1061</v>
      </c>
      <c r="P12" s="47">
        <f t="shared" si="4"/>
        <v>2219</v>
      </c>
      <c r="Q12" s="29">
        <v>1335</v>
      </c>
      <c r="R12" s="36">
        <v>1249</v>
      </c>
      <c r="S12" s="68">
        <f t="shared" si="5"/>
        <v>2584</v>
      </c>
      <c r="U12" s="90">
        <v>10</v>
      </c>
    </row>
    <row r="13" spans="1:80">
      <c r="A13" s="98" t="s">
        <v>39</v>
      </c>
      <c r="B13" s="19">
        <v>1163</v>
      </c>
      <c r="C13" s="36">
        <v>1071</v>
      </c>
      <c r="D13" s="47">
        <f t="shared" si="0"/>
        <v>2234</v>
      </c>
      <c r="E13" s="29">
        <v>1294</v>
      </c>
      <c r="F13" s="36">
        <v>1227</v>
      </c>
      <c r="G13" s="68">
        <f t="shared" si="1"/>
        <v>2521</v>
      </c>
      <c r="H13" s="19">
        <v>1292</v>
      </c>
      <c r="I13" s="36">
        <v>1235</v>
      </c>
      <c r="J13" s="47">
        <f t="shared" si="2"/>
        <v>2527</v>
      </c>
      <c r="K13" s="29">
        <v>1173</v>
      </c>
      <c r="L13" s="36">
        <v>1128</v>
      </c>
      <c r="M13" s="68">
        <f t="shared" si="3"/>
        <v>2301</v>
      </c>
      <c r="N13" s="19">
        <v>1167</v>
      </c>
      <c r="O13" s="36">
        <v>1066</v>
      </c>
      <c r="P13" s="47">
        <f t="shared" si="4"/>
        <v>2233</v>
      </c>
      <c r="Q13" s="29">
        <v>1323</v>
      </c>
      <c r="R13" s="36">
        <v>1224</v>
      </c>
      <c r="S13" s="68">
        <f t="shared" si="5"/>
        <v>2547</v>
      </c>
      <c r="U13" s="90">
        <v>11</v>
      </c>
    </row>
    <row r="14" spans="1:80">
      <c r="A14" s="98" t="s">
        <v>24</v>
      </c>
      <c r="B14" s="19">
        <v>1159</v>
      </c>
      <c r="C14" s="36">
        <v>1077</v>
      </c>
      <c r="D14" s="47">
        <f t="shared" si="0"/>
        <v>2236</v>
      </c>
      <c r="E14" s="29">
        <v>1295</v>
      </c>
      <c r="F14" s="36">
        <v>1216</v>
      </c>
      <c r="G14" s="68">
        <f t="shared" si="1"/>
        <v>2511</v>
      </c>
      <c r="H14" s="19">
        <v>1283</v>
      </c>
      <c r="I14" s="36">
        <v>1246</v>
      </c>
      <c r="J14" s="47">
        <f t="shared" si="2"/>
        <v>2529</v>
      </c>
      <c r="K14" s="29">
        <v>1180</v>
      </c>
      <c r="L14" s="36">
        <v>1118</v>
      </c>
      <c r="M14" s="68">
        <f t="shared" si="3"/>
        <v>2298</v>
      </c>
      <c r="N14" s="19">
        <v>1167</v>
      </c>
      <c r="O14" s="36">
        <v>1078</v>
      </c>
      <c r="P14" s="47">
        <f t="shared" si="4"/>
        <v>2245</v>
      </c>
      <c r="Q14" s="29">
        <v>1330</v>
      </c>
      <c r="R14" s="36">
        <v>1224</v>
      </c>
      <c r="S14" s="68">
        <f t="shared" si="5"/>
        <v>2554</v>
      </c>
      <c r="U14" s="90">
        <v>12</v>
      </c>
    </row>
    <row r="15" spans="1:80">
      <c r="A15" s="98" t="s">
        <v>99</v>
      </c>
      <c r="B15" s="19">
        <v>1158</v>
      </c>
      <c r="C15" s="36">
        <v>1083</v>
      </c>
      <c r="D15" s="47">
        <f t="shared" si="0"/>
        <v>2241</v>
      </c>
      <c r="E15" s="29">
        <v>1301</v>
      </c>
      <c r="F15" s="36">
        <v>1204</v>
      </c>
      <c r="G15" s="68">
        <f t="shared" si="1"/>
        <v>2505</v>
      </c>
      <c r="H15" s="19">
        <v>1286</v>
      </c>
      <c r="I15" s="36">
        <v>1254</v>
      </c>
      <c r="J15" s="47">
        <f t="shared" si="2"/>
        <v>2540</v>
      </c>
      <c r="K15" s="29">
        <v>1179</v>
      </c>
      <c r="L15" s="36">
        <v>1122</v>
      </c>
      <c r="M15" s="68">
        <f t="shared" si="3"/>
        <v>2301</v>
      </c>
      <c r="N15" s="19">
        <v>1161</v>
      </c>
      <c r="O15" s="36">
        <v>1070</v>
      </c>
      <c r="P15" s="47">
        <f t="shared" si="4"/>
        <v>2231</v>
      </c>
      <c r="Q15" s="29">
        <v>1322</v>
      </c>
      <c r="R15" s="36">
        <v>1224</v>
      </c>
      <c r="S15" s="68">
        <f t="shared" si="5"/>
        <v>2546</v>
      </c>
      <c r="U15" s="90" t="s">
        <v>101</v>
      </c>
    </row>
    <row r="16" spans="1:80">
      <c r="A16" s="98" t="s">
        <v>58</v>
      </c>
      <c r="B16" s="19">
        <v>1144</v>
      </c>
      <c r="C16" s="36">
        <v>1070</v>
      </c>
      <c r="D16" s="47">
        <f t="shared" si="0"/>
        <v>2214</v>
      </c>
      <c r="E16" s="29">
        <v>1303</v>
      </c>
      <c r="F16" s="36">
        <v>1214</v>
      </c>
      <c r="G16" s="68">
        <f t="shared" si="1"/>
        <v>2517</v>
      </c>
      <c r="H16" s="19">
        <v>1279</v>
      </c>
      <c r="I16" s="36">
        <v>1245</v>
      </c>
      <c r="J16" s="47">
        <f t="shared" si="2"/>
        <v>2524</v>
      </c>
      <c r="K16" s="29">
        <v>1184</v>
      </c>
      <c r="L16" s="36">
        <v>1132</v>
      </c>
      <c r="M16" s="68">
        <f t="shared" si="3"/>
        <v>2316</v>
      </c>
      <c r="N16" s="19">
        <v>1163</v>
      </c>
      <c r="O16" s="36">
        <v>1059</v>
      </c>
      <c r="P16" s="47">
        <f t="shared" si="4"/>
        <v>2222</v>
      </c>
      <c r="Q16" s="29">
        <v>1315</v>
      </c>
      <c r="R16" s="36">
        <v>1230</v>
      </c>
      <c r="S16" s="68">
        <f t="shared" si="5"/>
        <v>2545</v>
      </c>
      <c r="U16" s="90">
        <v>2</v>
      </c>
    </row>
    <row r="17" spans="1:79">
      <c r="A17" s="99" t="s">
        <v>49</v>
      </c>
      <c r="B17" s="20">
        <v>1140</v>
      </c>
      <c r="C17" s="37">
        <v>1082</v>
      </c>
      <c r="D17" s="48">
        <f t="shared" si="0"/>
        <v>2222</v>
      </c>
      <c r="E17" s="30">
        <v>1291</v>
      </c>
      <c r="F17" s="37">
        <v>1206</v>
      </c>
      <c r="G17" s="69">
        <f t="shared" si="1"/>
        <v>2497</v>
      </c>
      <c r="H17" s="20">
        <v>1276</v>
      </c>
      <c r="I17" s="37">
        <v>1260</v>
      </c>
      <c r="J17" s="48">
        <f t="shared" si="2"/>
        <v>2536</v>
      </c>
      <c r="K17" s="30">
        <v>1182</v>
      </c>
      <c r="L17" s="37">
        <v>1123</v>
      </c>
      <c r="M17" s="69">
        <f t="shared" si="3"/>
        <v>2305</v>
      </c>
      <c r="N17" s="20">
        <v>1156</v>
      </c>
      <c r="O17" s="37">
        <v>1042</v>
      </c>
      <c r="P17" s="48">
        <f t="shared" si="4"/>
        <v>2198</v>
      </c>
      <c r="Q17" s="30">
        <v>1310</v>
      </c>
      <c r="R17" s="37">
        <v>1229</v>
      </c>
      <c r="S17" s="69">
        <f t="shared" si="5"/>
        <v>2539</v>
      </c>
      <c r="U17" s="90">
        <v>3</v>
      </c>
    </row>
    <row r="18" spans="1:79" ht="9.9499999999999993" customHeight="1"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</row>
    <row r="19" spans="1:79">
      <c r="A19" s="5" t="s">
        <v>13</v>
      </c>
      <c r="B19" s="22" t="s">
        <v>59</v>
      </c>
      <c r="C19" s="38"/>
      <c r="D19" s="49"/>
      <c r="E19" s="55" t="s">
        <v>62</v>
      </c>
      <c r="F19" s="38"/>
      <c r="G19" s="64"/>
      <c r="H19" s="22" t="s">
        <v>64</v>
      </c>
      <c r="I19" s="38"/>
      <c r="J19" s="49"/>
      <c r="K19" s="55" t="s">
        <v>16</v>
      </c>
      <c r="L19" s="38"/>
      <c r="M19" s="64"/>
      <c r="N19" s="22" t="s">
        <v>61</v>
      </c>
      <c r="O19" s="38"/>
      <c r="P19" s="49"/>
      <c r="Q19" s="55" t="s">
        <v>9</v>
      </c>
      <c r="R19" s="38"/>
      <c r="S19" s="64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</row>
    <row r="20" spans="1:79" ht="9.9499999999999993" customHeight="1">
      <c r="A20" s="6"/>
      <c r="B20" s="16" t="s">
        <v>21</v>
      </c>
      <c r="C20" s="33" t="s">
        <v>29</v>
      </c>
      <c r="D20" s="44" t="s">
        <v>31</v>
      </c>
      <c r="E20" s="56" t="s">
        <v>21</v>
      </c>
      <c r="F20" s="33" t="s">
        <v>29</v>
      </c>
      <c r="G20" s="65" t="s">
        <v>31</v>
      </c>
      <c r="H20" s="16" t="s">
        <v>21</v>
      </c>
      <c r="I20" s="33" t="s">
        <v>29</v>
      </c>
      <c r="J20" s="44" t="s">
        <v>31</v>
      </c>
      <c r="K20" s="56" t="s">
        <v>21</v>
      </c>
      <c r="L20" s="33" t="s">
        <v>29</v>
      </c>
      <c r="M20" s="65" t="s">
        <v>31</v>
      </c>
      <c r="N20" s="16" t="s">
        <v>21</v>
      </c>
      <c r="O20" s="33" t="s">
        <v>29</v>
      </c>
      <c r="P20" s="44" t="s">
        <v>31</v>
      </c>
      <c r="Q20" s="56" t="s">
        <v>21</v>
      </c>
      <c r="R20" s="33" t="s">
        <v>29</v>
      </c>
      <c r="S20" s="65" t="s">
        <v>31</v>
      </c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96"/>
      <c r="BW20" s="96"/>
      <c r="BX20" s="96"/>
      <c r="BY20" s="96"/>
      <c r="BZ20" s="96"/>
      <c r="CA20" s="96"/>
    </row>
    <row r="21" spans="1:79" ht="9.9499999999999993" customHeight="1">
      <c r="A21" s="7"/>
      <c r="B21" s="17"/>
      <c r="C21" s="34"/>
      <c r="D21" s="45"/>
      <c r="E21" s="57"/>
      <c r="F21" s="34"/>
      <c r="G21" s="66"/>
      <c r="H21" s="17"/>
      <c r="I21" s="34"/>
      <c r="J21" s="45"/>
      <c r="K21" s="57"/>
      <c r="L21" s="34"/>
      <c r="M21" s="66"/>
      <c r="N21" s="17"/>
      <c r="O21" s="34"/>
      <c r="P21" s="45"/>
      <c r="Q21" s="57"/>
      <c r="R21" s="34"/>
      <c r="S21" s="6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6"/>
      <c r="BW21" s="96"/>
      <c r="BX21" s="96"/>
      <c r="BY21" s="96"/>
      <c r="BZ21" s="96"/>
      <c r="CA21" s="96"/>
    </row>
    <row r="22" spans="1:79">
      <c r="A22" s="97" t="s">
        <v>98</v>
      </c>
      <c r="B22" s="18">
        <v>1759</v>
      </c>
      <c r="C22" s="35">
        <v>1674</v>
      </c>
      <c r="D22" s="46">
        <f t="shared" ref="D22:D33" si="6">B22+C22</f>
        <v>3433</v>
      </c>
      <c r="E22" s="18">
        <v>1854</v>
      </c>
      <c r="F22" s="35">
        <v>1803</v>
      </c>
      <c r="G22" s="67">
        <f t="shared" ref="G22:G33" si="7">E22+F22</f>
        <v>3657</v>
      </c>
      <c r="H22" s="18">
        <v>1488</v>
      </c>
      <c r="I22" s="35">
        <v>1509</v>
      </c>
      <c r="J22" s="46">
        <f t="shared" ref="J22:J33" si="8">H22+I22</f>
        <v>2997</v>
      </c>
      <c r="K22" s="18">
        <v>1414</v>
      </c>
      <c r="L22" s="35">
        <v>1357</v>
      </c>
      <c r="M22" s="67">
        <f t="shared" ref="M22:M33" si="9">K22+L22</f>
        <v>2771</v>
      </c>
      <c r="N22" s="18">
        <v>1389</v>
      </c>
      <c r="O22" s="35">
        <v>1473</v>
      </c>
      <c r="P22" s="46">
        <f t="shared" ref="P22:P33" si="10">N22+O22</f>
        <v>2862</v>
      </c>
      <c r="Q22" s="18">
        <v>1865</v>
      </c>
      <c r="R22" s="35">
        <v>1866</v>
      </c>
      <c r="S22" s="67">
        <f t="shared" ref="S22:S33" si="11">Q22+R22</f>
        <v>3731</v>
      </c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6"/>
      <c r="CA22" s="96"/>
    </row>
    <row r="23" spans="1:79">
      <c r="A23" s="98" t="s">
        <v>40</v>
      </c>
      <c r="B23" s="19">
        <v>1755</v>
      </c>
      <c r="C23" s="36">
        <v>1675</v>
      </c>
      <c r="D23" s="47">
        <f t="shared" si="6"/>
        <v>3430</v>
      </c>
      <c r="E23" s="19">
        <v>1859</v>
      </c>
      <c r="F23" s="36">
        <v>1797</v>
      </c>
      <c r="G23" s="68">
        <f t="shared" si="7"/>
        <v>3656</v>
      </c>
      <c r="H23" s="19">
        <v>1490</v>
      </c>
      <c r="I23" s="36">
        <v>1522</v>
      </c>
      <c r="J23" s="47">
        <f t="shared" si="8"/>
        <v>3012</v>
      </c>
      <c r="K23" s="19">
        <v>1405</v>
      </c>
      <c r="L23" s="36">
        <v>1348</v>
      </c>
      <c r="M23" s="68">
        <f t="shared" si="9"/>
        <v>2753</v>
      </c>
      <c r="N23" s="19">
        <v>1397</v>
      </c>
      <c r="O23" s="36">
        <v>1468</v>
      </c>
      <c r="P23" s="47">
        <f t="shared" si="10"/>
        <v>2865</v>
      </c>
      <c r="Q23" s="19">
        <v>1853</v>
      </c>
      <c r="R23" s="36">
        <v>1862</v>
      </c>
      <c r="S23" s="68">
        <f t="shared" si="11"/>
        <v>3715</v>
      </c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96"/>
      <c r="BZ23" s="96"/>
      <c r="CA23" s="96"/>
    </row>
    <row r="24" spans="1:79">
      <c r="A24" s="98" t="s">
        <v>44</v>
      </c>
      <c r="B24" s="19">
        <v>1752</v>
      </c>
      <c r="C24" s="36">
        <v>1677</v>
      </c>
      <c r="D24" s="47">
        <f t="shared" si="6"/>
        <v>3429</v>
      </c>
      <c r="E24" s="19">
        <v>1870</v>
      </c>
      <c r="F24" s="36">
        <v>1800</v>
      </c>
      <c r="G24" s="68">
        <f t="shared" si="7"/>
        <v>3670</v>
      </c>
      <c r="H24" s="19">
        <v>1492</v>
      </c>
      <c r="I24" s="36">
        <v>1519</v>
      </c>
      <c r="J24" s="47">
        <f t="shared" si="8"/>
        <v>3011</v>
      </c>
      <c r="K24" s="19">
        <v>1402</v>
      </c>
      <c r="L24" s="36">
        <v>1344</v>
      </c>
      <c r="M24" s="68">
        <f t="shared" si="9"/>
        <v>2746</v>
      </c>
      <c r="N24" s="19">
        <v>1405</v>
      </c>
      <c r="O24" s="36">
        <v>1473</v>
      </c>
      <c r="P24" s="47">
        <f t="shared" si="10"/>
        <v>2878</v>
      </c>
      <c r="Q24" s="19">
        <v>1822</v>
      </c>
      <c r="R24" s="36">
        <v>1853</v>
      </c>
      <c r="S24" s="68">
        <f t="shared" si="11"/>
        <v>3675</v>
      </c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6"/>
      <c r="BN24" s="96"/>
      <c r="BO24" s="96"/>
      <c r="BP24" s="96"/>
      <c r="BQ24" s="96"/>
      <c r="BR24" s="96"/>
      <c r="BS24" s="96"/>
      <c r="BT24" s="96"/>
      <c r="BU24" s="96"/>
      <c r="BV24" s="96"/>
      <c r="BW24" s="96"/>
      <c r="BX24" s="96"/>
      <c r="BY24" s="96"/>
      <c r="BZ24" s="96"/>
      <c r="CA24" s="96"/>
    </row>
    <row r="25" spans="1:79">
      <c r="A25" s="98" t="s">
        <v>47</v>
      </c>
      <c r="B25" s="19">
        <v>1742</v>
      </c>
      <c r="C25" s="36">
        <v>1651</v>
      </c>
      <c r="D25" s="47">
        <f t="shared" si="6"/>
        <v>3393</v>
      </c>
      <c r="E25" s="19">
        <v>1870</v>
      </c>
      <c r="F25" s="36">
        <v>1822</v>
      </c>
      <c r="G25" s="68">
        <f t="shared" si="7"/>
        <v>3692</v>
      </c>
      <c r="H25" s="19">
        <v>1503</v>
      </c>
      <c r="I25" s="36">
        <v>1518</v>
      </c>
      <c r="J25" s="47">
        <f t="shared" si="8"/>
        <v>3021</v>
      </c>
      <c r="K25" s="19">
        <v>1406</v>
      </c>
      <c r="L25" s="36">
        <v>1357</v>
      </c>
      <c r="M25" s="68">
        <f t="shared" si="9"/>
        <v>2763</v>
      </c>
      <c r="N25" s="19">
        <v>1397</v>
      </c>
      <c r="O25" s="36">
        <v>1455</v>
      </c>
      <c r="P25" s="47">
        <f t="shared" si="10"/>
        <v>2852</v>
      </c>
      <c r="Q25" s="19">
        <v>1811</v>
      </c>
      <c r="R25" s="36">
        <v>1841</v>
      </c>
      <c r="S25" s="68">
        <f t="shared" si="11"/>
        <v>3652</v>
      </c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</row>
    <row r="26" spans="1:79">
      <c r="A26" s="98" t="s">
        <v>50</v>
      </c>
      <c r="B26" s="19">
        <v>1722</v>
      </c>
      <c r="C26" s="36">
        <v>1647</v>
      </c>
      <c r="D26" s="47">
        <f t="shared" si="6"/>
        <v>3369</v>
      </c>
      <c r="E26" s="19">
        <v>1879</v>
      </c>
      <c r="F26" s="36">
        <v>1818</v>
      </c>
      <c r="G26" s="68">
        <f t="shared" si="7"/>
        <v>3697</v>
      </c>
      <c r="H26" s="19">
        <v>1516</v>
      </c>
      <c r="I26" s="36">
        <v>1531</v>
      </c>
      <c r="J26" s="47">
        <f t="shared" si="8"/>
        <v>3047</v>
      </c>
      <c r="K26" s="19">
        <v>1407</v>
      </c>
      <c r="L26" s="36">
        <v>1359</v>
      </c>
      <c r="M26" s="68">
        <f t="shared" si="9"/>
        <v>2766</v>
      </c>
      <c r="N26" s="19">
        <v>1384</v>
      </c>
      <c r="O26" s="36">
        <v>1451</v>
      </c>
      <c r="P26" s="47">
        <f t="shared" si="10"/>
        <v>2835</v>
      </c>
      <c r="Q26" s="19">
        <v>1809</v>
      </c>
      <c r="R26" s="36">
        <v>1834</v>
      </c>
      <c r="S26" s="68">
        <f t="shared" si="11"/>
        <v>3643</v>
      </c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6"/>
      <c r="CA26" s="96"/>
    </row>
    <row r="27" spans="1:79">
      <c r="A27" s="98" t="s">
        <v>20</v>
      </c>
      <c r="B27" s="19">
        <v>1717</v>
      </c>
      <c r="C27" s="36">
        <v>1648</v>
      </c>
      <c r="D27" s="47">
        <f t="shared" si="6"/>
        <v>3365</v>
      </c>
      <c r="E27" s="19">
        <v>1889</v>
      </c>
      <c r="F27" s="36">
        <v>1816</v>
      </c>
      <c r="G27" s="68">
        <f t="shared" si="7"/>
        <v>3705</v>
      </c>
      <c r="H27" s="19">
        <v>1519</v>
      </c>
      <c r="I27" s="36">
        <v>1534</v>
      </c>
      <c r="J27" s="47">
        <f t="shared" si="8"/>
        <v>3053</v>
      </c>
      <c r="K27" s="19">
        <v>1411</v>
      </c>
      <c r="L27" s="36">
        <v>1370</v>
      </c>
      <c r="M27" s="68">
        <f t="shared" si="9"/>
        <v>2781</v>
      </c>
      <c r="N27" s="19">
        <v>1371</v>
      </c>
      <c r="O27" s="36">
        <v>1436</v>
      </c>
      <c r="P27" s="47">
        <f t="shared" si="10"/>
        <v>2807</v>
      </c>
      <c r="Q27" s="19">
        <v>1785</v>
      </c>
      <c r="R27" s="36">
        <v>1813</v>
      </c>
      <c r="S27" s="68">
        <f t="shared" si="11"/>
        <v>3598</v>
      </c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6"/>
      <c r="CA27" s="96"/>
    </row>
    <row r="28" spans="1:79">
      <c r="A28" s="98" t="s">
        <v>51</v>
      </c>
      <c r="B28" s="19">
        <v>1730</v>
      </c>
      <c r="C28" s="36">
        <v>1646</v>
      </c>
      <c r="D28" s="47">
        <f t="shared" si="6"/>
        <v>3376</v>
      </c>
      <c r="E28" s="19">
        <v>1885</v>
      </c>
      <c r="F28" s="36">
        <v>1815</v>
      </c>
      <c r="G28" s="68">
        <f t="shared" si="7"/>
        <v>3700</v>
      </c>
      <c r="H28" s="19">
        <v>1521</v>
      </c>
      <c r="I28" s="36">
        <v>1551</v>
      </c>
      <c r="J28" s="47">
        <f t="shared" si="8"/>
        <v>3072</v>
      </c>
      <c r="K28" s="19">
        <v>1413</v>
      </c>
      <c r="L28" s="36">
        <v>1367</v>
      </c>
      <c r="M28" s="68">
        <f t="shared" si="9"/>
        <v>2780</v>
      </c>
      <c r="N28" s="19">
        <v>1379</v>
      </c>
      <c r="O28" s="36">
        <v>1423</v>
      </c>
      <c r="P28" s="47">
        <f t="shared" si="10"/>
        <v>2802</v>
      </c>
      <c r="Q28" s="19">
        <v>1777</v>
      </c>
      <c r="R28" s="36">
        <v>1809</v>
      </c>
      <c r="S28" s="68">
        <f t="shared" si="11"/>
        <v>3586</v>
      </c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6"/>
      <c r="CA28" s="96"/>
    </row>
    <row r="29" spans="1:79">
      <c r="A29" s="98" t="s">
        <v>39</v>
      </c>
      <c r="B29" s="19">
        <v>1728</v>
      </c>
      <c r="C29" s="36">
        <v>1641</v>
      </c>
      <c r="D29" s="47">
        <f t="shared" si="6"/>
        <v>3369</v>
      </c>
      <c r="E29" s="19">
        <v>1887</v>
      </c>
      <c r="F29" s="36">
        <v>1832</v>
      </c>
      <c r="G29" s="68">
        <f t="shared" si="7"/>
        <v>3719</v>
      </c>
      <c r="H29" s="19">
        <v>1531</v>
      </c>
      <c r="I29" s="36">
        <v>1548</v>
      </c>
      <c r="J29" s="47">
        <f t="shared" si="8"/>
        <v>3079</v>
      </c>
      <c r="K29" s="19">
        <v>1413</v>
      </c>
      <c r="L29" s="36">
        <v>1373</v>
      </c>
      <c r="M29" s="68">
        <f t="shared" si="9"/>
        <v>2786</v>
      </c>
      <c r="N29" s="19">
        <v>1387</v>
      </c>
      <c r="O29" s="36">
        <v>1412</v>
      </c>
      <c r="P29" s="47">
        <f t="shared" si="10"/>
        <v>2799</v>
      </c>
      <c r="Q29" s="19">
        <v>1756</v>
      </c>
      <c r="R29" s="36">
        <v>1809</v>
      </c>
      <c r="S29" s="68">
        <f t="shared" si="11"/>
        <v>3565</v>
      </c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6"/>
      <c r="CA29" s="96"/>
    </row>
    <row r="30" spans="1:79">
      <c r="A30" s="98" t="s">
        <v>24</v>
      </c>
      <c r="B30" s="19">
        <v>1714</v>
      </c>
      <c r="C30" s="36">
        <v>1634</v>
      </c>
      <c r="D30" s="47">
        <f t="shared" si="6"/>
        <v>3348</v>
      </c>
      <c r="E30" s="19">
        <v>1890</v>
      </c>
      <c r="F30" s="36">
        <v>1834</v>
      </c>
      <c r="G30" s="68">
        <f t="shared" si="7"/>
        <v>3724</v>
      </c>
      <c r="H30" s="19">
        <v>1528</v>
      </c>
      <c r="I30" s="36">
        <v>1559</v>
      </c>
      <c r="J30" s="47">
        <f t="shared" si="8"/>
        <v>3087</v>
      </c>
      <c r="K30" s="19">
        <v>1427</v>
      </c>
      <c r="L30" s="36">
        <v>1361</v>
      </c>
      <c r="M30" s="68">
        <f t="shared" si="9"/>
        <v>2788</v>
      </c>
      <c r="N30" s="19">
        <v>1375</v>
      </c>
      <c r="O30" s="36">
        <v>1419</v>
      </c>
      <c r="P30" s="47">
        <f t="shared" si="10"/>
        <v>2794</v>
      </c>
      <c r="Q30" s="19">
        <v>1753</v>
      </c>
      <c r="R30" s="36">
        <v>1807</v>
      </c>
      <c r="S30" s="68">
        <f t="shared" si="11"/>
        <v>3560</v>
      </c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6"/>
      <c r="CA30" s="96"/>
    </row>
    <row r="31" spans="1:79">
      <c r="A31" s="98" t="s">
        <v>99</v>
      </c>
      <c r="B31" s="19">
        <v>1710</v>
      </c>
      <c r="C31" s="36">
        <v>1612</v>
      </c>
      <c r="D31" s="47">
        <f t="shared" si="6"/>
        <v>3322</v>
      </c>
      <c r="E31" s="19">
        <v>1897</v>
      </c>
      <c r="F31" s="36">
        <v>1850</v>
      </c>
      <c r="G31" s="68">
        <f t="shared" si="7"/>
        <v>3747</v>
      </c>
      <c r="H31" s="19">
        <v>1528</v>
      </c>
      <c r="I31" s="36">
        <v>1552</v>
      </c>
      <c r="J31" s="47">
        <f t="shared" si="8"/>
        <v>3080</v>
      </c>
      <c r="K31" s="19">
        <v>1423</v>
      </c>
      <c r="L31" s="36">
        <v>1355</v>
      </c>
      <c r="M31" s="68">
        <f t="shared" si="9"/>
        <v>2778</v>
      </c>
      <c r="N31" s="19">
        <v>1373</v>
      </c>
      <c r="O31" s="36">
        <v>1429</v>
      </c>
      <c r="P31" s="47">
        <f t="shared" si="10"/>
        <v>2802</v>
      </c>
      <c r="Q31" s="19">
        <v>1745</v>
      </c>
      <c r="R31" s="36">
        <v>1792</v>
      </c>
      <c r="S31" s="68">
        <f t="shared" si="11"/>
        <v>3537</v>
      </c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6"/>
      <c r="CA31" s="96"/>
    </row>
    <row r="32" spans="1:79">
      <c r="A32" s="98" t="s">
        <v>58</v>
      </c>
      <c r="B32" s="19">
        <v>1701</v>
      </c>
      <c r="C32" s="36">
        <v>1599</v>
      </c>
      <c r="D32" s="47">
        <f t="shared" si="6"/>
        <v>3300</v>
      </c>
      <c r="E32" s="19">
        <v>1899</v>
      </c>
      <c r="F32" s="36">
        <v>1844</v>
      </c>
      <c r="G32" s="68">
        <f t="shared" si="7"/>
        <v>3743</v>
      </c>
      <c r="H32" s="19">
        <v>1531</v>
      </c>
      <c r="I32" s="36">
        <v>1565</v>
      </c>
      <c r="J32" s="47">
        <f t="shared" si="8"/>
        <v>3096</v>
      </c>
      <c r="K32" s="19">
        <v>1416</v>
      </c>
      <c r="L32" s="36">
        <v>1354</v>
      </c>
      <c r="M32" s="68">
        <f t="shared" si="9"/>
        <v>2770</v>
      </c>
      <c r="N32" s="19">
        <v>1377</v>
      </c>
      <c r="O32" s="36">
        <v>1428</v>
      </c>
      <c r="P32" s="47">
        <f t="shared" si="10"/>
        <v>2805</v>
      </c>
      <c r="Q32" s="19">
        <v>1741</v>
      </c>
      <c r="R32" s="36">
        <v>1794</v>
      </c>
      <c r="S32" s="68">
        <f t="shared" si="11"/>
        <v>3535</v>
      </c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</row>
    <row r="33" spans="1:79">
      <c r="A33" s="99" t="s">
        <v>49</v>
      </c>
      <c r="B33" s="20">
        <v>1709</v>
      </c>
      <c r="C33" s="37">
        <v>1593</v>
      </c>
      <c r="D33" s="48">
        <f t="shared" si="6"/>
        <v>3302</v>
      </c>
      <c r="E33" s="20">
        <v>1885</v>
      </c>
      <c r="F33" s="37">
        <v>1855</v>
      </c>
      <c r="G33" s="69">
        <f t="shared" si="7"/>
        <v>3740</v>
      </c>
      <c r="H33" s="20">
        <v>1548</v>
      </c>
      <c r="I33" s="37">
        <v>1558</v>
      </c>
      <c r="J33" s="48">
        <f t="shared" si="8"/>
        <v>3106</v>
      </c>
      <c r="K33" s="20">
        <v>1418</v>
      </c>
      <c r="L33" s="37">
        <v>1361</v>
      </c>
      <c r="M33" s="69">
        <f t="shared" si="9"/>
        <v>2779</v>
      </c>
      <c r="N33" s="20">
        <v>1372</v>
      </c>
      <c r="O33" s="37">
        <v>1435</v>
      </c>
      <c r="P33" s="48">
        <f t="shared" si="10"/>
        <v>2807</v>
      </c>
      <c r="Q33" s="20">
        <v>1717</v>
      </c>
      <c r="R33" s="37">
        <v>1773</v>
      </c>
      <c r="S33" s="69">
        <f t="shared" si="11"/>
        <v>3490</v>
      </c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6"/>
      <c r="CA33" s="96"/>
    </row>
    <row r="34" spans="1:79" ht="9.9499999999999993" customHeight="1"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6"/>
      <c r="BN34" s="96"/>
      <c r="BO34" s="96"/>
      <c r="BP34" s="96"/>
      <c r="BQ34" s="96"/>
      <c r="BR34" s="96"/>
      <c r="BS34" s="96"/>
      <c r="BT34" s="96"/>
      <c r="BU34" s="96"/>
      <c r="BV34" s="96"/>
      <c r="BW34" s="96"/>
      <c r="BX34" s="96"/>
      <c r="BY34" s="96"/>
      <c r="BZ34" s="96"/>
      <c r="CA34" s="96"/>
    </row>
    <row r="35" spans="1:79">
      <c r="A35" s="5" t="s">
        <v>13</v>
      </c>
      <c r="B35" s="22" t="s">
        <v>37</v>
      </c>
      <c r="C35" s="38"/>
      <c r="D35" s="49"/>
      <c r="E35" s="55" t="s">
        <v>67</v>
      </c>
      <c r="F35" s="38"/>
      <c r="G35" s="64"/>
      <c r="H35" s="22" t="s">
        <v>68</v>
      </c>
      <c r="I35" s="38"/>
      <c r="J35" s="49"/>
      <c r="K35" s="55" t="s">
        <v>60</v>
      </c>
      <c r="L35" s="38"/>
      <c r="M35" s="64"/>
      <c r="N35" s="22" t="s">
        <v>35</v>
      </c>
      <c r="O35" s="38"/>
      <c r="P35" s="49"/>
      <c r="Q35" s="55" t="s">
        <v>74</v>
      </c>
      <c r="R35" s="38"/>
      <c r="S35" s="64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  <c r="BM35" s="96"/>
      <c r="BN35" s="96"/>
      <c r="BO35" s="96"/>
      <c r="BP35" s="96"/>
      <c r="BQ35" s="96"/>
      <c r="BR35" s="96"/>
      <c r="BS35" s="96"/>
      <c r="BT35" s="96"/>
      <c r="BU35" s="96"/>
      <c r="BV35" s="96"/>
      <c r="BW35" s="96"/>
      <c r="BX35" s="96"/>
      <c r="BY35" s="96"/>
      <c r="BZ35" s="96"/>
      <c r="CA35" s="96"/>
    </row>
    <row r="36" spans="1:79" ht="9.9499999999999993" customHeight="1">
      <c r="A36" s="6"/>
      <c r="B36" s="16" t="s">
        <v>21</v>
      </c>
      <c r="C36" s="33" t="s">
        <v>29</v>
      </c>
      <c r="D36" s="44" t="s">
        <v>31</v>
      </c>
      <c r="E36" s="56" t="s">
        <v>21</v>
      </c>
      <c r="F36" s="33" t="s">
        <v>29</v>
      </c>
      <c r="G36" s="65" t="s">
        <v>31</v>
      </c>
      <c r="H36" s="16" t="s">
        <v>21</v>
      </c>
      <c r="I36" s="33" t="s">
        <v>29</v>
      </c>
      <c r="J36" s="44" t="s">
        <v>31</v>
      </c>
      <c r="K36" s="56" t="s">
        <v>21</v>
      </c>
      <c r="L36" s="33" t="s">
        <v>29</v>
      </c>
      <c r="M36" s="65" t="s">
        <v>31</v>
      </c>
      <c r="N36" s="16" t="s">
        <v>21</v>
      </c>
      <c r="O36" s="33" t="s">
        <v>29</v>
      </c>
      <c r="P36" s="44" t="s">
        <v>31</v>
      </c>
      <c r="Q36" s="56" t="s">
        <v>21</v>
      </c>
      <c r="R36" s="33" t="s">
        <v>29</v>
      </c>
      <c r="S36" s="65" t="s">
        <v>31</v>
      </c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96"/>
      <c r="BN36" s="96"/>
      <c r="BO36" s="96"/>
      <c r="BP36" s="96"/>
      <c r="BQ36" s="96"/>
      <c r="BR36" s="96"/>
      <c r="BS36" s="96"/>
      <c r="BT36" s="96"/>
      <c r="BU36" s="96"/>
      <c r="BV36" s="96"/>
      <c r="BW36" s="96"/>
      <c r="BX36" s="96"/>
      <c r="BY36" s="96"/>
      <c r="BZ36" s="96"/>
      <c r="CA36" s="96"/>
    </row>
    <row r="37" spans="1:79" ht="9.9499999999999993" customHeight="1">
      <c r="A37" s="7"/>
      <c r="B37" s="17"/>
      <c r="C37" s="34"/>
      <c r="D37" s="45"/>
      <c r="E37" s="57"/>
      <c r="F37" s="34"/>
      <c r="G37" s="66"/>
      <c r="H37" s="17"/>
      <c r="I37" s="34"/>
      <c r="J37" s="45"/>
      <c r="K37" s="57"/>
      <c r="L37" s="34"/>
      <c r="M37" s="66"/>
      <c r="N37" s="17"/>
      <c r="O37" s="34"/>
      <c r="P37" s="45"/>
      <c r="Q37" s="57"/>
      <c r="R37" s="34"/>
      <c r="S37" s="6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96"/>
      <c r="BM37" s="96"/>
      <c r="BN37" s="96"/>
      <c r="BO37" s="96"/>
      <c r="BP37" s="96"/>
      <c r="BQ37" s="96"/>
      <c r="BR37" s="96"/>
      <c r="BS37" s="96"/>
      <c r="BT37" s="96"/>
      <c r="BU37" s="96"/>
      <c r="BV37" s="96"/>
      <c r="BW37" s="96"/>
      <c r="BX37" s="96"/>
      <c r="BY37" s="96"/>
      <c r="BZ37" s="96"/>
      <c r="CA37" s="96"/>
    </row>
    <row r="38" spans="1:79">
      <c r="A38" s="97" t="s">
        <v>98</v>
      </c>
      <c r="B38" s="18">
        <v>1837</v>
      </c>
      <c r="C38" s="35">
        <v>1808</v>
      </c>
      <c r="D38" s="46">
        <f t="shared" ref="D38:D49" si="12">B38+C38</f>
        <v>3645</v>
      </c>
      <c r="E38" s="18">
        <v>1364</v>
      </c>
      <c r="F38" s="35">
        <v>1558</v>
      </c>
      <c r="G38" s="67">
        <f t="shared" ref="G38:G49" si="13">E38+F38</f>
        <v>2922</v>
      </c>
      <c r="H38" s="18">
        <v>1135</v>
      </c>
      <c r="I38" s="35">
        <v>1352</v>
      </c>
      <c r="J38" s="46">
        <f t="shared" ref="J38:J49" si="14">H38+I38</f>
        <v>2487</v>
      </c>
      <c r="K38" s="18">
        <v>1061</v>
      </c>
      <c r="L38" s="35">
        <v>1520</v>
      </c>
      <c r="M38" s="67">
        <f t="shared" ref="M38:M49" si="15">K38+L38</f>
        <v>2581</v>
      </c>
      <c r="N38" s="18">
        <v>771</v>
      </c>
      <c r="O38" s="35">
        <v>1196</v>
      </c>
      <c r="P38" s="46">
        <f t="shared" ref="P38:P49" si="16">N38+O38</f>
        <v>1967</v>
      </c>
      <c r="Q38" s="18">
        <v>354</v>
      </c>
      <c r="R38" s="35">
        <v>738</v>
      </c>
      <c r="S38" s="67">
        <f t="shared" ref="S38:S49" si="17">Q38+R38</f>
        <v>1092</v>
      </c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96"/>
      <c r="BW38" s="96"/>
      <c r="BX38" s="96"/>
      <c r="BY38" s="96"/>
      <c r="BZ38" s="96"/>
      <c r="CA38" s="96"/>
    </row>
    <row r="39" spans="1:79">
      <c r="A39" s="98" t="s">
        <v>40</v>
      </c>
      <c r="B39" s="19">
        <v>1860</v>
      </c>
      <c r="C39" s="36">
        <v>1808</v>
      </c>
      <c r="D39" s="47">
        <f t="shared" si="12"/>
        <v>3668</v>
      </c>
      <c r="E39" s="19">
        <v>1361</v>
      </c>
      <c r="F39" s="36">
        <v>1572</v>
      </c>
      <c r="G39" s="68">
        <f t="shared" si="13"/>
        <v>2933</v>
      </c>
      <c r="H39" s="19">
        <v>1130</v>
      </c>
      <c r="I39" s="36">
        <v>1349</v>
      </c>
      <c r="J39" s="47">
        <f t="shared" si="14"/>
        <v>2479</v>
      </c>
      <c r="K39" s="19">
        <v>1068</v>
      </c>
      <c r="L39" s="36">
        <v>1518</v>
      </c>
      <c r="M39" s="68">
        <f t="shared" si="15"/>
        <v>2586</v>
      </c>
      <c r="N39" s="19">
        <v>772</v>
      </c>
      <c r="O39" s="36">
        <v>1198</v>
      </c>
      <c r="P39" s="47">
        <f t="shared" si="16"/>
        <v>1970</v>
      </c>
      <c r="Q39" s="19">
        <v>354</v>
      </c>
      <c r="R39" s="36">
        <v>738</v>
      </c>
      <c r="S39" s="68">
        <f t="shared" si="17"/>
        <v>1092</v>
      </c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6"/>
      <c r="CA39" s="96"/>
    </row>
    <row r="40" spans="1:79">
      <c r="A40" s="98" t="s">
        <v>44</v>
      </c>
      <c r="B40" s="19">
        <v>1883</v>
      </c>
      <c r="C40" s="36">
        <v>1814</v>
      </c>
      <c r="D40" s="47">
        <f t="shared" si="12"/>
        <v>3697</v>
      </c>
      <c r="E40" s="19">
        <v>1364</v>
      </c>
      <c r="F40" s="36">
        <v>1585</v>
      </c>
      <c r="G40" s="68">
        <f t="shared" si="13"/>
        <v>2949</v>
      </c>
      <c r="H40" s="19">
        <v>1129</v>
      </c>
      <c r="I40" s="36">
        <v>1346</v>
      </c>
      <c r="J40" s="47">
        <f t="shared" si="14"/>
        <v>2475</v>
      </c>
      <c r="K40" s="19">
        <v>1070</v>
      </c>
      <c r="L40" s="36">
        <v>1514</v>
      </c>
      <c r="M40" s="68">
        <f t="shared" si="15"/>
        <v>2584</v>
      </c>
      <c r="N40" s="19">
        <v>776</v>
      </c>
      <c r="O40" s="36">
        <v>1205</v>
      </c>
      <c r="P40" s="47">
        <f t="shared" si="16"/>
        <v>1981</v>
      </c>
      <c r="Q40" s="19">
        <v>351</v>
      </c>
      <c r="R40" s="36">
        <v>739</v>
      </c>
      <c r="S40" s="68">
        <f t="shared" si="17"/>
        <v>1090</v>
      </c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6"/>
      <c r="BU40" s="96"/>
      <c r="BV40" s="96"/>
      <c r="BW40" s="96"/>
      <c r="BX40" s="96"/>
      <c r="BY40" s="96"/>
      <c r="BZ40" s="96"/>
      <c r="CA40" s="96"/>
    </row>
    <row r="41" spans="1:79">
      <c r="A41" s="98" t="s">
        <v>47</v>
      </c>
      <c r="B41" s="19">
        <v>1891</v>
      </c>
      <c r="C41" s="36">
        <v>1834</v>
      </c>
      <c r="D41" s="47">
        <f t="shared" si="12"/>
        <v>3725</v>
      </c>
      <c r="E41" s="19">
        <v>1371</v>
      </c>
      <c r="F41" s="36">
        <v>1593</v>
      </c>
      <c r="G41" s="68">
        <f t="shared" si="13"/>
        <v>2964</v>
      </c>
      <c r="H41" s="19">
        <v>1118</v>
      </c>
      <c r="I41" s="36">
        <v>1338</v>
      </c>
      <c r="J41" s="47">
        <f t="shared" si="14"/>
        <v>2456</v>
      </c>
      <c r="K41" s="19">
        <v>1079</v>
      </c>
      <c r="L41" s="36">
        <v>1513</v>
      </c>
      <c r="M41" s="68">
        <f t="shared" si="15"/>
        <v>2592</v>
      </c>
      <c r="N41" s="19">
        <v>779</v>
      </c>
      <c r="O41" s="36">
        <v>1211</v>
      </c>
      <c r="P41" s="47">
        <f t="shared" si="16"/>
        <v>1990</v>
      </c>
      <c r="Q41" s="19">
        <v>350</v>
      </c>
      <c r="R41" s="36">
        <v>740</v>
      </c>
      <c r="S41" s="68">
        <f t="shared" si="17"/>
        <v>1090</v>
      </c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  <c r="BY41" s="96"/>
      <c r="BZ41" s="96"/>
      <c r="CA41" s="96"/>
    </row>
    <row r="42" spans="1:79">
      <c r="A42" s="98" t="s">
        <v>50</v>
      </c>
      <c r="B42" s="19">
        <v>1896</v>
      </c>
      <c r="C42" s="36">
        <v>1841</v>
      </c>
      <c r="D42" s="47">
        <f t="shared" si="12"/>
        <v>3737</v>
      </c>
      <c r="E42" s="19">
        <v>1378</v>
      </c>
      <c r="F42" s="36">
        <v>1596</v>
      </c>
      <c r="G42" s="68">
        <f t="shared" si="13"/>
        <v>2974</v>
      </c>
      <c r="H42" s="19">
        <v>1125</v>
      </c>
      <c r="I42" s="36">
        <v>1343</v>
      </c>
      <c r="J42" s="47">
        <f t="shared" si="14"/>
        <v>2468</v>
      </c>
      <c r="K42" s="19">
        <v>1080</v>
      </c>
      <c r="L42" s="36">
        <v>1505</v>
      </c>
      <c r="M42" s="68">
        <f t="shared" si="15"/>
        <v>2585</v>
      </c>
      <c r="N42" s="19">
        <v>780</v>
      </c>
      <c r="O42" s="36">
        <v>1206</v>
      </c>
      <c r="P42" s="47">
        <f t="shared" si="16"/>
        <v>1986</v>
      </c>
      <c r="Q42" s="19">
        <v>351</v>
      </c>
      <c r="R42" s="36">
        <v>754</v>
      </c>
      <c r="S42" s="68">
        <f t="shared" si="17"/>
        <v>1105</v>
      </c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  <c r="BY42" s="96"/>
      <c r="BZ42" s="96"/>
      <c r="CA42" s="96"/>
    </row>
    <row r="43" spans="1:79">
      <c r="A43" s="98" t="s">
        <v>20</v>
      </c>
      <c r="B43" s="19">
        <v>1918</v>
      </c>
      <c r="C43" s="36">
        <v>1873</v>
      </c>
      <c r="D43" s="47">
        <f t="shared" si="12"/>
        <v>3791</v>
      </c>
      <c r="E43" s="19">
        <v>1393</v>
      </c>
      <c r="F43" s="36">
        <v>1595</v>
      </c>
      <c r="G43" s="68">
        <f t="shared" si="13"/>
        <v>2988</v>
      </c>
      <c r="H43" s="19">
        <v>1119</v>
      </c>
      <c r="I43" s="36">
        <v>1335</v>
      </c>
      <c r="J43" s="47">
        <f t="shared" si="14"/>
        <v>2454</v>
      </c>
      <c r="K43" s="19">
        <v>1083</v>
      </c>
      <c r="L43" s="36">
        <v>1511</v>
      </c>
      <c r="M43" s="68">
        <f t="shared" si="15"/>
        <v>2594</v>
      </c>
      <c r="N43" s="19">
        <v>776</v>
      </c>
      <c r="O43" s="36">
        <v>1201</v>
      </c>
      <c r="P43" s="47">
        <f t="shared" si="16"/>
        <v>1977</v>
      </c>
      <c r="Q43" s="19">
        <v>362</v>
      </c>
      <c r="R43" s="36">
        <v>762</v>
      </c>
      <c r="S43" s="68">
        <f t="shared" si="17"/>
        <v>1124</v>
      </c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  <c r="BY43" s="96"/>
      <c r="BZ43" s="96"/>
      <c r="CA43" s="96"/>
    </row>
    <row r="44" spans="1:79">
      <c r="A44" s="98" t="s">
        <v>51</v>
      </c>
      <c r="B44" s="19">
        <v>1923</v>
      </c>
      <c r="C44" s="36">
        <v>1878</v>
      </c>
      <c r="D44" s="47">
        <f t="shared" si="12"/>
        <v>3801</v>
      </c>
      <c r="E44" s="19">
        <v>1393</v>
      </c>
      <c r="F44" s="36">
        <v>1603</v>
      </c>
      <c r="G44" s="68">
        <f t="shared" si="13"/>
        <v>2996</v>
      </c>
      <c r="H44" s="19">
        <v>1118</v>
      </c>
      <c r="I44" s="36">
        <v>1336</v>
      </c>
      <c r="J44" s="47">
        <f t="shared" si="14"/>
        <v>2454</v>
      </c>
      <c r="K44" s="19">
        <v>1078</v>
      </c>
      <c r="L44" s="36">
        <v>1504</v>
      </c>
      <c r="M44" s="68">
        <f t="shared" si="15"/>
        <v>2582</v>
      </c>
      <c r="N44" s="19">
        <v>774</v>
      </c>
      <c r="O44" s="36">
        <v>1202</v>
      </c>
      <c r="P44" s="47">
        <f t="shared" si="16"/>
        <v>1976</v>
      </c>
      <c r="Q44" s="19">
        <v>365</v>
      </c>
      <c r="R44" s="36">
        <v>774</v>
      </c>
      <c r="S44" s="68">
        <f t="shared" si="17"/>
        <v>1139</v>
      </c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6"/>
      <c r="BU44" s="96"/>
      <c r="BV44" s="96"/>
      <c r="BW44" s="96"/>
      <c r="BX44" s="96"/>
      <c r="BY44" s="96"/>
      <c r="BZ44" s="96"/>
      <c r="CA44" s="96"/>
    </row>
    <row r="45" spans="1:79">
      <c r="A45" s="98" t="s">
        <v>39</v>
      </c>
      <c r="B45" s="19">
        <v>1943</v>
      </c>
      <c r="C45" s="36">
        <v>1881</v>
      </c>
      <c r="D45" s="47">
        <f t="shared" si="12"/>
        <v>3824</v>
      </c>
      <c r="E45" s="19">
        <v>1392</v>
      </c>
      <c r="F45" s="36">
        <v>1612</v>
      </c>
      <c r="G45" s="68">
        <f t="shared" si="13"/>
        <v>3004</v>
      </c>
      <c r="H45" s="19">
        <v>1117</v>
      </c>
      <c r="I45" s="36">
        <v>1325</v>
      </c>
      <c r="J45" s="47">
        <f t="shared" si="14"/>
        <v>2442</v>
      </c>
      <c r="K45" s="19">
        <v>1077</v>
      </c>
      <c r="L45" s="36">
        <v>1501</v>
      </c>
      <c r="M45" s="68">
        <f t="shared" si="15"/>
        <v>2578</v>
      </c>
      <c r="N45" s="19">
        <v>776</v>
      </c>
      <c r="O45" s="36">
        <v>1205</v>
      </c>
      <c r="P45" s="47">
        <f t="shared" si="16"/>
        <v>1981</v>
      </c>
      <c r="Q45" s="19">
        <v>367</v>
      </c>
      <c r="R45" s="36">
        <v>780</v>
      </c>
      <c r="S45" s="68">
        <f t="shared" si="17"/>
        <v>1147</v>
      </c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  <c r="BY45" s="96"/>
      <c r="BZ45" s="96"/>
      <c r="CA45" s="96"/>
    </row>
    <row r="46" spans="1:79">
      <c r="A46" s="98" t="s">
        <v>24</v>
      </c>
      <c r="B46" s="19">
        <v>1956</v>
      </c>
      <c r="C46" s="36">
        <v>1885</v>
      </c>
      <c r="D46" s="47">
        <f t="shared" si="12"/>
        <v>3841</v>
      </c>
      <c r="E46" s="19">
        <v>1383</v>
      </c>
      <c r="F46" s="36">
        <v>1617</v>
      </c>
      <c r="G46" s="68">
        <f t="shared" si="13"/>
        <v>3000</v>
      </c>
      <c r="H46" s="19">
        <v>1119</v>
      </c>
      <c r="I46" s="36">
        <v>1318</v>
      </c>
      <c r="J46" s="47">
        <f t="shared" si="14"/>
        <v>2437</v>
      </c>
      <c r="K46" s="19">
        <v>1075</v>
      </c>
      <c r="L46" s="36">
        <v>1511</v>
      </c>
      <c r="M46" s="68">
        <f t="shared" si="15"/>
        <v>2586</v>
      </c>
      <c r="N46" s="19">
        <v>766</v>
      </c>
      <c r="O46" s="36">
        <v>1204</v>
      </c>
      <c r="P46" s="47">
        <f t="shared" si="16"/>
        <v>1970</v>
      </c>
      <c r="Q46" s="19">
        <v>386</v>
      </c>
      <c r="R46" s="36">
        <v>776</v>
      </c>
      <c r="S46" s="68">
        <f t="shared" si="17"/>
        <v>1162</v>
      </c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  <c r="BY46" s="96"/>
      <c r="BZ46" s="96"/>
      <c r="CA46" s="96"/>
    </row>
    <row r="47" spans="1:79">
      <c r="A47" s="98" t="s">
        <v>99</v>
      </c>
      <c r="B47" s="19">
        <v>1960</v>
      </c>
      <c r="C47" s="36">
        <v>1888</v>
      </c>
      <c r="D47" s="47">
        <f t="shared" si="12"/>
        <v>3848</v>
      </c>
      <c r="E47" s="19">
        <v>1390</v>
      </c>
      <c r="F47" s="36">
        <v>1621</v>
      </c>
      <c r="G47" s="68">
        <f t="shared" si="13"/>
        <v>3011</v>
      </c>
      <c r="H47" s="19">
        <v>1117</v>
      </c>
      <c r="I47" s="36">
        <v>1325</v>
      </c>
      <c r="J47" s="47">
        <f t="shared" si="14"/>
        <v>2442</v>
      </c>
      <c r="K47" s="19">
        <v>1062</v>
      </c>
      <c r="L47" s="36">
        <v>1496</v>
      </c>
      <c r="M47" s="68">
        <f t="shared" si="15"/>
        <v>2558</v>
      </c>
      <c r="N47" s="19">
        <v>776</v>
      </c>
      <c r="O47" s="36">
        <v>1219</v>
      </c>
      <c r="P47" s="47">
        <f t="shared" si="16"/>
        <v>1995</v>
      </c>
      <c r="Q47" s="19">
        <v>394</v>
      </c>
      <c r="R47" s="36">
        <v>782</v>
      </c>
      <c r="S47" s="68">
        <f t="shared" si="17"/>
        <v>1176</v>
      </c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  <c r="BY47" s="96"/>
      <c r="BZ47" s="96"/>
      <c r="CA47" s="96"/>
    </row>
    <row r="48" spans="1:79">
      <c r="A48" s="98" t="s">
        <v>58</v>
      </c>
      <c r="B48" s="19">
        <v>1963</v>
      </c>
      <c r="C48" s="36">
        <v>1888</v>
      </c>
      <c r="D48" s="47">
        <f t="shared" si="12"/>
        <v>3851</v>
      </c>
      <c r="E48" s="19">
        <v>1389</v>
      </c>
      <c r="F48" s="36">
        <v>1628</v>
      </c>
      <c r="G48" s="68">
        <f t="shared" si="13"/>
        <v>3017</v>
      </c>
      <c r="H48" s="19">
        <v>1121</v>
      </c>
      <c r="I48" s="36">
        <v>1316</v>
      </c>
      <c r="J48" s="47">
        <f t="shared" si="14"/>
        <v>2437</v>
      </c>
      <c r="K48" s="19">
        <v>1056</v>
      </c>
      <c r="L48" s="36">
        <v>1491</v>
      </c>
      <c r="M48" s="68">
        <f t="shared" si="15"/>
        <v>2547</v>
      </c>
      <c r="N48" s="19">
        <v>782</v>
      </c>
      <c r="O48" s="36">
        <v>1218</v>
      </c>
      <c r="P48" s="47">
        <f t="shared" si="16"/>
        <v>2000</v>
      </c>
      <c r="Q48" s="19">
        <v>395</v>
      </c>
      <c r="R48" s="36">
        <v>796</v>
      </c>
      <c r="S48" s="68">
        <f t="shared" si="17"/>
        <v>1191</v>
      </c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  <c r="BY48" s="96"/>
      <c r="BZ48" s="96"/>
      <c r="CA48" s="96"/>
    </row>
    <row r="49" spans="1:85">
      <c r="A49" s="99" t="s">
        <v>49</v>
      </c>
      <c r="B49" s="20">
        <v>1992</v>
      </c>
      <c r="C49" s="37">
        <v>1904</v>
      </c>
      <c r="D49" s="48">
        <f t="shared" si="12"/>
        <v>3896</v>
      </c>
      <c r="E49" s="20">
        <v>1385</v>
      </c>
      <c r="F49" s="37">
        <v>1628</v>
      </c>
      <c r="G49" s="69">
        <f t="shared" si="13"/>
        <v>3013</v>
      </c>
      <c r="H49" s="20">
        <v>1123</v>
      </c>
      <c r="I49" s="37">
        <v>1314</v>
      </c>
      <c r="J49" s="48">
        <f t="shared" si="14"/>
        <v>2437</v>
      </c>
      <c r="K49" s="20">
        <v>1055</v>
      </c>
      <c r="L49" s="37">
        <v>1477</v>
      </c>
      <c r="M49" s="69">
        <f t="shared" si="15"/>
        <v>2532</v>
      </c>
      <c r="N49" s="20">
        <v>789</v>
      </c>
      <c r="O49" s="37">
        <v>1232</v>
      </c>
      <c r="P49" s="48">
        <f t="shared" si="16"/>
        <v>2021</v>
      </c>
      <c r="Q49" s="20">
        <v>393</v>
      </c>
      <c r="R49" s="37">
        <v>802</v>
      </c>
      <c r="S49" s="69">
        <f t="shared" si="17"/>
        <v>1195</v>
      </c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  <c r="BY49" s="96"/>
      <c r="BZ49" s="96"/>
      <c r="CA49" s="96"/>
    </row>
    <row r="50" spans="1:85" ht="9.9499999999999993" customHeight="1"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  <c r="BY50" s="96"/>
      <c r="BZ50" s="96"/>
      <c r="CA50" s="96"/>
    </row>
    <row r="51" spans="1:85">
      <c r="A51" s="5" t="s">
        <v>13</v>
      </c>
      <c r="B51" s="22" t="s">
        <v>15</v>
      </c>
      <c r="C51" s="38"/>
      <c r="D51" s="49"/>
      <c r="E51" s="55" t="s">
        <v>38</v>
      </c>
      <c r="F51" s="38"/>
      <c r="G51" s="64"/>
      <c r="H51" s="22" t="s">
        <v>42</v>
      </c>
      <c r="I51" s="38"/>
      <c r="J51" s="49"/>
      <c r="K51" s="82" t="s">
        <v>0</v>
      </c>
      <c r="L51" s="86"/>
      <c r="M51" s="89"/>
      <c r="N51" s="23"/>
      <c r="O51" s="23"/>
      <c r="P51" s="23"/>
      <c r="Q51" s="23"/>
      <c r="R51" s="23"/>
      <c r="S51" s="23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6"/>
      <c r="BN51" s="96"/>
      <c r="BO51" s="96"/>
      <c r="BP51" s="96"/>
      <c r="BQ51" s="96"/>
      <c r="BR51" s="96"/>
      <c r="BS51" s="96"/>
      <c r="BT51" s="96"/>
      <c r="BU51" s="96"/>
      <c r="BV51" s="96"/>
      <c r="BW51" s="96"/>
      <c r="BX51" s="96"/>
      <c r="BY51" s="96"/>
      <c r="BZ51" s="96"/>
      <c r="CA51" s="96"/>
      <c r="CB51" s="96"/>
      <c r="CC51" s="96"/>
      <c r="CD51" s="96"/>
      <c r="CE51" s="96"/>
      <c r="CF51" s="96"/>
      <c r="CG51" s="96"/>
    </row>
    <row r="52" spans="1:85" ht="9.9499999999999993" customHeight="1">
      <c r="A52" s="6"/>
      <c r="B52" s="16" t="s">
        <v>21</v>
      </c>
      <c r="C52" s="33" t="s">
        <v>29</v>
      </c>
      <c r="D52" s="44" t="s">
        <v>31</v>
      </c>
      <c r="E52" s="56" t="s">
        <v>21</v>
      </c>
      <c r="F52" s="33" t="s">
        <v>29</v>
      </c>
      <c r="G52" s="65" t="s">
        <v>31</v>
      </c>
      <c r="H52" s="16" t="s">
        <v>21</v>
      </c>
      <c r="I52" s="33" t="s">
        <v>29</v>
      </c>
      <c r="J52" s="44" t="s">
        <v>31</v>
      </c>
      <c r="K52" s="83" t="s">
        <v>21</v>
      </c>
      <c r="L52" s="87" t="s">
        <v>29</v>
      </c>
      <c r="M52" s="65" t="s">
        <v>31</v>
      </c>
      <c r="N52" s="23"/>
      <c r="O52" s="23"/>
      <c r="P52" s="23"/>
      <c r="Q52" s="23"/>
      <c r="R52" s="23"/>
      <c r="S52" s="23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6"/>
      <c r="BH52" s="96"/>
      <c r="BI52" s="96"/>
      <c r="BJ52" s="96"/>
      <c r="BK52" s="96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  <c r="BY52" s="96"/>
      <c r="BZ52" s="96"/>
      <c r="CA52" s="96"/>
      <c r="CB52" s="96"/>
      <c r="CC52" s="96"/>
      <c r="CD52" s="96"/>
      <c r="CE52" s="96"/>
      <c r="CF52" s="96"/>
      <c r="CG52" s="96"/>
    </row>
    <row r="53" spans="1:85" ht="9.9499999999999993" customHeight="1">
      <c r="A53" s="7"/>
      <c r="B53" s="17"/>
      <c r="C53" s="34"/>
      <c r="D53" s="45"/>
      <c r="E53" s="57"/>
      <c r="F53" s="34"/>
      <c r="G53" s="66"/>
      <c r="H53" s="17"/>
      <c r="I53" s="34"/>
      <c r="J53" s="45"/>
      <c r="K53" s="84"/>
      <c r="L53" s="88"/>
      <c r="M53" s="66"/>
      <c r="N53" s="23"/>
      <c r="O53" s="23"/>
      <c r="P53" s="23"/>
      <c r="Q53" s="23"/>
      <c r="R53" s="23"/>
      <c r="S53" s="23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  <c r="BY53" s="96"/>
      <c r="BZ53" s="96"/>
      <c r="CA53" s="96"/>
      <c r="CB53" s="96"/>
      <c r="CC53" s="96"/>
      <c r="CD53" s="96"/>
      <c r="CE53" s="96"/>
      <c r="CF53" s="96"/>
      <c r="CG53" s="96"/>
    </row>
    <row r="54" spans="1:85">
      <c r="A54" s="97" t="s">
        <v>98</v>
      </c>
      <c r="B54" s="18">
        <v>128</v>
      </c>
      <c r="C54" s="35">
        <v>366</v>
      </c>
      <c r="D54" s="46">
        <f t="shared" ref="D54:D65" si="18">B54+C54</f>
        <v>494</v>
      </c>
      <c r="E54" s="18">
        <v>25</v>
      </c>
      <c r="F54" s="35">
        <v>117</v>
      </c>
      <c r="G54" s="67">
        <f t="shared" ref="G54:G65" si="19">E54+F54</f>
        <v>142</v>
      </c>
      <c r="H54" s="18">
        <v>3</v>
      </c>
      <c r="I54" s="35">
        <v>17</v>
      </c>
      <c r="J54" s="46">
        <f t="shared" ref="J54:J65" si="20">H54+I54</f>
        <v>20</v>
      </c>
      <c r="K54" s="28">
        <f t="shared" ref="K54:L65" si="21">B6+E6+H6+K6+N6+Q6+B22+E22+H22+K22+N22+Q22+B38+E38+H38+K38+N38+Q38+B54+E54+H54</f>
        <v>23929</v>
      </c>
      <c r="L54" s="35">
        <f t="shared" si="21"/>
        <v>25387</v>
      </c>
      <c r="M54" s="67">
        <f t="shared" ref="M54:M65" si="22">K54+L54</f>
        <v>49316</v>
      </c>
      <c r="N54" s="23"/>
      <c r="O54" s="23"/>
      <c r="P54" s="23"/>
      <c r="Q54" s="23"/>
      <c r="R54" s="23"/>
      <c r="S54" s="23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  <c r="BY54" s="96"/>
      <c r="BZ54" s="96"/>
      <c r="CA54" s="96"/>
      <c r="CB54" s="96"/>
      <c r="CC54" s="96"/>
      <c r="CD54" s="96"/>
      <c r="CE54" s="96"/>
      <c r="CF54" s="96"/>
      <c r="CG54" s="96"/>
    </row>
    <row r="55" spans="1:85">
      <c r="A55" s="98" t="s">
        <v>40</v>
      </c>
      <c r="B55" s="19">
        <v>129</v>
      </c>
      <c r="C55" s="36">
        <v>364</v>
      </c>
      <c r="D55" s="47">
        <f t="shared" si="18"/>
        <v>493</v>
      </c>
      <c r="E55" s="19">
        <v>25</v>
      </c>
      <c r="F55" s="36">
        <v>116</v>
      </c>
      <c r="G55" s="68">
        <f t="shared" si="19"/>
        <v>141</v>
      </c>
      <c r="H55" s="19">
        <v>2</v>
      </c>
      <c r="I55" s="36">
        <v>17</v>
      </c>
      <c r="J55" s="47">
        <f t="shared" si="20"/>
        <v>19</v>
      </c>
      <c r="K55" s="29">
        <f t="shared" si="21"/>
        <v>23901</v>
      </c>
      <c r="L55" s="36">
        <f t="shared" si="21"/>
        <v>25352</v>
      </c>
      <c r="M55" s="68">
        <f t="shared" si="22"/>
        <v>49253</v>
      </c>
      <c r="N55" s="23"/>
      <c r="O55" s="23"/>
      <c r="P55" s="23"/>
      <c r="Q55" s="23"/>
      <c r="R55" s="23"/>
      <c r="S55" s="23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6"/>
      <c r="BL55" s="96"/>
      <c r="BM55" s="96"/>
      <c r="BN55" s="96"/>
      <c r="BO55" s="96"/>
      <c r="BP55" s="96"/>
      <c r="BQ55" s="96"/>
      <c r="BR55" s="96"/>
      <c r="BS55" s="96"/>
      <c r="BT55" s="96"/>
      <c r="BU55" s="96"/>
      <c r="BV55" s="96"/>
      <c r="BW55" s="96"/>
      <c r="BX55" s="96"/>
      <c r="BY55" s="96"/>
      <c r="BZ55" s="96"/>
      <c r="CA55" s="96"/>
      <c r="CB55" s="96"/>
      <c r="CC55" s="96"/>
      <c r="CD55" s="96"/>
      <c r="CE55" s="96"/>
      <c r="CF55" s="96"/>
      <c r="CG55" s="96"/>
    </row>
    <row r="56" spans="1:85">
      <c r="A56" s="98" t="s">
        <v>44</v>
      </c>
      <c r="B56" s="19">
        <v>129</v>
      </c>
      <c r="C56" s="36">
        <v>368</v>
      </c>
      <c r="D56" s="47">
        <f t="shared" si="18"/>
        <v>497</v>
      </c>
      <c r="E56" s="19">
        <v>25</v>
      </c>
      <c r="F56" s="36">
        <v>112</v>
      </c>
      <c r="G56" s="68">
        <f t="shared" si="19"/>
        <v>137</v>
      </c>
      <c r="H56" s="19">
        <v>2</v>
      </c>
      <c r="I56" s="36">
        <v>17</v>
      </c>
      <c r="J56" s="47">
        <f t="shared" si="20"/>
        <v>19</v>
      </c>
      <c r="K56" s="29">
        <f t="shared" si="21"/>
        <v>23900</v>
      </c>
      <c r="L56" s="36">
        <f t="shared" si="21"/>
        <v>25340</v>
      </c>
      <c r="M56" s="68">
        <f t="shared" si="22"/>
        <v>49240</v>
      </c>
      <c r="N56" s="23"/>
      <c r="O56" s="23"/>
      <c r="P56" s="23"/>
      <c r="Q56" s="23"/>
      <c r="R56" s="23"/>
      <c r="S56" s="23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E56" s="96"/>
      <c r="BF56" s="96"/>
      <c r="BG56" s="96"/>
      <c r="BH56" s="96"/>
      <c r="BI56" s="96"/>
      <c r="BJ56" s="96"/>
      <c r="BK56" s="96"/>
      <c r="BL56" s="96"/>
      <c r="BM56" s="96"/>
      <c r="BN56" s="96"/>
      <c r="BO56" s="96"/>
      <c r="BP56" s="96"/>
      <c r="BQ56" s="96"/>
      <c r="BR56" s="96"/>
      <c r="BS56" s="96"/>
      <c r="BT56" s="96"/>
      <c r="BU56" s="96"/>
      <c r="BV56" s="96"/>
      <c r="BW56" s="96"/>
      <c r="BX56" s="96"/>
      <c r="BY56" s="96"/>
      <c r="BZ56" s="96"/>
      <c r="CA56" s="96"/>
      <c r="CB56" s="96"/>
      <c r="CC56" s="96"/>
      <c r="CD56" s="96"/>
      <c r="CE56" s="96"/>
      <c r="CF56" s="96"/>
      <c r="CG56" s="96"/>
    </row>
    <row r="57" spans="1:85">
      <c r="A57" s="98" t="s">
        <v>47</v>
      </c>
      <c r="B57" s="19">
        <v>131</v>
      </c>
      <c r="C57" s="36">
        <v>369</v>
      </c>
      <c r="D57" s="47">
        <f t="shared" si="18"/>
        <v>500</v>
      </c>
      <c r="E57" s="19">
        <v>26</v>
      </c>
      <c r="F57" s="36">
        <v>111</v>
      </c>
      <c r="G57" s="68">
        <f t="shared" si="19"/>
        <v>137</v>
      </c>
      <c r="H57" s="19">
        <v>2</v>
      </c>
      <c r="I57" s="36">
        <v>17</v>
      </c>
      <c r="J57" s="47">
        <f t="shared" si="20"/>
        <v>19</v>
      </c>
      <c r="K57" s="29">
        <f t="shared" si="21"/>
        <v>23886</v>
      </c>
      <c r="L57" s="36">
        <f t="shared" si="21"/>
        <v>25350</v>
      </c>
      <c r="M57" s="68">
        <f t="shared" si="22"/>
        <v>49236</v>
      </c>
      <c r="N57" s="23"/>
      <c r="O57" s="23"/>
      <c r="P57" s="23"/>
      <c r="Q57" s="23"/>
      <c r="R57" s="23"/>
      <c r="S57" s="23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  <c r="BY57" s="96"/>
      <c r="BZ57" s="96"/>
      <c r="CA57" s="96"/>
      <c r="CB57" s="96"/>
      <c r="CC57" s="96"/>
      <c r="CD57" s="96"/>
      <c r="CE57" s="96"/>
      <c r="CF57" s="96"/>
      <c r="CG57" s="96"/>
    </row>
    <row r="58" spans="1:85">
      <c r="A58" s="98" t="s">
        <v>50</v>
      </c>
      <c r="B58" s="19">
        <v>129</v>
      </c>
      <c r="C58" s="36">
        <v>369</v>
      </c>
      <c r="D58" s="47">
        <f t="shared" si="18"/>
        <v>498</v>
      </c>
      <c r="E58" s="19">
        <v>28</v>
      </c>
      <c r="F58" s="36">
        <v>113</v>
      </c>
      <c r="G58" s="68">
        <f t="shared" si="19"/>
        <v>141</v>
      </c>
      <c r="H58" s="19">
        <v>2</v>
      </c>
      <c r="I58" s="36">
        <v>18</v>
      </c>
      <c r="J58" s="47">
        <f t="shared" si="20"/>
        <v>20</v>
      </c>
      <c r="K58" s="29">
        <f t="shared" si="21"/>
        <v>23909</v>
      </c>
      <c r="L58" s="36">
        <f t="shared" si="21"/>
        <v>25362</v>
      </c>
      <c r="M58" s="68">
        <f t="shared" si="22"/>
        <v>49271</v>
      </c>
      <c r="N58" s="23"/>
      <c r="O58" s="23"/>
      <c r="P58" s="23"/>
      <c r="Q58" s="23"/>
      <c r="R58" s="23"/>
      <c r="S58" s="23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  <c r="BY58" s="96"/>
      <c r="BZ58" s="96"/>
      <c r="CA58" s="96"/>
      <c r="CB58" s="96"/>
      <c r="CC58" s="96"/>
      <c r="CD58" s="96"/>
      <c r="CE58" s="96"/>
      <c r="CF58" s="96"/>
      <c r="CG58" s="96"/>
    </row>
    <row r="59" spans="1:85">
      <c r="A59" s="98" t="s">
        <v>20</v>
      </c>
      <c r="B59" s="19">
        <v>130</v>
      </c>
      <c r="C59" s="36">
        <v>369</v>
      </c>
      <c r="D59" s="47">
        <f t="shared" si="18"/>
        <v>499</v>
      </c>
      <c r="E59" s="19">
        <v>28</v>
      </c>
      <c r="F59" s="36">
        <v>116</v>
      </c>
      <c r="G59" s="68">
        <f t="shared" si="19"/>
        <v>144</v>
      </c>
      <c r="H59" s="19">
        <v>2</v>
      </c>
      <c r="I59" s="36">
        <v>17</v>
      </c>
      <c r="J59" s="47">
        <f t="shared" si="20"/>
        <v>19</v>
      </c>
      <c r="K59" s="29">
        <f t="shared" si="21"/>
        <v>23919</v>
      </c>
      <c r="L59" s="36">
        <f t="shared" si="21"/>
        <v>25371</v>
      </c>
      <c r="M59" s="68">
        <f t="shared" si="22"/>
        <v>49290</v>
      </c>
      <c r="N59" s="23"/>
      <c r="O59" s="23"/>
      <c r="P59" s="23"/>
      <c r="Q59" s="23"/>
      <c r="R59" s="23"/>
      <c r="S59" s="23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  <c r="BY59" s="96"/>
      <c r="BZ59" s="96"/>
      <c r="CA59" s="96"/>
      <c r="CB59" s="96"/>
      <c r="CC59" s="96"/>
      <c r="CD59" s="96"/>
      <c r="CE59" s="96"/>
      <c r="CF59" s="96"/>
      <c r="CG59" s="96"/>
    </row>
    <row r="60" spans="1:85">
      <c r="A60" s="98" t="s">
        <v>51</v>
      </c>
      <c r="B60" s="19">
        <v>134</v>
      </c>
      <c r="C60" s="36">
        <v>370</v>
      </c>
      <c r="D60" s="47">
        <f t="shared" si="18"/>
        <v>504</v>
      </c>
      <c r="E60" s="19">
        <v>28</v>
      </c>
      <c r="F60" s="36">
        <v>117</v>
      </c>
      <c r="G60" s="68">
        <f t="shared" si="19"/>
        <v>145</v>
      </c>
      <c r="H60" s="19">
        <v>2</v>
      </c>
      <c r="I60" s="36">
        <v>18</v>
      </c>
      <c r="J60" s="47">
        <f t="shared" si="20"/>
        <v>20</v>
      </c>
      <c r="K60" s="29">
        <f t="shared" si="21"/>
        <v>23934</v>
      </c>
      <c r="L60" s="36">
        <f t="shared" si="21"/>
        <v>25392</v>
      </c>
      <c r="M60" s="68">
        <f t="shared" si="22"/>
        <v>49326</v>
      </c>
      <c r="N60" s="23"/>
      <c r="O60" s="23"/>
      <c r="P60" s="23"/>
      <c r="Q60" s="23"/>
      <c r="R60" s="23"/>
      <c r="S60" s="23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  <c r="BY60" s="96"/>
      <c r="BZ60" s="96"/>
      <c r="CA60" s="96"/>
      <c r="CB60" s="96"/>
      <c r="CC60" s="96"/>
      <c r="CD60" s="96"/>
      <c r="CE60" s="96"/>
      <c r="CF60" s="96"/>
      <c r="CG60" s="96"/>
    </row>
    <row r="61" spans="1:85">
      <c r="A61" s="98" t="s">
        <v>39</v>
      </c>
      <c r="B61" s="19">
        <v>132</v>
      </c>
      <c r="C61" s="36">
        <v>370</v>
      </c>
      <c r="D61" s="47">
        <f t="shared" si="18"/>
        <v>502</v>
      </c>
      <c r="E61" s="19">
        <v>32</v>
      </c>
      <c r="F61" s="36">
        <v>120</v>
      </c>
      <c r="G61" s="68">
        <f t="shared" si="19"/>
        <v>152</v>
      </c>
      <c r="H61" s="19">
        <v>1</v>
      </c>
      <c r="I61" s="36">
        <v>18</v>
      </c>
      <c r="J61" s="47">
        <f t="shared" si="20"/>
        <v>19</v>
      </c>
      <c r="K61" s="29">
        <f t="shared" si="21"/>
        <v>23951</v>
      </c>
      <c r="L61" s="36">
        <f t="shared" si="21"/>
        <v>25378</v>
      </c>
      <c r="M61" s="68">
        <f t="shared" si="22"/>
        <v>49329</v>
      </c>
      <c r="N61" s="23"/>
      <c r="O61" s="23"/>
      <c r="P61" s="23"/>
      <c r="Q61" s="23"/>
      <c r="R61" s="23"/>
      <c r="S61" s="23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</row>
    <row r="62" spans="1:85">
      <c r="A62" s="98" t="s">
        <v>24</v>
      </c>
      <c r="B62" s="19">
        <v>130</v>
      </c>
      <c r="C62" s="36">
        <v>368</v>
      </c>
      <c r="D62" s="47">
        <f t="shared" si="18"/>
        <v>498</v>
      </c>
      <c r="E62" s="19">
        <v>32</v>
      </c>
      <c r="F62" s="36">
        <v>123</v>
      </c>
      <c r="G62" s="68">
        <f t="shared" si="19"/>
        <v>155</v>
      </c>
      <c r="H62" s="19">
        <v>1</v>
      </c>
      <c r="I62" s="36">
        <v>17</v>
      </c>
      <c r="J62" s="47">
        <f t="shared" si="20"/>
        <v>18</v>
      </c>
      <c r="K62" s="29">
        <f t="shared" si="21"/>
        <v>23949</v>
      </c>
      <c r="L62" s="36">
        <f t="shared" si="21"/>
        <v>25392</v>
      </c>
      <c r="M62" s="68">
        <f t="shared" si="22"/>
        <v>49341</v>
      </c>
      <c r="N62" s="23"/>
      <c r="O62" s="23"/>
      <c r="P62" s="23"/>
      <c r="Q62" s="23"/>
      <c r="R62" s="23"/>
      <c r="S62" s="23"/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6"/>
      <c r="BM62" s="96"/>
      <c r="BN62" s="96"/>
      <c r="BO62" s="96"/>
      <c r="BP62" s="96"/>
      <c r="BQ62" s="96"/>
      <c r="BR62" s="96"/>
      <c r="BS62" s="96"/>
      <c r="BT62" s="96"/>
      <c r="BU62" s="96"/>
      <c r="BV62" s="96"/>
      <c r="BW62" s="96"/>
      <c r="BX62" s="96"/>
      <c r="BY62" s="96"/>
      <c r="BZ62" s="96"/>
      <c r="CA62" s="96"/>
      <c r="CB62" s="96"/>
      <c r="CC62" s="96"/>
      <c r="CD62" s="96"/>
      <c r="CE62" s="96"/>
      <c r="CF62" s="96"/>
      <c r="CG62" s="96"/>
    </row>
    <row r="63" spans="1:85">
      <c r="A63" s="98" t="s">
        <v>99</v>
      </c>
      <c r="B63" s="19">
        <v>132</v>
      </c>
      <c r="C63" s="36">
        <v>374</v>
      </c>
      <c r="D63" s="47">
        <f t="shared" si="18"/>
        <v>506</v>
      </c>
      <c r="E63" s="19">
        <v>33</v>
      </c>
      <c r="F63" s="36">
        <v>123</v>
      </c>
      <c r="G63" s="68">
        <f t="shared" si="19"/>
        <v>156</v>
      </c>
      <c r="H63" s="19">
        <v>1</v>
      </c>
      <c r="I63" s="36">
        <v>17</v>
      </c>
      <c r="J63" s="47">
        <f t="shared" si="20"/>
        <v>18</v>
      </c>
      <c r="K63" s="29">
        <f t="shared" si="21"/>
        <v>23948</v>
      </c>
      <c r="L63" s="36">
        <f t="shared" si="21"/>
        <v>25392</v>
      </c>
      <c r="M63" s="68">
        <f t="shared" si="22"/>
        <v>49340</v>
      </c>
      <c r="N63" s="23"/>
      <c r="O63" s="23"/>
      <c r="P63" s="23"/>
      <c r="Q63" s="23"/>
      <c r="R63" s="23"/>
      <c r="S63" s="23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96"/>
      <c r="BN63" s="96"/>
      <c r="BO63" s="96"/>
      <c r="BP63" s="96"/>
      <c r="BQ63" s="96"/>
      <c r="BR63" s="96"/>
      <c r="BS63" s="96"/>
      <c r="BT63" s="96"/>
      <c r="BU63" s="96"/>
      <c r="BV63" s="96"/>
      <c r="BW63" s="96"/>
      <c r="BX63" s="96"/>
      <c r="BY63" s="96"/>
      <c r="BZ63" s="96"/>
      <c r="CA63" s="96"/>
      <c r="CB63" s="96"/>
      <c r="CC63" s="96"/>
      <c r="CD63" s="96"/>
      <c r="CE63" s="96"/>
      <c r="CF63" s="96"/>
      <c r="CG63" s="96"/>
    </row>
    <row r="64" spans="1:85">
      <c r="A64" s="98" t="s">
        <v>58</v>
      </c>
      <c r="B64" s="19">
        <v>136</v>
      </c>
      <c r="C64" s="36">
        <v>381</v>
      </c>
      <c r="D64" s="47">
        <f t="shared" si="18"/>
        <v>517</v>
      </c>
      <c r="E64" s="19">
        <v>33</v>
      </c>
      <c r="F64" s="36">
        <v>121</v>
      </c>
      <c r="G64" s="68">
        <f t="shared" si="19"/>
        <v>154</v>
      </c>
      <c r="H64" s="19">
        <v>1</v>
      </c>
      <c r="I64" s="36">
        <v>18</v>
      </c>
      <c r="J64" s="47">
        <f t="shared" si="20"/>
        <v>19</v>
      </c>
      <c r="K64" s="29">
        <f t="shared" si="21"/>
        <v>23929</v>
      </c>
      <c r="L64" s="36">
        <f t="shared" si="21"/>
        <v>25391</v>
      </c>
      <c r="M64" s="68">
        <f t="shared" si="22"/>
        <v>49320</v>
      </c>
      <c r="N64" s="23"/>
      <c r="O64" s="23"/>
      <c r="P64" s="23"/>
      <c r="Q64" s="23"/>
      <c r="R64" s="23"/>
      <c r="S64" s="23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BM64" s="96"/>
      <c r="BN64" s="96"/>
      <c r="BO64" s="96"/>
      <c r="BP64" s="96"/>
      <c r="BQ64" s="96"/>
      <c r="BR64" s="96"/>
      <c r="BS64" s="96"/>
      <c r="BT64" s="96"/>
      <c r="BU64" s="96"/>
      <c r="BV64" s="96"/>
      <c r="BW64" s="96"/>
      <c r="BX64" s="96"/>
      <c r="BY64" s="96"/>
      <c r="BZ64" s="96"/>
      <c r="CA64" s="96"/>
      <c r="CB64" s="96"/>
      <c r="CC64" s="96"/>
      <c r="CD64" s="96"/>
      <c r="CE64" s="96"/>
      <c r="CF64" s="96"/>
      <c r="CG64" s="96"/>
    </row>
    <row r="65" spans="1:85">
      <c r="A65" s="99" t="s">
        <v>49</v>
      </c>
      <c r="B65" s="20">
        <v>131</v>
      </c>
      <c r="C65" s="37">
        <v>390</v>
      </c>
      <c r="D65" s="48">
        <f t="shared" si="18"/>
        <v>521</v>
      </c>
      <c r="E65" s="20">
        <v>35</v>
      </c>
      <c r="F65" s="37">
        <v>123</v>
      </c>
      <c r="G65" s="69">
        <f t="shared" si="19"/>
        <v>158</v>
      </c>
      <c r="H65" s="20">
        <v>1</v>
      </c>
      <c r="I65" s="37">
        <v>18</v>
      </c>
      <c r="J65" s="48">
        <f t="shared" si="20"/>
        <v>19</v>
      </c>
      <c r="K65" s="30">
        <f t="shared" si="21"/>
        <v>23908</v>
      </c>
      <c r="L65" s="37">
        <f t="shared" si="21"/>
        <v>25405</v>
      </c>
      <c r="M65" s="69">
        <f t="shared" si="22"/>
        <v>49313</v>
      </c>
      <c r="N65" s="23"/>
      <c r="O65" s="23"/>
      <c r="P65" s="23"/>
      <c r="Q65" s="23"/>
      <c r="R65" s="23"/>
      <c r="S65" s="23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6"/>
      <c r="BN65" s="96"/>
      <c r="BO65" s="96"/>
      <c r="BP65" s="96"/>
      <c r="BQ65" s="96"/>
      <c r="BR65" s="96"/>
      <c r="BS65" s="96"/>
      <c r="BT65" s="96"/>
      <c r="BU65" s="96"/>
      <c r="BV65" s="96"/>
      <c r="BW65" s="96"/>
      <c r="BX65" s="96"/>
      <c r="BY65" s="96"/>
      <c r="BZ65" s="96"/>
      <c r="CA65" s="96"/>
      <c r="CB65" s="96"/>
      <c r="CC65" s="96"/>
      <c r="CD65" s="96"/>
      <c r="CE65" s="96"/>
      <c r="CF65" s="96"/>
      <c r="CG65" s="96"/>
    </row>
    <row r="66" spans="1:85" ht="9.9499999999999993" customHeight="1">
      <c r="A66" s="11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95"/>
      <c r="R66" s="95"/>
      <c r="S66" s="95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6"/>
      <c r="BN66" s="96"/>
      <c r="BO66" s="96"/>
      <c r="BP66" s="96"/>
      <c r="BQ66" s="96"/>
      <c r="BR66" s="96"/>
      <c r="BS66" s="96"/>
      <c r="BT66" s="96"/>
      <c r="BU66" s="96"/>
      <c r="BV66" s="96"/>
      <c r="BW66" s="96"/>
      <c r="BX66" s="96"/>
      <c r="BY66" s="96"/>
      <c r="BZ66" s="96"/>
      <c r="CA66" s="96"/>
    </row>
    <row r="67" spans="1:85" ht="13.5" customHeight="1">
      <c r="A67" s="5" t="s">
        <v>13</v>
      </c>
      <c r="B67" s="24" t="s">
        <v>76</v>
      </c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80"/>
      <c r="N67" s="23"/>
      <c r="O67" s="23"/>
      <c r="P67" s="23"/>
      <c r="Q67" s="95"/>
      <c r="R67" s="95"/>
      <c r="S67" s="95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BM67" s="96"/>
      <c r="BN67" s="96"/>
      <c r="BO67" s="96"/>
      <c r="BP67" s="96"/>
      <c r="BQ67" s="96"/>
      <c r="BR67" s="96"/>
      <c r="BS67" s="96"/>
      <c r="BT67" s="96"/>
      <c r="BU67" s="96"/>
      <c r="BV67" s="96"/>
      <c r="BW67" s="96"/>
      <c r="BX67" s="96"/>
      <c r="BY67" s="96"/>
      <c r="BZ67" s="96"/>
      <c r="CA67" s="96"/>
    </row>
    <row r="68" spans="1:85">
      <c r="A68" s="6"/>
      <c r="B68" s="25" t="s">
        <v>17</v>
      </c>
      <c r="C68" s="40"/>
      <c r="D68" s="40"/>
      <c r="E68" s="58"/>
      <c r="F68" s="25" t="s">
        <v>70</v>
      </c>
      <c r="G68" s="40"/>
      <c r="H68" s="40"/>
      <c r="I68" s="73"/>
      <c r="J68" s="77" t="s">
        <v>65</v>
      </c>
      <c r="K68" s="40"/>
      <c r="L68" s="40"/>
      <c r="M68" s="73"/>
      <c r="N68" s="95"/>
      <c r="O68" s="95"/>
      <c r="P68" s="95"/>
      <c r="Q68" s="95"/>
      <c r="R68" s="95"/>
      <c r="S68" s="95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BM68" s="96"/>
      <c r="BN68" s="96"/>
      <c r="BO68" s="96"/>
      <c r="BP68" s="96"/>
      <c r="BQ68" s="96"/>
      <c r="BR68" s="96"/>
      <c r="BS68" s="96"/>
      <c r="BT68" s="96"/>
      <c r="BU68" s="96"/>
      <c r="BV68" s="96"/>
      <c r="BW68" s="96"/>
      <c r="BX68" s="96"/>
      <c r="BY68" s="96"/>
      <c r="BZ68" s="96"/>
      <c r="CA68" s="96"/>
    </row>
    <row r="69" spans="1:85" ht="9.9499999999999993" customHeight="1">
      <c r="A69" s="12"/>
      <c r="B69" s="26" t="s">
        <v>21</v>
      </c>
      <c r="C69" s="41" t="s">
        <v>29</v>
      </c>
      <c r="D69" s="50" t="s">
        <v>31</v>
      </c>
      <c r="E69" s="59" t="s">
        <v>80</v>
      </c>
      <c r="F69" s="26" t="s">
        <v>21</v>
      </c>
      <c r="G69" s="41" t="s">
        <v>29</v>
      </c>
      <c r="H69" s="50" t="s">
        <v>31</v>
      </c>
      <c r="I69" s="59" t="s">
        <v>80</v>
      </c>
      <c r="J69" s="26" t="s">
        <v>21</v>
      </c>
      <c r="K69" s="41" t="s">
        <v>29</v>
      </c>
      <c r="L69" s="50" t="s">
        <v>31</v>
      </c>
      <c r="M69" s="59" t="s">
        <v>80</v>
      </c>
      <c r="N69" s="95"/>
      <c r="O69" s="95"/>
      <c r="P69" s="95"/>
      <c r="Q69" s="95"/>
      <c r="R69" s="95"/>
      <c r="S69" s="95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  <c r="BM69" s="96"/>
      <c r="BN69" s="96"/>
      <c r="BO69" s="96"/>
      <c r="BP69" s="96"/>
      <c r="BQ69" s="96"/>
      <c r="BR69" s="96"/>
      <c r="BS69" s="96"/>
      <c r="BT69" s="96"/>
      <c r="BU69" s="96"/>
      <c r="BV69" s="96"/>
      <c r="BW69" s="96"/>
      <c r="BX69" s="96"/>
      <c r="BY69" s="96"/>
      <c r="BZ69" s="96"/>
      <c r="CA69" s="96"/>
    </row>
    <row r="70" spans="1:85" ht="9.9499999999999993" customHeight="1">
      <c r="A70" s="7"/>
      <c r="B70" s="27"/>
      <c r="C70" s="42"/>
      <c r="D70" s="51"/>
      <c r="E70" s="60"/>
      <c r="F70" s="27"/>
      <c r="G70" s="42"/>
      <c r="H70" s="51"/>
      <c r="I70" s="60"/>
      <c r="J70" s="27"/>
      <c r="K70" s="42"/>
      <c r="L70" s="51"/>
      <c r="M70" s="60"/>
      <c r="N70" s="23"/>
      <c r="O70" s="23"/>
      <c r="P70" s="23"/>
      <c r="Q70" s="95"/>
      <c r="R70" s="95"/>
      <c r="S70" s="95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  <c r="BM70" s="96"/>
      <c r="BN70" s="96"/>
      <c r="BO70" s="96"/>
      <c r="BP70" s="96"/>
      <c r="BQ70" s="96"/>
      <c r="BR70" s="96"/>
      <c r="BS70" s="96"/>
      <c r="BT70" s="96"/>
      <c r="BU70" s="96"/>
      <c r="BV70" s="96"/>
      <c r="BW70" s="96"/>
      <c r="BX70" s="96"/>
      <c r="BY70" s="96"/>
      <c r="BZ70" s="96"/>
      <c r="CA70" s="96"/>
    </row>
    <row r="71" spans="1:85">
      <c r="A71" s="97" t="s">
        <v>98</v>
      </c>
      <c r="B71" s="28">
        <f t="shared" ref="B71:C82" si="23">B6+E6+H6</f>
        <v>3771</v>
      </c>
      <c r="C71" s="35">
        <f t="shared" si="23"/>
        <v>3577</v>
      </c>
      <c r="D71" s="52">
        <f t="shared" ref="D71:D82" si="24">B71+C71</f>
        <v>7348</v>
      </c>
      <c r="E71" s="61">
        <f t="shared" ref="E71:E82" si="25">IF(B71=0,"",ROUND(D71/M54*100,2))</f>
        <v>14.9</v>
      </c>
      <c r="F71" s="28">
        <f t="shared" ref="F71:G82" si="26">K6+N6+Q6+B22+E22+H22+K22+N22+Q22+B38</f>
        <v>15317</v>
      </c>
      <c r="G71" s="35">
        <f t="shared" si="26"/>
        <v>14946</v>
      </c>
      <c r="H71" s="70">
        <f t="shared" ref="H71:H82" si="27">F71+G71</f>
        <v>30263</v>
      </c>
      <c r="I71" s="74">
        <f t="shared" ref="I71:I82" si="28">IF(F71=0,"",ROUND(H71/M54*100,2))</f>
        <v>61.37</v>
      </c>
      <c r="J71" s="18">
        <f t="shared" ref="J71:K82" si="29">E38+H38+K38+N38+Q38+B54+E54+H54</f>
        <v>4841</v>
      </c>
      <c r="K71" s="35">
        <f t="shared" si="29"/>
        <v>6864</v>
      </c>
      <c r="L71" s="70">
        <f t="shared" ref="L71:L82" si="30">J71+K71</f>
        <v>11705</v>
      </c>
      <c r="M71" s="81">
        <f t="shared" ref="M71:M82" si="31">IF(J71=0,"",ROUND(L71/M54*100,2))</f>
        <v>23.73</v>
      </c>
      <c r="N71" s="23"/>
      <c r="O71" s="23"/>
      <c r="P71" s="23"/>
      <c r="Q71" s="95"/>
      <c r="R71" s="95"/>
      <c r="S71" s="95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96"/>
      <c r="AE71" s="96"/>
      <c r="AF71" s="96"/>
      <c r="AG71" s="96"/>
      <c r="AH71" s="96"/>
      <c r="AI71" s="96"/>
      <c r="AJ71" s="96"/>
      <c r="AK71" s="96"/>
      <c r="AL71" s="96"/>
      <c r="AM71" s="96"/>
      <c r="AN71" s="96"/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  <c r="BC71" s="96"/>
      <c r="BD71" s="96"/>
      <c r="BE71" s="96"/>
      <c r="BF71" s="96"/>
      <c r="BG71" s="96"/>
      <c r="BH71" s="96"/>
      <c r="BI71" s="96"/>
      <c r="BJ71" s="96"/>
      <c r="BK71" s="96"/>
      <c r="BL71" s="96"/>
      <c r="BM71" s="96"/>
      <c r="BN71" s="96"/>
      <c r="BO71" s="96"/>
      <c r="BP71" s="96"/>
      <c r="BQ71" s="96"/>
      <c r="BR71" s="96"/>
      <c r="BS71" s="96"/>
      <c r="BT71" s="96"/>
      <c r="BU71" s="96"/>
      <c r="BV71" s="96"/>
      <c r="BW71" s="96"/>
      <c r="BX71" s="96"/>
      <c r="BY71" s="96"/>
      <c r="BZ71" s="96"/>
      <c r="CA71" s="96"/>
    </row>
    <row r="72" spans="1:85">
      <c r="A72" s="98" t="s">
        <v>40</v>
      </c>
      <c r="B72" s="29">
        <f t="shared" si="23"/>
        <v>3764</v>
      </c>
      <c r="C72" s="36">
        <f t="shared" si="23"/>
        <v>3565</v>
      </c>
      <c r="D72" s="53">
        <f t="shared" si="24"/>
        <v>7329</v>
      </c>
      <c r="E72" s="62">
        <f t="shared" si="25"/>
        <v>14.88</v>
      </c>
      <c r="F72" s="29">
        <f t="shared" si="26"/>
        <v>15296</v>
      </c>
      <c r="G72" s="36">
        <f t="shared" si="26"/>
        <v>14915</v>
      </c>
      <c r="H72" s="71">
        <f t="shared" si="27"/>
        <v>30211</v>
      </c>
      <c r="I72" s="75">
        <f t="shared" si="28"/>
        <v>61.34</v>
      </c>
      <c r="J72" s="19">
        <f t="shared" si="29"/>
        <v>4841</v>
      </c>
      <c r="K72" s="36">
        <f t="shared" si="29"/>
        <v>6872</v>
      </c>
      <c r="L72" s="71">
        <f t="shared" si="30"/>
        <v>11713</v>
      </c>
      <c r="M72" s="81">
        <f t="shared" si="31"/>
        <v>23.78</v>
      </c>
      <c r="N72" s="23"/>
      <c r="O72" s="23"/>
      <c r="P72" s="23"/>
      <c r="Q72" s="95"/>
      <c r="R72" s="95"/>
      <c r="S72" s="95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  <c r="BM72" s="96"/>
      <c r="BN72" s="96"/>
      <c r="BO72" s="96"/>
      <c r="BP72" s="96"/>
      <c r="BQ72" s="96"/>
      <c r="BR72" s="96"/>
      <c r="BS72" s="96"/>
      <c r="BT72" s="96"/>
      <c r="BU72" s="96"/>
      <c r="BV72" s="96"/>
      <c r="BW72" s="96"/>
      <c r="BX72" s="96"/>
      <c r="BY72" s="96"/>
      <c r="BZ72" s="96"/>
      <c r="CA72" s="96"/>
    </row>
    <row r="73" spans="1:85">
      <c r="A73" s="98" t="s">
        <v>44</v>
      </c>
      <c r="B73" s="29">
        <f t="shared" si="23"/>
        <v>3764</v>
      </c>
      <c r="C73" s="36">
        <f t="shared" si="23"/>
        <v>3551</v>
      </c>
      <c r="D73" s="53">
        <f t="shared" si="24"/>
        <v>7315</v>
      </c>
      <c r="E73" s="62">
        <f t="shared" si="25"/>
        <v>14.86</v>
      </c>
      <c r="F73" s="29">
        <f t="shared" si="26"/>
        <v>15290</v>
      </c>
      <c r="G73" s="36">
        <f t="shared" si="26"/>
        <v>14903</v>
      </c>
      <c r="H73" s="71">
        <f t="shared" si="27"/>
        <v>30193</v>
      </c>
      <c r="I73" s="75">
        <f t="shared" si="28"/>
        <v>61.32</v>
      </c>
      <c r="J73" s="19">
        <f t="shared" si="29"/>
        <v>4846</v>
      </c>
      <c r="K73" s="36">
        <f t="shared" si="29"/>
        <v>6886</v>
      </c>
      <c r="L73" s="71">
        <f t="shared" si="30"/>
        <v>11732</v>
      </c>
      <c r="M73" s="81">
        <f t="shared" si="31"/>
        <v>23.83</v>
      </c>
      <c r="N73" s="23"/>
      <c r="O73" s="23"/>
      <c r="P73" s="23"/>
      <c r="Q73" s="95"/>
      <c r="R73" s="95"/>
      <c r="S73" s="95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/>
      <c r="BF73" s="96"/>
      <c r="BG73" s="96"/>
      <c r="BH73" s="96"/>
      <c r="BI73" s="96"/>
      <c r="BJ73" s="96"/>
      <c r="BK73" s="96"/>
      <c r="BL73" s="96"/>
      <c r="BM73" s="96"/>
      <c r="BN73" s="96"/>
      <c r="BO73" s="96"/>
      <c r="BP73" s="96"/>
      <c r="BQ73" s="96"/>
      <c r="BR73" s="96"/>
      <c r="BS73" s="96"/>
      <c r="BT73" s="96"/>
      <c r="BU73" s="96"/>
      <c r="BV73" s="96"/>
      <c r="BW73" s="96"/>
      <c r="BX73" s="96"/>
      <c r="BY73" s="96"/>
      <c r="BZ73" s="96"/>
      <c r="CA73" s="96"/>
    </row>
    <row r="74" spans="1:85">
      <c r="A74" s="98" t="s">
        <v>47</v>
      </c>
      <c r="B74" s="29">
        <f t="shared" si="23"/>
        <v>3757</v>
      </c>
      <c r="C74" s="36">
        <f t="shared" si="23"/>
        <v>3555</v>
      </c>
      <c r="D74" s="53">
        <f t="shared" si="24"/>
        <v>7312</v>
      </c>
      <c r="E74" s="62">
        <f t="shared" si="25"/>
        <v>14.85</v>
      </c>
      <c r="F74" s="29">
        <f t="shared" si="26"/>
        <v>15273</v>
      </c>
      <c r="G74" s="36">
        <f t="shared" si="26"/>
        <v>14903</v>
      </c>
      <c r="H74" s="71">
        <f t="shared" si="27"/>
        <v>30176</v>
      </c>
      <c r="I74" s="75">
        <f t="shared" si="28"/>
        <v>61.29</v>
      </c>
      <c r="J74" s="19">
        <f t="shared" si="29"/>
        <v>4856</v>
      </c>
      <c r="K74" s="36">
        <f t="shared" si="29"/>
        <v>6892</v>
      </c>
      <c r="L74" s="71">
        <f t="shared" si="30"/>
        <v>11748</v>
      </c>
      <c r="M74" s="81">
        <f t="shared" si="31"/>
        <v>23.86</v>
      </c>
      <c r="N74" s="23"/>
      <c r="O74" s="23"/>
      <c r="P74" s="23"/>
      <c r="Q74" s="95"/>
      <c r="R74" s="95"/>
      <c r="S74" s="95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6"/>
      <c r="BH74" s="96"/>
      <c r="BI74" s="96"/>
      <c r="BJ74" s="96"/>
      <c r="BK74" s="96"/>
      <c r="BL74" s="96"/>
      <c r="BM74" s="96"/>
      <c r="BN74" s="96"/>
      <c r="BO74" s="96"/>
      <c r="BP74" s="96"/>
      <c r="BQ74" s="96"/>
      <c r="BR74" s="96"/>
      <c r="BS74" s="96"/>
      <c r="BT74" s="96"/>
      <c r="BU74" s="96"/>
      <c r="BV74" s="96"/>
      <c r="BW74" s="96"/>
      <c r="BX74" s="96"/>
      <c r="BY74" s="96"/>
      <c r="BZ74" s="96"/>
      <c r="CA74" s="96"/>
    </row>
    <row r="75" spans="1:85">
      <c r="A75" s="98" t="s">
        <v>50</v>
      </c>
      <c r="B75" s="29">
        <f t="shared" si="23"/>
        <v>3765</v>
      </c>
      <c r="C75" s="36">
        <f t="shared" si="23"/>
        <v>3540</v>
      </c>
      <c r="D75" s="53">
        <f t="shared" si="24"/>
        <v>7305</v>
      </c>
      <c r="E75" s="62">
        <f t="shared" si="25"/>
        <v>14.83</v>
      </c>
      <c r="F75" s="29">
        <f t="shared" si="26"/>
        <v>15271</v>
      </c>
      <c r="G75" s="36">
        <f t="shared" si="26"/>
        <v>14918</v>
      </c>
      <c r="H75" s="71">
        <f t="shared" si="27"/>
        <v>30189</v>
      </c>
      <c r="I75" s="75">
        <f t="shared" si="28"/>
        <v>61.27</v>
      </c>
      <c r="J75" s="19">
        <f t="shared" si="29"/>
        <v>4873</v>
      </c>
      <c r="K75" s="36">
        <f t="shared" si="29"/>
        <v>6904</v>
      </c>
      <c r="L75" s="71">
        <f t="shared" si="30"/>
        <v>11777</v>
      </c>
      <c r="M75" s="81">
        <f t="shared" si="31"/>
        <v>23.9</v>
      </c>
      <c r="N75" s="23"/>
      <c r="O75" s="23"/>
      <c r="P75" s="23"/>
      <c r="Q75" s="95"/>
      <c r="R75" s="95"/>
      <c r="S75" s="95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96"/>
      <c r="AF75" s="96"/>
      <c r="AG75" s="96"/>
      <c r="AH75" s="96"/>
      <c r="AI75" s="96"/>
      <c r="AJ75" s="96"/>
      <c r="AK75" s="96"/>
      <c r="AL75" s="96"/>
      <c r="AM75" s="96"/>
      <c r="AN75" s="96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  <c r="BH75" s="96"/>
      <c r="BI75" s="96"/>
      <c r="BJ75" s="96"/>
      <c r="BK75" s="96"/>
      <c r="BL75" s="96"/>
      <c r="BM75" s="96"/>
      <c r="BN75" s="96"/>
      <c r="BO75" s="96"/>
      <c r="BP75" s="96"/>
      <c r="BQ75" s="96"/>
      <c r="BR75" s="96"/>
      <c r="BS75" s="96"/>
      <c r="BT75" s="96"/>
      <c r="BU75" s="96"/>
      <c r="BV75" s="96"/>
      <c r="BW75" s="96"/>
      <c r="BX75" s="96"/>
      <c r="BY75" s="96"/>
      <c r="BZ75" s="96"/>
      <c r="CA75" s="96"/>
    </row>
    <row r="76" spans="1:85">
      <c r="A76" s="98" t="s">
        <v>20</v>
      </c>
      <c r="B76" s="29">
        <f t="shared" si="23"/>
        <v>3759</v>
      </c>
      <c r="C76" s="36">
        <f t="shared" si="23"/>
        <v>3538</v>
      </c>
      <c r="D76" s="53">
        <f t="shared" si="24"/>
        <v>7297</v>
      </c>
      <c r="E76" s="62">
        <f t="shared" si="25"/>
        <v>14.8</v>
      </c>
      <c r="F76" s="29">
        <f t="shared" si="26"/>
        <v>15267</v>
      </c>
      <c r="G76" s="36">
        <f t="shared" si="26"/>
        <v>14927</v>
      </c>
      <c r="H76" s="71">
        <f t="shared" si="27"/>
        <v>30194</v>
      </c>
      <c r="I76" s="75">
        <f t="shared" si="28"/>
        <v>61.26</v>
      </c>
      <c r="J76" s="19">
        <f t="shared" si="29"/>
        <v>4893</v>
      </c>
      <c r="K76" s="36">
        <f t="shared" si="29"/>
        <v>6906</v>
      </c>
      <c r="L76" s="71">
        <f t="shared" si="30"/>
        <v>11799</v>
      </c>
      <c r="M76" s="81">
        <f t="shared" si="31"/>
        <v>23.94</v>
      </c>
      <c r="N76" s="23"/>
      <c r="O76" s="23"/>
      <c r="P76" s="23"/>
      <c r="Q76" s="95"/>
      <c r="R76" s="95"/>
      <c r="S76" s="95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96"/>
      <c r="AF76" s="96"/>
      <c r="AG76" s="96"/>
      <c r="AH76" s="96"/>
      <c r="AI76" s="96"/>
      <c r="AJ76" s="96"/>
      <c r="AK76" s="96"/>
      <c r="AL76" s="96"/>
      <c r="AM76" s="96"/>
      <c r="AN76" s="96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  <c r="BM76" s="96"/>
      <c r="BN76" s="96"/>
      <c r="BO76" s="96"/>
      <c r="BP76" s="96"/>
      <c r="BQ76" s="96"/>
      <c r="BR76" s="96"/>
      <c r="BS76" s="96"/>
      <c r="BT76" s="96"/>
      <c r="BU76" s="96"/>
      <c r="BV76" s="96"/>
      <c r="BW76" s="96"/>
      <c r="BX76" s="96"/>
      <c r="BY76" s="96"/>
      <c r="BZ76" s="96"/>
      <c r="CA76" s="96"/>
    </row>
    <row r="77" spans="1:85">
      <c r="A77" s="98" t="s">
        <v>51</v>
      </c>
      <c r="B77" s="29">
        <f t="shared" si="23"/>
        <v>3751</v>
      </c>
      <c r="C77" s="36">
        <f t="shared" si="23"/>
        <v>3537</v>
      </c>
      <c r="D77" s="53">
        <f t="shared" si="24"/>
        <v>7288</v>
      </c>
      <c r="E77" s="62">
        <f t="shared" si="25"/>
        <v>14.78</v>
      </c>
      <c r="F77" s="29">
        <f t="shared" si="26"/>
        <v>15291</v>
      </c>
      <c r="G77" s="36">
        <f t="shared" si="26"/>
        <v>14931</v>
      </c>
      <c r="H77" s="71">
        <f t="shared" si="27"/>
        <v>30222</v>
      </c>
      <c r="I77" s="75">
        <f t="shared" si="28"/>
        <v>61.27</v>
      </c>
      <c r="J77" s="19">
        <f t="shared" si="29"/>
        <v>4892</v>
      </c>
      <c r="K77" s="36">
        <f t="shared" si="29"/>
        <v>6924</v>
      </c>
      <c r="L77" s="71">
        <f t="shared" si="30"/>
        <v>11816</v>
      </c>
      <c r="M77" s="81">
        <f t="shared" si="31"/>
        <v>23.95</v>
      </c>
      <c r="N77" s="23"/>
      <c r="O77" s="23"/>
      <c r="P77" s="23"/>
      <c r="Q77" s="95"/>
      <c r="R77" s="95"/>
      <c r="S77" s="95"/>
      <c r="T77" s="96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96"/>
      <c r="AF77" s="96"/>
      <c r="AG77" s="96"/>
      <c r="AH77" s="96"/>
      <c r="AI77" s="96"/>
      <c r="AJ77" s="96"/>
      <c r="AK77" s="96"/>
      <c r="AL77" s="96"/>
      <c r="AM77" s="96"/>
      <c r="AN77" s="96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96"/>
      <c r="BG77" s="96"/>
      <c r="BH77" s="96"/>
      <c r="BI77" s="96"/>
      <c r="BJ77" s="96"/>
      <c r="BK77" s="96"/>
      <c r="BL77" s="96"/>
      <c r="BM77" s="96"/>
      <c r="BN77" s="96"/>
      <c r="BO77" s="96"/>
      <c r="BP77" s="96"/>
      <c r="BQ77" s="96"/>
      <c r="BR77" s="96"/>
      <c r="BS77" s="96"/>
      <c r="BT77" s="96"/>
      <c r="BU77" s="96"/>
      <c r="BV77" s="96"/>
      <c r="BW77" s="96"/>
      <c r="BX77" s="96"/>
      <c r="BY77" s="96"/>
      <c r="BZ77" s="96"/>
      <c r="CA77" s="96"/>
    </row>
    <row r="78" spans="1:85">
      <c r="A78" s="98" t="s">
        <v>39</v>
      </c>
      <c r="B78" s="29">
        <f t="shared" si="23"/>
        <v>3749</v>
      </c>
      <c r="C78" s="36">
        <f t="shared" si="23"/>
        <v>3533</v>
      </c>
      <c r="D78" s="53">
        <f t="shared" si="24"/>
        <v>7282</v>
      </c>
      <c r="E78" s="62">
        <f t="shared" si="25"/>
        <v>14.76</v>
      </c>
      <c r="F78" s="29">
        <f t="shared" si="26"/>
        <v>15308</v>
      </c>
      <c r="G78" s="36">
        <f t="shared" si="26"/>
        <v>14914</v>
      </c>
      <c r="H78" s="71">
        <f t="shared" si="27"/>
        <v>30222</v>
      </c>
      <c r="I78" s="75">
        <f t="shared" si="28"/>
        <v>61.27</v>
      </c>
      <c r="J78" s="19">
        <f t="shared" si="29"/>
        <v>4894</v>
      </c>
      <c r="K78" s="36">
        <f t="shared" si="29"/>
        <v>6931</v>
      </c>
      <c r="L78" s="71">
        <f t="shared" si="30"/>
        <v>11825</v>
      </c>
      <c r="M78" s="81">
        <f t="shared" si="31"/>
        <v>23.97</v>
      </c>
      <c r="N78" s="23"/>
      <c r="O78" s="23"/>
      <c r="P78" s="23"/>
      <c r="Q78" s="95"/>
      <c r="R78" s="95"/>
      <c r="S78" s="95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  <c r="AE78" s="96"/>
      <c r="AF78" s="96"/>
      <c r="AG78" s="96"/>
      <c r="AH78" s="96"/>
      <c r="AI78" s="96"/>
      <c r="AJ78" s="96"/>
      <c r="AK78" s="96"/>
      <c r="AL78" s="96"/>
      <c r="AM78" s="96"/>
      <c r="AN78" s="96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  <c r="BI78" s="96"/>
      <c r="BJ78" s="96"/>
      <c r="BK78" s="96"/>
      <c r="BL78" s="96"/>
      <c r="BM78" s="96"/>
      <c r="BN78" s="96"/>
      <c r="BO78" s="96"/>
      <c r="BP78" s="96"/>
      <c r="BQ78" s="96"/>
      <c r="BR78" s="96"/>
      <c r="BS78" s="96"/>
      <c r="BT78" s="96"/>
      <c r="BU78" s="96"/>
      <c r="BV78" s="96"/>
      <c r="BW78" s="96"/>
      <c r="BX78" s="96"/>
      <c r="BY78" s="96"/>
      <c r="BZ78" s="96"/>
      <c r="CA78" s="96"/>
    </row>
    <row r="79" spans="1:85">
      <c r="A79" s="98" t="s">
        <v>24</v>
      </c>
      <c r="B79" s="29">
        <f t="shared" si="23"/>
        <v>3737</v>
      </c>
      <c r="C79" s="36">
        <f t="shared" si="23"/>
        <v>3539</v>
      </c>
      <c r="D79" s="53">
        <f t="shared" si="24"/>
        <v>7276</v>
      </c>
      <c r="E79" s="62">
        <f t="shared" si="25"/>
        <v>14.75</v>
      </c>
      <c r="F79" s="29">
        <f t="shared" si="26"/>
        <v>15320</v>
      </c>
      <c r="G79" s="36">
        <f t="shared" si="26"/>
        <v>14919</v>
      </c>
      <c r="H79" s="71">
        <f t="shared" si="27"/>
        <v>30239</v>
      </c>
      <c r="I79" s="75">
        <f t="shared" si="28"/>
        <v>61.29</v>
      </c>
      <c r="J79" s="19">
        <f t="shared" si="29"/>
        <v>4892</v>
      </c>
      <c r="K79" s="36">
        <f t="shared" si="29"/>
        <v>6934</v>
      </c>
      <c r="L79" s="71">
        <f t="shared" si="30"/>
        <v>11826</v>
      </c>
      <c r="M79" s="81">
        <f t="shared" si="31"/>
        <v>23.97</v>
      </c>
      <c r="N79" s="23"/>
      <c r="O79" s="23"/>
      <c r="P79" s="23"/>
      <c r="Q79" s="95"/>
      <c r="R79" s="95"/>
      <c r="S79" s="95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96"/>
      <c r="AE79" s="96"/>
      <c r="AF79" s="96"/>
      <c r="AG79" s="96"/>
      <c r="AH79" s="96"/>
      <c r="AI79" s="96"/>
      <c r="AJ79" s="96"/>
      <c r="AK79" s="96"/>
      <c r="AL79" s="96"/>
      <c r="AM79" s="96"/>
      <c r="AN79" s="96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  <c r="BM79" s="96"/>
      <c r="BN79" s="96"/>
      <c r="BO79" s="96"/>
      <c r="BP79" s="96"/>
      <c r="BQ79" s="96"/>
      <c r="BR79" s="96"/>
      <c r="BS79" s="96"/>
      <c r="BT79" s="96"/>
      <c r="BU79" s="96"/>
      <c r="BV79" s="96"/>
      <c r="BW79" s="96"/>
      <c r="BX79" s="96"/>
      <c r="BY79" s="96"/>
      <c r="BZ79" s="96"/>
      <c r="CA79" s="96"/>
    </row>
    <row r="80" spans="1:85">
      <c r="A80" s="98" t="s">
        <v>99</v>
      </c>
      <c r="B80" s="29">
        <f t="shared" si="23"/>
        <v>3745</v>
      </c>
      <c r="C80" s="36">
        <f t="shared" si="23"/>
        <v>3541</v>
      </c>
      <c r="D80" s="53">
        <f t="shared" si="24"/>
        <v>7286</v>
      </c>
      <c r="E80" s="62">
        <f t="shared" si="25"/>
        <v>14.77</v>
      </c>
      <c r="F80" s="29">
        <f t="shared" si="26"/>
        <v>15298</v>
      </c>
      <c r="G80" s="36">
        <f t="shared" si="26"/>
        <v>14894</v>
      </c>
      <c r="H80" s="71">
        <f t="shared" si="27"/>
        <v>30192</v>
      </c>
      <c r="I80" s="75">
        <f t="shared" si="28"/>
        <v>61.19</v>
      </c>
      <c r="J80" s="19">
        <f t="shared" si="29"/>
        <v>4905</v>
      </c>
      <c r="K80" s="36">
        <f t="shared" si="29"/>
        <v>6957</v>
      </c>
      <c r="L80" s="71">
        <f t="shared" si="30"/>
        <v>11862</v>
      </c>
      <c r="M80" s="81">
        <f t="shared" si="31"/>
        <v>24.04</v>
      </c>
      <c r="N80" s="23"/>
      <c r="O80" s="23"/>
      <c r="P80" s="23"/>
      <c r="Q80" s="95"/>
      <c r="R80" s="95"/>
      <c r="S80" s="95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6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  <c r="BH80" s="96"/>
      <c r="BI80" s="96"/>
      <c r="BJ80" s="96"/>
      <c r="BK80" s="96"/>
      <c r="BL80" s="96"/>
      <c r="BM80" s="96"/>
      <c r="BN80" s="96"/>
      <c r="BO80" s="96"/>
      <c r="BP80" s="96"/>
      <c r="BQ80" s="96"/>
      <c r="BR80" s="96"/>
      <c r="BS80" s="96"/>
      <c r="BT80" s="96"/>
      <c r="BU80" s="96"/>
      <c r="BV80" s="96"/>
      <c r="BW80" s="96"/>
      <c r="BX80" s="96"/>
      <c r="BY80" s="96"/>
      <c r="BZ80" s="96"/>
      <c r="CA80" s="96"/>
    </row>
    <row r="81" spans="1:79">
      <c r="A81" s="98" t="s">
        <v>58</v>
      </c>
      <c r="B81" s="29">
        <f t="shared" si="23"/>
        <v>3726</v>
      </c>
      <c r="C81" s="36">
        <f t="shared" si="23"/>
        <v>3529</v>
      </c>
      <c r="D81" s="53">
        <f t="shared" si="24"/>
        <v>7255</v>
      </c>
      <c r="E81" s="62">
        <f t="shared" si="25"/>
        <v>14.71</v>
      </c>
      <c r="F81" s="29">
        <f t="shared" si="26"/>
        <v>15290</v>
      </c>
      <c r="G81" s="36">
        <f t="shared" si="26"/>
        <v>14893</v>
      </c>
      <c r="H81" s="71">
        <f t="shared" si="27"/>
        <v>30183</v>
      </c>
      <c r="I81" s="75">
        <f t="shared" si="28"/>
        <v>61.2</v>
      </c>
      <c r="J81" s="19">
        <f t="shared" si="29"/>
        <v>4913</v>
      </c>
      <c r="K81" s="36">
        <f t="shared" si="29"/>
        <v>6969</v>
      </c>
      <c r="L81" s="71">
        <f t="shared" si="30"/>
        <v>11882</v>
      </c>
      <c r="M81" s="81">
        <f t="shared" si="31"/>
        <v>24.09</v>
      </c>
      <c r="N81" s="23"/>
      <c r="O81" s="23"/>
      <c r="P81" s="23"/>
      <c r="Q81" s="95"/>
      <c r="R81" s="95"/>
      <c r="S81" s="95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6"/>
      <c r="BM81" s="96"/>
      <c r="BN81" s="96"/>
      <c r="BO81" s="96"/>
      <c r="BP81" s="96"/>
      <c r="BQ81" s="96"/>
      <c r="BR81" s="96"/>
      <c r="BS81" s="96"/>
      <c r="BT81" s="96"/>
      <c r="BU81" s="96"/>
      <c r="BV81" s="96"/>
      <c r="BW81" s="96"/>
      <c r="BX81" s="96"/>
      <c r="BY81" s="96"/>
      <c r="BZ81" s="96"/>
      <c r="CA81" s="96"/>
    </row>
    <row r="82" spans="1:79">
      <c r="A82" s="99" t="s">
        <v>49</v>
      </c>
      <c r="B82" s="30">
        <f t="shared" si="23"/>
        <v>3707</v>
      </c>
      <c r="C82" s="37">
        <f t="shared" si="23"/>
        <v>3548</v>
      </c>
      <c r="D82" s="54">
        <f t="shared" si="24"/>
        <v>7255</v>
      </c>
      <c r="E82" s="63">
        <f t="shared" si="25"/>
        <v>14.71</v>
      </c>
      <c r="F82" s="30">
        <f t="shared" si="26"/>
        <v>15289</v>
      </c>
      <c r="G82" s="37">
        <f t="shared" si="26"/>
        <v>14873</v>
      </c>
      <c r="H82" s="72">
        <f t="shared" si="27"/>
        <v>30162</v>
      </c>
      <c r="I82" s="76">
        <f t="shared" si="28"/>
        <v>61.16</v>
      </c>
      <c r="J82" s="20">
        <f t="shared" si="29"/>
        <v>4912</v>
      </c>
      <c r="K82" s="37">
        <f t="shared" si="29"/>
        <v>6984</v>
      </c>
      <c r="L82" s="72">
        <f t="shared" si="30"/>
        <v>11896</v>
      </c>
      <c r="M82" s="81">
        <f t="shared" si="31"/>
        <v>24.12</v>
      </c>
      <c r="N82" s="23"/>
      <c r="O82" s="23"/>
      <c r="P82" s="23"/>
      <c r="Q82" s="95"/>
      <c r="R82" s="95"/>
      <c r="S82" s="95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6"/>
      <c r="BN82" s="96"/>
      <c r="BO82" s="96"/>
      <c r="BP82" s="96"/>
      <c r="BQ82" s="96"/>
      <c r="BR82" s="96"/>
      <c r="BS82" s="96"/>
      <c r="BT82" s="96"/>
      <c r="BU82" s="96"/>
      <c r="BV82" s="96"/>
      <c r="BW82" s="96"/>
      <c r="BX82" s="96"/>
      <c r="BY82" s="96"/>
      <c r="BZ82" s="96"/>
      <c r="CA82" s="96"/>
    </row>
    <row r="83" spans="1:79" ht="20.100000000000001" customHeight="1">
      <c r="L83" s="78" t="s">
        <v>82</v>
      </c>
      <c r="M83" s="78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  <c r="BM83" s="96"/>
      <c r="BN83" s="96"/>
      <c r="BO83" s="96"/>
      <c r="BP83" s="96"/>
      <c r="BQ83" s="96"/>
      <c r="BR83" s="96"/>
      <c r="BS83" s="96"/>
      <c r="BT83" s="96"/>
      <c r="BU83" s="96"/>
      <c r="BV83" s="96"/>
      <c r="BW83" s="96"/>
      <c r="BX83" s="96"/>
      <c r="BY83" s="96"/>
      <c r="BZ83" s="96"/>
      <c r="CA83" s="96"/>
    </row>
    <row r="84" spans="1:79"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  <c r="BC84" s="96"/>
      <c r="BD84" s="96"/>
      <c r="BE84" s="96"/>
      <c r="BF84" s="96"/>
      <c r="BG84" s="96"/>
      <c r="BH84" s="96"/>
      <c r="BI84" s="96"/>
      <c r="BJ84" s="96"/>
      <c r="BK84" s="96"/>
      <c r="BL84" s="96"/>
      <c r="BM84" s="96"/>
      <c r="BN84" s="96"/>
      <c r="BO84" s="96"/>
      <c r="BP84" s="96"/>
      <c r="BQ84" s="96"/>
      <c r="BR84" s="96"/>
      <c r="BS84" s="96"/>
      <c r="BT84" s="96"/>
      <c r="BU84" s="96"/>
      <c r="BV84" s="96"/>
      <c r="BW84" s="96"/>
      <c r="BX84" s="96"/>
      <c r="BY84" s="96"/>
      <c r="BZ84" s="96"/>
      <c r="CA84" s="96"/>
    </row>
    <row r="85" spans="1:79"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6"/>
      <c r="BM85" s="96"/>
      <c r="BN85" s="96"/>
      <c r="BO85" s="96"/>
      <c r="BP85" s="96"/>
      <c r="BQ85" s="96"/>
      <c r="BR85" s="96"/>
      <c r="BS85" s="96"/>
      <c r="BT85" s="96"/>
      <c r="BU85" s="96"/>
      <c r="BV85" s="96"/>
      <c r="BW85" s="96"/>
      <c r="BX85" s="96"/>
      <c r="BY85" s="96"/>
      <c r="BZ85" s="96"/>
      <c r="CA85" s="96"/>
    </row>
    <row r="86" spans="1:79"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  <c r="BM86" s="96"/>
      <c r="BN86" s="96"/>
      <c r="BO86" s="96"/>
      <c r="BP86" s="96"/>
      <c r="BQ86" s="96"/>
      <c r="BR86" s="96"/>
      <c r="BS86" s="96"/>
      <c r="BT86" s="96"/>
      <c r="BU86" s="96"/>
      <c r="BV86" s="96"/>
      <c r="BW86" s="96"/>
      <c r="BX86" s="96"/>
      <c r="BY86" s="96"/>
      <c r="BZ86" s="96"/>
      <c r="CA86" s="96"/>
    </row>
    <row r="87" spans="1:79"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  <c r="BM87" s="96"/>
      <c r="BN87" s="96"/>
      <c r="BO87" s="96"/>
      <c r="BP87" s="96"/>
      <c r="BQ87" s="96"/>
      <c r="BR87" s="96"/>
      <c r="BS87" s="96"/>
      <c r="BT87" s="96"/>
      <c r="BU87" s="96"/>
      <c r="BV87" s="96"/>
      <c r="BW87" s="96"/>
      <c r="BX87" s="96"/>
      <c r="BY87" s="96"/>
      <c r="BZ87" s="96"/>
      <c r="CA87" s="96"/>
    </row>
    <row r="88" spans="1:79"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6"/>
      <c r="BM88" s="96"/>
      <c r="BN88" s="96"/>
      <c r="BO88" s="96"/>
      <c r="BP88" s="96"/>
      <c r="BQ88" s="96"/>
      <c r="BR88" s="96"/>
      <c r="BS88" s="96"/>
      <c r="BT88" s="96"/>
      <c r="BU88" s="96"/>
      <c r="BV88" s="96"/>
      <c r="BW88" s="96"/>
      <c r="BX88" s="96"/>
      <c r="BY88" s="96"/>
      <c r="BZ88" s="96"/>
      <c r="CA88" s="96"/>
    </row>
    <row r="89" spans="1:79"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  <c r="BM89" s="96"/>
      <c r="BN89" s="96"/>
      <c r="BO89" s="96"/>
      <c r="BP89" s="96"/>
      <c r="BQ89" s="96"/>
      <c r="BR89" s="96"/>
      <c r="BS89" s="96"/>
      <c r="BT89" s="96"/>
      <c r="BU89" s="96"/>
      <c r="BV89" s="96"/>
      <c r="BW89" s="96"/>
      <c r="BX89" s="96"/>
      <c r="BY89" s="96"/>
      <c r="BZ89" s="96"/>
      <c r="CA89" s="96"/>
    </row>
    <row r="90" spans="1:79"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  <c r="BY90" s="96"/>
      <c r="BZ90" s="96"/>
      <c r="CA90" s="96"/>
    </row>
    <row r="91" spans="1:79"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6"/>
      <c r="AO91" s="96"/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  <c r="BB91" s="96"/>
      <c r="BC91" s="96"/>
      <c r="BD91" s="96"/>
      <c r="BE91" s="96"/>
      <c r="BF91" s="96"/>
      <c r="BG91" s="96"/>
      <c r="BH91" s="96"/>
      <c r="BI91" s="96"/>
      <c r="BJ91" s="96"/>
      <c r="BK91" s="96"/>
      <c r="BL91" s="96"/>
      <c r="BM91" s="96"/>
      <c r="BN91" s="96"/>
      <c r="BO91" s="96"/>
      <c r="BP91" s="96"/>
      <c r="BQ91" s="96"/>
      <c r="BR91" s="96"/>
      <c r="BS91" s="96"/>
      <c r="BT91" s="96"/>
      <c r="BU91" s="96"/>
      <c r="BV91" s="96"/>
      <c r="BW91" s="96"/>
      <c r="BX91" s="96"/>
      <c r="BY91" s="96"/>
      <c r="BZ91" s="96"/>
      <c r="CA91" s="96"/>
    </row>
    <row r="92" spans="1:79"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  <c r="BM92" s="96"/>
      <c r="BN92" s="96"/>
      <c r="BO92" s="96"/>
      <c r="BP92" s="96"/>
      <c r="BQ92" s="96"/>
      <c r="BR92" s="96"/>
      <c r="BS92" s="96"/>
      <c r="BT92" s="96"/>
      <c r="BU92" s="96"/>
      <c r="BV92" s="96"/>
      <c r="BW92" s="96"/>
      <c r="BX92" s="96"/>
      <c r="BY92" s="96"/>
      <c r="BZ92" s="96"/>
      <c r="CA92" s="96"/>
    </row>
    <row r="93" spans="1:79"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  <c r="BC93" s="96"/>
      <c r="BD93" s="96"/>
      <c r="BE93" s="96"/>
      <c r="BF93" s="96"/>
      <c r="BG93" s="96"/>
      <c r="BH93" s="96"/>
      <c r="BI93" s="96"/>
      <c r="BJ93" s="96"/>
      <c r="BK93" s="96"/>
      <c r="BL93" s="96"/>
      <c r="BM93" s="96"/>
      <c r="BN93" s="96"/>
      <c r="BO93" s="96"/>
      <c r="BP93" s="96"/>
      <c r="BQ93" s="96"/>
      <c r="BR93" s="96"/>
      <c r="BS93" s="96"/>
      <c r="BT93" s="96"/>
      <c r="BU93" s="96"/>
      <c r="BV93" s="96"/>
      <c r="BW93" s="96"/>
      <c r="BX93" s="96"/>
      <c r="BY93" s="96"/>
      <c r="BZ93" s="96"/>
      <c r="CA93" s="96"/>
    </row>
    <row r="94" spans="1:79"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96"/>
      <c r="BH94" s="96"/>
      <c r="BI94" s="96"/>
      <c r="BJ94" s="96"/>
      <c r="BK94" s="96"/>
      <c r="BL94" s="96"/>
      <c r="BM94" s="96"/>
      <c r="BN94" s="96"/>
      <c r="BO94" s="96"/>
      <c r="BP94" s="96"/>
      <c r="BQ94" s="96"/>
      <c r="BR94" s="96"/>
      <c r="BS94" s="96"/>
      <c r="BT94" s="96"/>
      <c r="BU94" s="96"/>
      <c r="BV94" s="96"/>
      <c r="BW94" s="96"/>
      <c r="BX94" s="96"/>
      <c r="BY94" s="96"/>
      <c r="BZ94" s="96"/>
      <c r="CA94" s="96"/>
    </row>
    <row r="95" spans="1:79"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6"/>
      <c r="BN95" s="96"/>
      <c r="BO95" s="96"/>
      <c r="BP95" s="96"/>
      <c r="BQ95" s="96"/>
      <c r="BR95" s="96"/>
      <c r="BS95" s="96"/>
      <c r="BT95" s="96"/>
      <c r="BU95" s="96"/>
      <c r="BV95" s="96"/>
      <c r="BW95" s="96"/>
      <c r="BX95" s="96"/>
      <c r="BY95" s="96"/>
      <c r="BZ95" s="96"/>
      <c r="CA95" s="96"/>
    </row>
    <row r="96" spans="1:79"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6"/>
      <c r="BH96" s="96"/>
      <c r="BI96" s="96"/>
      <c r="BJ96" s="96"/>
      <c r="BK96" s="96"/>
      <c r="BL96" s="96"/>
      <c r="BM96" s="96"/>
      <c r="BN96" s="96"/>
      <c r="BO96" s="96"/>
      <c r="BP96" s="96"/>
      <c r="BQ96" s="96"/>
      <c r="BR96" s="96"/>
      <c r="BS96" s="96"/>
      <c r="BT96" s="96"/>
      <c r="BU96" s="96"/>
      <c r="BV96" s="96"/>
      <c r="BW96" s="96"/>
      <c r="BX96" s="96"/>
      <c r="BY96" s="96"/>
      <c r="BZ96" s="96"/>
      <c r="CA96" s="96"/>
    </row>
    <row r="97" spans="2:79"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6"/>
      <c r="AO97" s="96"/>
      <c r="AP97" s="96"/>
      <c r="AQ97" s="96"/>
      <c r="AR97" s="96"/>
      <c r="AS97" s="96"/>
      <c r="AT97" s="96"/>
      <c r="AU97" s="96"/>
      <c r="AV97" s="96"/>
      <c r="AW97" s="96"/>
      <c r="AX97" s="96"/>
      <c r="AY97" s="96"/>
      <c r="AZ97" s="96"/>
      <c r="BA97" s="96"/>
      <c r="BB97" s="96"/>
      <c r="BC97" s="96"/>
      <c r="BD97" s="96"/>
      <c r="BE97" s="96"/>
      <c r="BF97" s="96"/>
      <c r="BG97" s="96"/>
      <c r="BH97" s="96"/>
      <c r="BI97" s="96"/>
      <c r="BJ97" s="96"/>
      <c r="BK97" s="96"/>
      <c r="BL97" s="96"/>
      <c r="BM97" s="96"/>
      <c r="BN97" s="96"/>
      <c r="BO97" s="96"/>
      <c r="BP97" s="96"/>
      <c r="BQ97" s="96"/>
      <c r="BR97" s="96"/>
      <c r="BS97" s="96"/>
      <c r="BT97" s="96"/>
      <c r="BU97" s="96"/>
      <c r="BV97" s="96"/>
      <c r="BW97" s="96"/>
      <c r="BX97" s="96"/>
      <c r="BY97" s="96"/>
      <c r="BZ97" s="96"/>
      <c r="CA97" s="96"/>
    </row>
    <row r="98" spans="2:79"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6"/>
      <c r="BM98" s="96"/>
      <c r="BN98" s="96"/>
      <c r="BO98" s="96"/>
      <c r="BP98" s="96"/>
      <c r="BQ98" s="96"/>
      <c r="BR98" s="96"/>
      <c r="BS98" s="96"/>
      <c r="BT98" s="96"/>
      <c r="BU98" s="96"/>
      <c r="BV98" s="96"/>
      <c r="BW98" s="96"/>
      <c r="BX98" s="96"/>
      <c r="BY98" s="96"/>
      <c r="BZ98" s="96"/>
      <c r="CA98" s="96"/>
    </row>
    <row r="99" spans="2:79"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6"/>
      <c r="BM99" s="96"/>
      <c r="BN99" s="96"/>
      <c r="BO99" s="96"/>
      <c r="BP99" s="96"/>
      <c r="BQ99" s="96"/>
      <c r="BR99" s="96"/>
      <c r="BS99" s="96"/>
      <c r="BT99" s="96"/>
      <c r="BU99" s="96"/>
      <c r="BV99" s="96"/>
      <c r="BW99" s="96"/>
      <c r="BX99" s="96"/>
      <c r="BY99" s="96"/>
      <c r="BZ99" s="96"/>
      <c r="CA99" s="96"/>
    </row>
    <row r="100" spans="2:79"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6"/>
      <c r="BM100" s="96"/>
      <c r="BN100" s="96"/>
      <c r="BO100" s="96"/>
      <c r="BP100" s="96"/>
      <c r="BQ100" s="96"/>
      <c r="BR100" s="96"/>
      <c r="BS100" s="96"/>
      <c r="BT100" s="96"/>
      <c r="BU100" s="96"/>
      <c r="BV100" s="96"/>
      <c r="BW100" s="96"/>
      <c r="BX100" s="96"/>
      <c r="BY100" s="96"/>
      <c r="BZ100" s="96"/>
      <c r="CA100" s="96"/>
    </row>
    <row r="101" spans="2:79"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6"/>
      <c r="BM101" s="96"/>
      <c r="BN101" s="96"/>
      <c r="BO101" s="96"/>
      <c r="BP101" s="96"/>
      <c r="BQ101" s="96"/>
      <c r="BR101" s="96"/>
      <c r="BS101" s="96"/>
      <c r="BT101" s="96"/>
      <c r="BU101" s="96"/>
      <c r="BV101" s="96"/>
      <c r="BW101" s="96"/>
      <c r="BX101" s="96"/>
      <c r="BY101" s="96"/>
      <c r="BZ101" s="96"/>
      <c r="CA101" s="96"/>
    </row>
    <row r="102" spans="2:79"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6"/>
      <c r="BM102" s="96"/>
      <c r="BN102" s="96"/>
      <c r="BO102" s="96"/>
      <c r="BP102" s="96"/>
      <c r="BQ102" s="96"/>
      <c r="BR102" s="96"/>
      <c r="BS102" s="96"/>
      <c r="BT102" s="96"/>
      <c r="BU102" s="96"/>
      <c r="BV102" s="96"/>
      <c r="BW102" s="96"/>
      <c r="BX102" s="96"/>
      <c r="BY102" s="96"/>
      <c r="BZ102" s="96"/>
      <c r="CA102" s="96"/>
    </row>
    <row r="103" spans="2:79">
      <c r="B103" s="96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6"/>
      <c r="BM103" s="96"/>
      <c r="BN103" s="96"/>
      <c r="BO103" s="96"/>
      <c r="BP103" s="96"/>
      <c r="BQ103" s="96"/>
      <c r="BR103" s="96"/>
      <c r="BS103" s="96"/>
      <c r="BT103" s="96"/>
      <c r="BU103" s="96"/>
      <c r="BV103" s="96"/>
      <c r="BW103" s="96"/>
      <c r="BX103" s="96"/>
      <c r="BY103" s="96"/>
      <c r="BZ103" s="96"/>
      <c r="CA103" s="96"/>
    </row>
    <row r="104" spans="2:79"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6"/>
      <c r="BM104" s="96"/>
      <c r="BN104" s="96"/>
      <c r="BO104" s="96"/>
      <c r="BP104" s="96"/>
      <c r="BQ104" s="96"/>
      <c r="BR104" s="96"/>
      <c r="BS104" s="96"/>
      <c r="BT104" s="96"/>
      <c r="BU104" s="96"/>
      <c r="BV104" s="96"/>
      <c r="BW104" s="96"/>
      <c r="BX104" s="96"/>
      <c r="BY104" s="96"/>
      <c r="BZ104" s="96"/>
      <c r="CA104" s="96"/>
    </row>
    <row r="105" spans="2:79"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6"/>
      <c r="BM105" s="96"/>
      <c r="BN105" s="96"/>
      <c r="BO105" s="96"/>
      <c r="BP105" s="96"/>
      <c r="BQ105" s="96"/>
      <c r="BR105" s="96"/>
      <c r="BS105" s="96"/>
      <c r="BT105" s="96"/>
      <c r="BU105" s="96"/>
      <c r="BV105" s="96"/>
      <c r="BW105" s="96"/>
      <c r="BX105" s="96"/>
      <c r="BY105" s="96"/>
      <c r="BZ105" s="96"/>
      <c r="CA105" s="96"/>
    </row>
    <row r="106" spans="2:79"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6"/>
      <c r="BM106" s="96"/>
      <c r="BN106" s="96"/>
      <c r="BO106" s="96"/>
      <c r="BP106" s="96"/>
      <c r="BQ106" s="96"/>
      <c r="BR106" s="96"/>
      <c r="BS106" s="96"/>
      <c r="BT106" s="96"/>
      <c r="BU106" s="96"/>
      <c r="BV106" s="96"/>
      <c r="BW106" s="96"/>
      <c r="BX106" s="96"/>
      <c r="BY106" s="96"/>
      <c r="BZ106" s="96"/>
      <c r="CA106" s="96"/>
    </row>
    <row r="107" spans="2:79"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6"/>
      <c r="BM107" s="96"/>
      <c r="BN107" s="96"/>
      <c r="BO107" s="96"/>
      <c r="BP107" s="96"/>
      <c r="BQ107" s="96"/>
      <c r="BR107" s="96"/>
      <c r="BS107" s="96"/>
      <c r="BT107" s="96"/>
      <c r="BU107" s="96"/>
      <c r="BV107" s="96"/>
      <c r="BW107" s="96"/>
      <c r="BX107" s="96"/>
      <c r="BY107" s="96"/>
      <c r="BZ107" s="96"/>
      <c r="CA107" s="96"/>
    </row>
    <row r="108" spans="2:79"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6"/>
      <c r="BM108" s="96"/>
      <c r="BN108" s="96"/>
      <c r="BO108" s="96"/>
      <c r="BP108" s="96"/>
      <c r="BQ108" s="96"/>
      <c r="BR108" s="96"/>
      <c r="BS108" s="96"/>
      <c r="BT108" s="96"/>
      <c r="BU108" s="96"/>
      <c r="BV108" s="96"/>
      <c r="BW108" s="96"/>
      <c r="BX108" s="96"/>
      <c r="BY108" s="96"/>
      <c r="BZ108" s="96"/>
      <c r="CA108" s="96"/>
    </row>
    <row r="109" spans="2:79"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6"/>
      <c r="BM109" s="96"/>
      <c r="BN109" s="96"/>
      <c r="BO109" s="96"/>
      <c r="BP109" s="96"/>
      <c r="BQ109" s="96"/>
      <c r="BR109" s="96"/>
      <c r="BS109" s="96"/>
      <c r="BT109" s="96"/>
      <c r="BU109" s="96"/>
      <c r="BV109" s="96"/>
      <c r="BW109" s="96"/>
      <c r="BX109" s="96"/>
      <c r="BY109" s="96"/>
      <c r="BZ109" s="96"/>
      <c r="CA109" s="96"/>
    </row>
    <row r="110" spans="2:79"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6"/>
      <c r="BM110" s="96"/>
      <c r="BN110" s="96"/>
      <c r="BO110" s="96"/>
      <c r="BP110" s="96"/>
      <c r="BQ110" s="96"/>
      <c r="BR110" s="96"/>
      <c r="BS110" s="96"/>
      <c r="BT110" s="96"/>
      <c r="BU110" s="96"/>
      <c r="BV110" s="96"/>
      <c r="BW110" s="96"/>
      <c r="BX110" s="96"/>
      <c r="BY110" s="96"/>
      <c r="BZ110" s="96"/>
      <c r="CA110" s="96"/>
    </row>
    <row r="111" spans="2:79">
      <c r="B111" s="96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6"/>
      <c r="BM111" s="96"/>
      <c r="BN111" s="96"/>
      <c r="BO111" s="96"/>
      <c r="BP111" s="96"/>
      <c r="BQ111" s="96"/>
      <c r="BR111" s="96"/>
      <c r="BS111" s="96"/>
      <c r="BT111" s="96"/>
      <c r="BU111" s="96"/>
      <c r="BV111" s="96"/>
      <c r="BW111" s="96"/>
      <c r="BX111" s="96"/>
      <c r="BY111" s="96"/>
      <c r="BZ111" s="96"/>
      <c r="CA111" s="96"/>
    </row>
    <row r="112" spans="2:79">
      <c r="B112" s="96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6"/>
      <c r="BM112" s="96"/>
      <c r="BN112" s="96"/>
      <c r="BO112" s="96"/>
      <c r="BP112" s="96"/>
      <c r="BQ112" s="96"/>
      <c r="BR112" s="96"/>
      <c r="BS112" s="96"/>
      <c r="BT112" s="96"/>
      <c r="BU112" s="96"/>
      <c r="BV112" s="96"/>
      <c r="BW112" s="96"/>
      <c r="BX112" s="96"/>
      <c r="BY112" s="96"/>
      <c r="BZ112" s="96"/>
      <c r="CA112" s="96"/>
    </row>
    <row r="113" spans="2:79">
      <c r="B113" s="96"/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6"/>
      <c r="BH113" s="96"/>
      <c r="BI113" s="96"/>
      <c r="BJ113" s="96"/>
      <c r="BK113" s="96"/>
      <c r="BL113" s="96"/>
      <c r="BM113" s="96"/>
      <c r="BN113" s="96"/>
      <c r="BO113" s="96"/>
      <c r="BP113" s="96"/>
      <c r="BQ113" s="96"/>
      <c r="BR113" s="96"/>
      <c r="BS113" s="96"/>
      <c r="BT113" s="96"/>
      <c r="BU113" s="96"/>
      <c r="BV113" s="96"/>
      <c r="BW113" s="96"/>
      <c r="BX113" s="96"/>
      <c r="BY113" s="96"/>
      <c r="BZ113" s="96"/>
      <c r="CA113" s="96"/>
    </row>
    <row r="114" spans="2:79">
      <c r="B114" s="96"/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 t="s">
        <v>28</v>
      </c>
      <c r="U114" s="96"/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  <c r="AJ114" s="96"/>
      <c r="AK114" s="96"/>
      <c r="AL114" s="96"/>
      <c r="AM114" s="96"/>
      <c r="AN114" s="96"/>
      <c r="AO114" s="96"/>
      <c r="AP114" s="96"/>
      <c r="AQ114" s="96"/>
      <c r="AR114" s="96"/>
      <c r="AS114" s="96"/>
      <c r="AT114" s="96"/>
      <c r="AU114" s="96"/>
      <c r="AV114" s="96"/>
      <c r="AW114" s="96"/>
      <c r="AX114" s="96"/>
      <c r="AY114" s="96"/>
      <c r="AZ114" s="96"/>
      <c r="BA114" s="96"/>
      <c r="BB114" s="96"/>
      <c r="BC114" s="96"/>
      <c r="BD114" s="96"/>
      <c r="BE114" s="96"/>
      <c r="BF114" s="96"/>
      <c r="BG114" s="96"/>
      <c r="BH114" s="96"/>
      <c r="BI114" s="96"/>
      <c r="BJ114" s="96"/>
      <c r="BK114" s="96"/>
      <c r="BL114" s="96"/>
      <c r="BM114" s="96"/>
      <c r="BN114" s="96"/>
      <c r="BO114" s="96"/>
      <c r="BP114" s="96"/>
      <c r="BQ114" s="96"/>
      <c r="BR114" s="96"/>
      <c r="BS114" s="96"/>
      <c r="BT114" s="96"/>
      <c r="BU114" s="96"/>
      <c r="BV114" s="96"/>
      <c r="BW114" s="96"/>
      <c r="BX114" s="96"/>
      <c r="BY114" s="96"/>
      <c r="BZ114" s="96"/>
      <c r="CA114" s="96"/>
    </row>
    <row r="115" spans="2:79">
      <c r="N115" s="96"/>
      <c r="O115" s="96"/>
      <c r="P115" s="96"/>
      <c r="Q115" s="96"/>
      <c r="R115" s="96"/>
      <c r="S115" s="96"/>
      <c r="T115" s="96" t="s">
        <v>84</v>
      </c>
      <c r="U115" s="96"/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96"/>
      <c r="BG115" s="96"/>
      <c r="BH115" s="96"/>
      <c r="BI115" s="96"/>
      <c r="BJ115" s="96"/>
      <c r="BK115" s="96"/>
      <c r="BL115" s="96"/>
      <c r="BM115" s="96"/>
      <c r="BN115" s="96"/>
      <c r="BO115" s="96"/>
      <c r="BP115" s="96"/>
      <c r="BQ115" s="96"/>
      <c r="BR115" s="96"/>
      <c r="BS115" s="96"/>
      <c r="BT115" s="96"/>
      <c r="BU115" s="96"/>
      <c r="BV115" s="96"/>
      <c r="BW115" s="96"/>
      <c r="BX115" s="96"/>
      <c r="BY115" s="96"/>
      <c r="BZ115" s="96"/>
      <c r="CA115" s="96"/>
    </row>
    <row r="116" spans="2:79"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  <c r="BH116" s="96"/>
      <c r="BI116" s="96"/>
      <c r="BJ116" s="96"/>
      <c r="BK116" s="96"/>
      <c r="BL116" s="96"/>
      <c r="BM116" s="96"/>
      <c r="BN116" s="96"/>
      <c r="BO116" s="96"/>
      <c r="BP116" s="96"/>
      <c r="BQ116" s="96"/>
      <c r="BR116" s="96"/>
      <c r="BS116" s="96"/>
      <c r="BT116" s="96"/>
      <c r="BU116" s="96"/>
      <c r="BV116" s="96"/>
      <c r="BW116" s="96"/>
      <c r="BX116" s="96"/>
      <c r="BY116" s="96"/>
      <c r="BZ116" s="96"/>
      <c r="CA116" s="96"/>
    </row>
    <row r="117" spans="2:79"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6"/>
      <c r="BM117" s="96"/>
      <c r="BN117" s="96"/>
      <c r="BO117" s="96"/>
      <c r="BP117" s="96"/>
      <c r="BQ117" s="96"/>
      <c r="BR117" s="96"/>
      <c r="BS117" s="96"/>
      <c r="BT117" s="96"/>
      <c r="BU117" s="96"/>
      <c r="BV117" s="96"/>
      <c r="BW117" s="96"/>
      <c r="BX117" s="96"/>
      <c r="BY117" s="96"/>
      <c r="BZ117" s="96"/>
      <c r="CA117" s="96"/>
    </row>
    <row r="118" spans="2:79"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6"/>
      <c r="BM118" s="96"/>
      <c r="BN118" s="96"/>
      <c r="BO118" s="96"/>
      <c r="BP118" s="96"/>
      <c r="BQ118" s="96"/>
      <c r="BR118" s="96"/>
      <c r="BS118" s="96"/>
      <c r="BT118" s="96"/>
      <c r="BU118" s="96"/>
      <c r="BV118" s="96"/>
      <c r="BW118" s="96"/>
      <c r="BX118" s="96"/>
      <c r="BY118" s="96"/>
      <c r="BZ118" s="96"/>
      <c r="CA118" s="96"/>
    </row>
    <row r="119" spans="2:79"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6"/>
      <c r="BE119" s="96"/>
      <c r="BF119" s="96"/>
      <c r="BG119" s="96"/>
      <c r="BH119" s="96"/>
      <c r="BI119" s="96"/>
      <c r="BJ119" s="96"/>
      <c r="BK119" s="96"/>
      <c r="BL119" s="96"/>
      <c r="BM119" s="96"/>
      <c r="BN119" s="96"/>
      <c r="BO119" s="96"/>
      <c r="BP119" s="96"/>
      <c r="BQ119" s="96"/>
      <c r="BR119" s="96"/>
      <c r="BS119" s="96"/>
      <c r="BT119" s="96"/>
      <c r="BU119" s="96"/>
      <c r="BV119" s="96"/>
      <c r="BW119" s="96"/>
      <c r="BX119" s="96"/>
      <c r="BY119" s="96"/>
      <c r="BZ119" s="96"/>
      <c r="CA119" s="96"/>
    </row>
    <row r="120" spans="2:79"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96"/>
      <c r="AL120" s="96"/>
      <c r="AM120" s="96"/>
      <c r="AN120" s="96"/>
      <c r="AO120" s="96"/>
      <c r="AP120" s="96"/>
      <c r="AQ120" s="96"/>
      <c r="AR120" s="96"/>
      <c r="AS120" s="96"/>
      <c r="AT120" s="96"/>
      <c r="AU120" s="96"/>
      <c r="AV120" s="96"/>
      <c r="AW120" s="96"/>
      <c r="AX120" s="96"/>
      <c r="AY120" s="96"/>
      <c r="AZ120" s="96"/>
      <c r="BA120" s="96"/>
      <c r="BB120" s="96"/>
      <c r="BC120" s="96"/>
      <c r="BD120" s="96"/>
      <c r="BE120" s="96"/>
      <c r="BF120" s="96"/>
      <c r="BG120" s="96"/>
      <c r="BH120" s="96"/>
      <c r="BI120" s="96"/>
      <c r="BJ120" s="96"/>
      <c r="BK120" s="96"/>
      <c r="BL120" s="96"/>
      <c r="BM120" s="96"/>
      <c r="BN120" s="96"/>
      <c r="BO120" s="96"/>
      <c r="BP120" s="96"/>
      <c r="BQ120" s="96"/>
      <c r="BR120" s="96"/>
      <c r="BS120" s="96"/>
      <c r="BT120" s="96"/>
      <c r="BU120" s="96"/>
      <c r="BV120" s="96"/>
      <c r="BW120" s="96"/>
      <c r="BX120" s="96"/>
      <c r="BY120" s="96"/>
      <c r="BZ120" s="96"/>
      <c r="CA120" s="96"/>
    </row>
    <row r="121" spans="2:79"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96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  <c r="BH121" s="96"/>
      <c r="BI121" s="96"/>
      <c r="BJ121" s="96"/>
      <c r="BK121" s="96"/>
      <c r="BL121" s="96"/>
      <c r="BM121" s="96"/>
      <c r="BN121" s="96"/>
      <c r="BO121" s="96"/>
      <c r="BP121" s="96"/>
      <c r="BQ121" s="96"/>
      <c r="BR121" s="96"/>
      <c r="BS121" s="96"/>
      <c r="BT121" s="96"/>
      <c r="BU121" s="96"/>
      <c r="BV121" s="96"/>
      <c r="BW121" s="96"/>
      <c r="BX121" s="96"/>
      <c r="BY121" s="96"/>
      <c r="BZ121" s="96"/>
      <c r="CA121" s="96"/>
    </row>
    <row r="122" spans="2:79">
      <c r="B122" s="96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96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6"/>
      <c r="BM122" s="96"/>
      <c r="BN122" s="96"/>
      <c r="BO122" s="96"/>
      <c r="BP122" s="96"/>
      <c r="BQ122" s="96"/>
      <c r="BR122" s="96"/>
      <c r="BS122" s="96"/>
      <c r="BT122" s="96"/>
      <c r="BU122" s="96"/>
      <c r="BV122" s="96"/>
      <c r="BW122" s="96"/>
      <c r="BX122" s="96"/>
      <c r="BY122" s="96"/>
      <c r="BZ122" s="96"/>
      <c r="CA122" s="96"/>
    </row>
    <row r="123" spans="2:79"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96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6"/>
      <c r="BM123" s="96"/>
      <c r="BN123" s="96"/>
      <c r="BO123" s="96"/>
      <c r="BP123" s="96"/>
      <c r="BQ123" s="96"/>
      <c r="BR123" s="96"/>
      <c r="BS123" s="96"/>
      <c r="BT123" s="96"/>
      <c r="BU123" s="96"/>
      <c r="BV123" s="96"/>
      <c r="BW123" s="96"/>
      <c r="BX123" s="96"/>
      <c r="BY123" s="96"/>
      <c r="BZ123" s="96"/>
      <c r="CA123" s="96"/>
    </row>
    <row r="124" spans="2:79"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96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6"/>
      <c r="BM124" s="96"/>
      <c r="BN124" s="96"/>
      <c r="BO124" s="96"/>
      <c r="BP124" s="96"/>
      <c r="BQ124" s="96"/>
      <c r="BR124" s="96"/>
      <c r="BS124" s="96"/>
      <c r="BT124" s="96"/>
      <c r="BU124" s="96"/>
      <c r="BV124" s="96"/>
      <c r="BW124" s="96"/>
      <c r="BX124" s="96"/>
      <c r="BY124" s="96"/>
      <c r="BZ124" s="96"/>
      <c r="CA124" s="96"/>
    </row>
    <row r="125" spans="2:79"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96"/>
      <c r="AU125" s="96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  <c r="BH125" s="96"/>
      <c r="BI125" s="96"/>
      <c r="BJ125" s="96"/>
      <c r="BK125" s="96"/>
      <c r="BL125" s="96"/>
      <c r="BM125" s="96"/>
      <c r="BN125" s="96"/>
      <c r="BO125" s="96"/>
      <c r="BP125" s="96"/>
      <c r="BQ125" s="96"/>
      <c r="BR125" s="96"/>
      <c r="BS125" s="96"/>
      <c r="BT125" s="96"/>
      <c r="BU125" s="96"/>
      <c r="BV125" s="96"/>
      <c r="BW125" s="96"/>
      <c r="BX125" s="96"/>
      <c r="BY125" s="96"/>
      <c r="BZ125" s="96"/>
      <c r="CA125" s="96"/>
    </row>
    <row r="126" spans="2:79">
      <c r="B126" s="96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6"/>
      <c r="BM126" s="96"/>
      <c r="BN126" s="96"/>
      <c r="BO126" s="96"/>
      <c r="BP126" s="96"/>
      <c r="BQ126" s="96"/>
      <c r="BR126" s="96"/>
      <c r="BS126" s="96"/>
      <c r="BT126" s="96"/>
      <c r="BU126" s="96"/>
      <c r="BV126" s="96"/>
      <c r="BW126" s="96"/>
      <c r="BX126" s="96"/>
      <c r="BY126" s="96"/>
      <c r="BZ126" s="96"/>
      <c r="CA126" s="96"/>
    </row>
    <row r="127" spans="2:79"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96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6"/>
      <c r="BM127" s="96"/>
      <c r="BN127" s="96"/>
      <c r="BO127" s="96"/>
      <c r="BP127" s="96"/>
      <c r="BQ127" s="96"/>
      <c r="BR127" s="96"/>
      <c r="BS127" s="96"/>
      <c r="BT127" s="96"/>
      <c r="BU127" s="96"/>
      <c r="BV127" s="96"/>
      <c r="BW127" s="96"/>
      <c r="BX127" s="96"/>
      <c r="BY127" s="96"/>
      <c r="BZ127" s="96"/>
      <c r="CA127" s="96"/>
    </row>
    <row r="128" spans="2:79"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6"/>
      <c r="BM128" s="96"/>
      <c r="BN128" s="96"/>
      <c r="BO128" s="96"/>
      <c r="BP128" s="96"/>
      <c r="BQ128" s="96"/>
      <c r="BR128" s="96"/>
      <c r="BS128" s="96"/>
      <c r="BT128" s="96"/>
      <c r="BU128" s="96"/>
      <c r="BV128" s="96"/>
      <c r="BW128" s="96"/>
      <c r="BX128" s="96"/>
      <c r="BY128" s="96"/>
      <c r="BZ128" s="96"/>
      <c r="CA128" s="96"/>
    </row>
    <row r="129" spans="2:79">
      <c r="B129" s="96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96"/>
      <c r="AU129" s="96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  <c r="BH129" s="96"/>
      <c r="BI129" s="96"/>
      <c r="BJ129" s="96"/>
      <c r="BK129" s="96"/>
      <c r="BL129" s="96"/>
      <c r="BM129" s="96"/>
      <c r="BN129" s="96"/>
      <c r="BO129" s="96"/>
      <c r="BP129" s="96"/>
      <c r="BQ129" s="96"/>
      <c r="BR129" s="96"/>
      <c r="BS129" s="96"/>
      <c r="BT129" s="96"/>
      <c r="BU129" s="96"/>
      <c r="BV129" s="96"/>
      <c r="BW129" s="96"/>
      <c r="BX129" s="96"/>
      <c r="BY129" s="96"/>
      <c r="BZ129" s="96"/>
      <c r="CA129" s="96"/>
    </row>
    <row r="130" spans="2:79">
      <c r="B130" s="96"/>
      <c r="C130" s="96"/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96"/>
      <c r="AU130" s="96"/>
      <c r="AV130" s="96"/>
      <c r="AW130" s="96"/>
      <c r="AX130" s="96"/>
      <c r="AY130" s="96"/>
      <c r="AZ130" s="96"/>
      <c r="BA130" s="96"/>
      <c r="BB130" s="96"/>
      <c r="BC130" s="96"/>
      <c r="BD130" s="96"/>
      <c r="BE130" s="96"/>
      <c r="BF130" s="96"/>
      <c r="BG130" s="96"/>
      <c r="BH130" s="96"/>
      <c r="BI130" s="96"/>
      <c r="BJ130" s="96"/>
      <c r="BK130" s="96"/>
      <c r="BL130" s="96"/>
      <c r="BM130" s="96"/>
      <c r="BN130" s="96"/>
      <c r="BO130" s="96"/>
      <c r="BP130" s="96"/>
      <c r="BQ130" s="96"/>
      <c r="BR130" s="96"/>
      <c r="BS130" s="96"/>
      <c r="BT130" s="96"/>
      <c r="BU130" s="96"/>
      <c r="BV130" s="96"/>
      <c r="BW130" s="96"/>
      <c r="BX130" s="96"/>
      <c r="BY130" s="96"/>
      <c r="BZ130" s="96"/>
      <c r="CA130" s="96"/>
    </row>
    <row r="131" spans="2:79">
      <c r="B131" s="96"/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96"/>
    </row>
    <row r="132" spans="2:79">
      <c r="B132" s="96"/>
      <c r="C132" s="96"/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T132" s="96" t="s">
        <v>87</v>
      </c>
    </row>
    <row r="133" spans="2:79">
      <c r="B133" s="96"/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T133" s="96" t="s">
        <v>84</v>
      </c>
    </row>
    <row r="134" spans="2:79">
      <c r="B134" s="96"/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</row>
    <row r="135" spans="2:79">
      <c r="B135" s="96"/>
      <c r="C135" s="96"/>
      <c r="D135" s="96"/>
      <c r="E135" s="96"/>
      <c r="F135" s="96"/>
      <c r="G135" s="96"/>
      <c r="H135" s="96"/>
      <c r="I135" s="96"/>
      <c r="J135" s="96"/>
      <c r="K135" s="96"/>
      <c r="L135" s="96"/>
      <c r="M135" s="96"/>
    </row>
    <row r="136" spans="2:79">
      <c r="B136" s="96"/>
      <c r="C136" s="96"/>
      <c r="D136" s="96"/>
      <c r="E136" s="96"/>
      <c r="F136" s="96"/>
      <c r="G136" s="96"/>
      <c r="H136" s="96"/>
      <c r="I136" s="96"/>
      <c r="J136" s="96"/>
      <c r="K136" s="96"/>
      <c r="L136" s="96"/>
      <c r="M136" s="96"/>
    </row>
    <row r="137" spans="2:79">
      <c r="B137" s="96"/>
      <c r="C137" s="96"/>
      <c r="D137" s="96"/>
      <c r="E137" s="96"/>
      <c r="F137" s="96"/>
      <c r="G137" s="96"/>
      <c r="H137" s="96"/>
      <c r="I137" s="96"/>
      <c r="J137" s="96"/>
      <c r="K137" s="96"/>
      <c r="L137" s="96"/>
      <c r="M137" s="96"/>
    </row>
    <row r="138" spans="2:79">
      <c r="B138" s="96"/>
      <c r="C138" s="96"/>
      <c r="D138" s="96"/>
      <c r="E138" s="96"/>
      <c r="F138" s="96"/>
      <c r="G138" s="96"/>
      <c r="H138" s="96"/>
      <c r="I138" s="96"/>
      <c r="J138" s="96"/>
      <c r="K138" s="96"/>
      <c r="L138" s="96"/>
      <c r="M138" s="96"/>
    </row>
    <row r="139" spans="2:79">
      <c r="B139" s="96"/>
      <c r="C139" s="96"/>
      <c r="D139" s="96"/>
      <c r="E139" s="96"/>
      <c r="F139" s="96"/>
      <c r="G139" s="96"/>
      <c r="H139" s="96"/>
      <c r="I139" s="96"/>
      <c r="J139" s="96"/>
      <c r="K139" s="96"/>
      <c r="L139" s="96"/>
      <c r="M139" s="96"/>
    </row>
    <row r="140" spans="2:79">
      <c r="B140" s="96"/>
      <c r="C140" s="96"/>
      <c r="D140" s="96"/>
      <c r="E140" s="96"/>
      <c r="F140" s="96"/>
      <c r="G140" s="96"/>
      <c r="H140" s="96"/>
      <c r="I140" s="96"/>
      <c r="J140" s="96"/>
      <c r="K140" s="96"/>
      <c r="L140" s="96"/>
      <c r="M140" s="96"/>
    </row>
    <row r="141" spans="2:79">
      <c r="B141" s="96"/>
      <c r="C141" s="96"/>
      <c r="D141" s="96"/>
      <c r="E141" s="96"/>
      <c r="F141" s="96"/>
      <c r="G141" s="96"/>
      <c r="H141" s="96"/>
      <c r="I141" s="96"/>
      <c r="J141" s="96"/>
      <c r="K141" s="96"/>
      <c r="L141" s="96"/>
      <c r="M141" s="96"/>
    </row>
    <row r="142" spans="2:79">
      <c r="B142" s="96"/>
      <c r="C142" s="96"/>
      <c r="D142" s="96"/>
      <c r="E142" s="96"/>
      <c r="F142" s="96"/>
      <c r="G142" s="96"/>
      <c r="H142" s="96"/>
      <c r="I142" s="96"/>
      <c r="J142" s="96"/>
      <c r="K142" s="96"/>
      <c r="L142" s="96"/>
      <c r="M142" s="96"/>
    </row>
    <row r="143" spans="2:79">
      <c r="B143" s="96"/>
      <c r="C143" s="96"/>
      <c r="D143" s="96"/>
      <c r="E143" s="96"/>
      <c r="F143" s="96"/>
      <c r="G143" s="96"/>
      <c r="H143" s="96"/>
      <c r="I143" s="96"/>
      <c r="J143" s="96"/>
      <c r="K143" s="96"/>
      <c r="L143" s="96"/>
      <c r="M143" s="96"/>
    </row>
    <row r="144" spans="2:79">
      <c r="B144" s="96"/>
      <c r="C144" s="96"/>
      <c r="D144" s="96"/>
      <c r="E144" s="96"/>
      <c r="F144" s="96"/>
      <c r="G144" s="96"/>
      <c r="H144" s="96"/>
      <c r="I144" s="96"/>
      <c r="J144" s="96"/>
      <c r="K144" s="96"/>
      <c r="L144" s="96"/>
      <c r="M144" s="96"/>
    </row>
    <row r="145" spans="2:20">
      <c r="B145" s="96"/>
      <c r="C145" s="96"/>
      <c r="D145" s="96"/>
      <c r="E145" s="96"/>
      <c r="F145" s="96"/>
      <c r="G145" s="96"/>
      <c r="H145" s="96"/>
      <c r="I145" s="96"/>
      <c r="J145" s="96"/>
      <c r="K145" s="96"/>
      <c r="L145" s="96"/>
      <c r="M145" s="96"/>
    </row>
    <row r="150" spans="2:20">
      <c r="T150" s="96" t="s">
        <v>89</v>
      </c>
    </row>
    <row r="151" spans="2:20">
      <c r="T151" s="96" t="s">
        <v>84</v>
      </c>
    </row>
  </sheetData>
  <mergeCells count="111">
    <mergeCell ref="R2:S2"/>
    <mergeCell ref="B3:D3"/>
    <mergeCell ref="E3:G3"/>
    <mergeCell ref="H3:J3"/>
    <mergeCell ref="K3:M3"/>
    <mergeCell ref="N3:P3"/>
    <mergeCell ref="Q3:S3"/>
    <mergeCell ref="B19:D19"/>
    <mergeCell ref="E19:G19"/>
    <mergeCell ref="H19:J19"/>
    <mergeCell ref="K19:M19"/>
    <mergeCell ref="N19:P19"/>
    <mergeCell ref="Q19:S19"/>
    <mergeCell ref="B35:D35"/>
    <mergeCell ref="E35:G35"/>
    <mergeCell ref="H35:J35"/>
    <mergeCell ref="K35:M35"/>
    <mergeCell ref="N35:P35"/>
    <mergeCell ref="Q35:S35"/>
    <mergeCell ref="B51:D51"/>
    <mergeCell ref="E51:G51"/>
    <mergeCell ref="H51:J51"/>
    <mergeCell ref="K51:M51"/>
    <mergeCell ref="B67:M67"/>
    <mergeCell ref="B68:E68"/>
    <mergeCell ref="F68:I68"/>
    <mergeCell ref="J68:M68"/>
    <mergeCell ref="L83:M83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A19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S20:S21"/>
    <mergeCell ref="A35:A37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Q36:Q37"/>
    <mergeCell ref="R36:R37"/>
    <mergeCell ref="S36:S37"/>
    <mergeCell ref="A51:A53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A67:A70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</mergeCells>
  <phoneticPr fontId="27"/>
  <pageMargins left="0.78740157480314965" right="0.78740157480314965" top="0.98425196850393704" bottom="0.82677165354330717" header="0.51181102362204722" footer="0.51181102362204722"/>
  <pageSetup paperSize="9" scale="79" fitToWidth="1" fitToHeight="1" orientation="portrait" usePrinterDefaults="1" horizontalDpi="300" verticalDpi="300" r:id="rId1"/>
  <headerFooter alignWithMargins="0"/>
  <colBreaks count="1" manualBreakCount="1">
    <brk id="19" max="6553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G151"/>
  <sheetViews>
    <sheetView showGridLines="0" view="pageBreakPreview" zoomScaleSheetLayoutView="100" workbookViewId="0"/>
  </sheetViews>
  <sheetFormatPr defaultRowHeight="12"/>
  <cols>
    <col min="1" max="1" width="9" style="1" bestFit="1" customWidth="1"/>
    <col min="2" max="64" width="5.625" style="1" customWidth="1"/>
    <col min="65" max="67" width="8.625" style="1" customWidth="1"/>
    <col min="68" max="16384" width="9" style="1" bestFit="1" customWidth="1"/>
  </cols>
  <sheetData>
    <row r="1" spans="1:80" s="92" customFormat="1" ht="17.25">
      <c r="A1" s="94" t="s">
        <v>2</v>
      </c>
    </row>
    <row r="2" spans="1:80" ht="13.5" customHeight="1">
      <c r="R2" s="85" t="s">
        <v>7</v>
      </c>
      <c r="S2" s="85"/>
    </row>
    <row r="3" spans="1:80">
      <c r="A3" s="5" t="s">
        <v>13</v>
      </c>
      <c r="B3" s="15" t="s">
        <v>18</v>
      </c>
      <c r="C3" s="32"/>
      <c r="D3" s="43"/>
      <c r="E3" s="55" t="s">
        <v>4</v>
      </c>
      <c r="F3" s="38"/>
      <c r="G3" s="64"/>
      <c r="H3" s="22" t="s">
        <v>11</v>
      </c>
      <c r="I3" s="38"/>
      <c r="J3" s="49"/>
      <c r="K3" s="55" t="s">
        <v>19</v>
      </c>
      <c r="L3" s="38"/>
      <c r="M3" s="64"/>
      <c r="N3" s="22" t="s">
        <v>23</v>
      </c>
      <c r="O3" s="38"/>
      <c r="P3" s="49"/>
      <c r="Q3" s="55" t="s">
        <v>25</v>
      </c>
      <c r="R3" s="38"/>
      <c r="S3" s="64"/>
    </row>
    <row r="4" spans="1:80" s="93" customFormat="1" ht="9.9499999999999993" customHeight="1">
      <c r="A4" s="6"/>
      <c r="B4" s="16" t="s">
        <v>21</v>
      </c>
      <c r="C4" s="33" t="s">
        <v>29</v>
      </c>
      <c r="D4" s="44" t="s">
        <v>31</v>
      </c>
      <c r="E4" s="56" t="s">
        <v>21</v>
      </c>
      <c r="F4" s="33" t="s">
        <v>29</v>
      </c>
      <c r="G4" s="65" t="s">
        <v>31</v>
      </c>
      <c r="H4" s="16" t="s">
        <v>21</v>
      </c>
      <c r="I4" s="33" t="s">
        <v>29</v>
      </c>
      <c r="J4" s="44" t="s">
        <v>31</v>
      </c>
      <c r="K4" s="56" t="s">
        <v>21</v>
      </c>
      <c r="L4" s="33" t="s">
        <v>29</v>
      </c>
      <c r="M4" s="65" t="s">
        <v>31</v>
      </c>
      <c r="N4" s="16" t="s">
        <v>21</v>
      </c>
      <c r="O4" s="33" t="s">
        <v>29</v>
      </c>
      <c r="P4" s="44" t="s">
        <v>31</v>
      </c>
      <c r="Q4" s="56" t="s">
        <v>21</v>
      </c>
      <c r="R4" s="33" t="s">
        <v>29</v>
      </c>
      <c r="S4" s="65" t="s">
        <v>31</v>
      </c>
    </row>
    <row r="5" spans="1:80" s="93" customFormat="1" ht="9.9499999999999993" customHeight="1">
      <c r="A5" s="7"/>
      <c r="B5" s="17"/>
      <c r="C5" s="34"/>
      <c r="D5" s="45"/>
      <c r="E5" s="57"/>
      <c r="F5" s="34"/>
      <c r="G5" s="66"/>
      <c r="H5" s="17"/>
      <c r="I5" s="34"/>
      <c r="J5" s="45"/>
      <c r="K5" s="57"/>
      <c r="L5" s="34"/>
      <c r="M5" s="66"/>
      <c r="N5" s="17"/>
      <c r="O5" s="34"/>
      <c r="P5" s="45"/>
      <c r="Q5" s="57"/>
      <c r="R5" s="34"/>
      <c r="S5" s="66"/>
    </row>
    <row r="6" spans="1:80">
      <c r="A6" s="97" t="s">
        <v>33</v>
      </c>
      <c r="B6" s="18">
        <v>1221</v>
      </c>
      <c r="C6" s="35">
        <v>1148</v>
      </c>
      <c r="D6" s="46">
        <f t="shared" ref="D6:D17" si="0">B6+C6</f>
        <v>2369</v>
      </c>
      <c r="E6" s="28">
        <v>1280</v>
      </c>
      <c r="F6" s="35">
        <v>1219</v>
      </c>
      <c r="G6" s="67">
        <f t="shared" ref="G6:G17" si="1">E6+F6</f>
        <v>2499</v>
      </c>
      <c r="H6" s="18">
        <v>1286</v>
      </c>
      <c r="I6" s="35">
        <v>1249</v>
      </c>
      <c r="J6" s="46">
        <f t="shared" ref="J6:J17" si="2">H6+I6</f>
        <v>2535</v>
      </c>
      <c r="K6" s="28">
        <v>1153</v>
      </c>
      <c r="L6" s="35">
        <v>1110</v>
      </c>
      <c r="M6" s="67">
        <f t="shared" ref="M6:M17" si="3">K6+L6</f>
        <v>2263</v>
      </c>
      <c r="N6" s="18">
        <v>1243</v>
      </c>
      <c r="O6" s="35">
        <v>1129</v>
      </c>
      <c r="P6" s="46">
        <f t="shared" ref="P6:P17" si="4">N6+O6</f>
        <v>2372</v>
      </c>
      <c r="Q6" s="28">
        <v>1426</v>
      </c>
      <c r="R6" s="35">
        <v>1327</v>
      </c>
      <c r="S6" s="67">
        <f t="shared" ref="S6:S17" si="5">Q6+R6</f>
        <v>2753</v>
      </c>
      <c r="U6" s="90" t="s">
        <v>36</v>
      </c>
    </row>
    <row r="7" spans="1:80">
      <c r="A7" s="98" t="s">
        <v>40</v>
      </c>
      <c r="B7" s="19">
        <v>1227</v>
      </c>
      <c r="C7" s="36">
        <v>1146</v>
      </c>
      <c r="D7" s="47">
        <f t="shared" si="0"/>
        <v>2373</v>
      </c>
      <c r="E7" s="29">
        <v>1274</v>
      </c>
      <c r="F7" s="36">
        <v>1214</v>
      </c>
      <c r="G7" s="68">
        <f t="shared" si="1"/>
        <v>2488</v>
      </c>
      <c r="H7" s="19">
        <v>1303</v>
      </c>
      <c r="I7" s="36">
        <v>1243</v>
      </c>
      <c r="J7" s="47">
        <f t="shared" si="2"/>
        <v>2546</v>
      </c>
      <c r="K7" s="29">
        <v>1144</v>
      </c>
      <c r="L7" s="36">
        <v>1116</v>
      </c>
      <c r="M7" s="68">
        <f t="shared" si="3"/>
        <v>2260</v>
      </c>
      <c r="N7" s="19">
        <v>1231</v>
      </c>
      <c r="O7" s="36">
        <v>1141</v>
      </c>
      <c r="P7" s="47">
        <f t="shared" si="4"/>
        <v>2372</v>
      </c>
      <c r="Q7" s="29">
        <v>1429</v>
      </c>
      <c r="R7" s="36">
        <v>1312</v>
      </c>
      <c r="S7" s="68">
        <f t="shared" si="5"/>
        <v>2741</v>
      </c>
      <c r="U7" s="90">
        <v>5</v>
      </c>
    </row>
    <row r="8" spans="1:80">
      <c r="A8" s="98" t="s">
        <v>44</v>
      </c>
      <c r="B8" s="19">
        <v>1217</v>
      </c>
      <c r="C8" s="36">
        <v>1129</v>
      </c>
      <c r="D8" s="47">
        <f t="shared" si="0"/>
        <v>2346</v>
      </c>
      <c r="E8" s="29">
        <v>1274</v>
      </c>
      <c r="F8" s="36">
        <v>1215</v>
      </c>
      <c r="G8" s="68">
        <f t="shared" si="1"/>
        <v>2489</v>
      </c>
      <c r="H8" s="19">
        <v>1302</v>
      </c>
      <c r="I8" s="36">
        <v>1246</v>
      </c>
      <c r="J8" s="47">
        <f t="shared" si="2"/>
        <v>2548</v>
      </c>
      <c r="K8" s="29">
        <v>1148</v>
      </c>
      <c r="L8" s="36">
        <v>1120</v>
      </c>
      <c r="M8" s="68">
        <f t="shared" si="3"/>
        <v>2268</v>
      </c>
      <c r="N8" s="19">
        <v>1222</v>
      </c>
      <c r="O8" s="36">
        <v>1132</v>
      </c>
      <c r="P8" s="47">
        <f t="shared" si="4"/>
        <v>2354</v>
      </c>
      <c r="Q8" s="29">
        <v>1430</v>
      </c>
      <c r="R8" s="36">
        <v>1302</v>
      </c>
      <c r="S8" s="68">
        <f t="shared" si="5"/>
        <v>2732</v>
      </c>
      <c r="U8" s="90">
        <v>6</v>
      </c>
      <c r="CB8" s="91"/>
    </row>
    <row r="9" spans="1:80">
      <c r="A9" s="98" t="s">
        <v>47</v>
      </c>
      <c r="B9" s="19">
        <v>1204</v>
      </c>
      <c r="C9" s="36">
        <v>1123</v>
      </c>
      <c r="D9" s="47">
        <f t="shared" si="0"/>
        <v>2327</v>
      </c>
      <c r="E9" s="29">
        <v>1276</v>
      </c>
      <c r="F9" s="36">
        <v>1221</v>
      </c>
      <c r="G9" s="68">
        <f t="shared" si="1"/>
        <v>2497</v>
      </c>
      <c r="H9" s="19">
        <v>1295</v>
      </c>
      <c r="I9" s="36">
        <v>1238</v>
      </c>
      <c r="J9" s="47">
        <f t="shared" si="2"/>
        <v>2533</v>
      </c>
      <c r="K9" s="29">
        <v>1161</v>
      </c>
      <c r="L9" s="36">
        <v>1126</v>
      </c>
      <c r="M9" s="68">
        <f t="shared" si="3"/>
        <v>2287</v>
      </c>
      <c r="N9" s="19">
        <v>1215</v>
      </c>
      <c r="O9" s="36">
        <v>1124</v>
      </c>
      <c r="P9" s="47">
        <f t="shared" si="4"/>
        <v>2339</v>
      </c>
      <c r="Q9" s="29">
        <v>1425</v>
      </c>
      <c r="R9" s="36">
        <v>1298</v>
      </c>
      <c r="S9" s="68">
        <f t="shared" si="5"/>
        <v>2723</v>
      </c>
      <c r="U9" s="90">
        <v>7</v>
      </c>
    </row>
    <row r="10" spans="1:80">
      <c r="A10" s="98" t="s">
        <v>50</v>
      </c>
      <c r="B10" s="19">
        <v>1197</v>
      </c>
      <c r="C10" s="36">
        <v>1134</v>
      </c>
      <c r="D10" s="47">
        <f t="shared" si="0"/>
        <v>2331</v>
      </c>
      <c r="E10" s="29">
        <v>1281</v>
      </c>
      <c r="F10" s="36">
        <v>1222</v>
      </c>
      <c r="G10" s="68">
        <f t="shared" si="1"/>
        <v>2503</v>
      </c>
      <c r="H10" s="19">
        <v>1297</v>
      </c>
      <c r="I10" s="36">
        <v>1235</v>
      </c>
      <c r="J10" s="47">
        <f t="shared" si="2"/>
        <v>2532</v>
      </c>
      <c r="K10" s="29">
        <v>1162</v>
      </c>
      <c r="L10" s="36">
        <v>1129</v>
      </c>
      <c r="M10" s="68">
        <f t="shared" si="3"/>
        <v>2291</v>
      </c>
      <c r="N10" s="19">
        <v>1205</v>
      </c>
      <c r="O10" s="36">
        <v>1123</v>
      </c>
      <c r="P10" s="47">
        <f t="shared" si="4"/>
        <v>2328</v>
      </c>
      <c r="Q10" s="29">
        <v>1428</v>
      </c>
      <c r="R10" s="36">
        <v>1288</v>
      </c>
      <c r="S10" s="68">
        <f t="shared" si="5"/>
        <v>2716</v>
      </c>
      <c r="U10" s="90">
        <v>8</v>
      </c>
    </row>
    <row r="11" spans="1:80">
      <c r="A11" s="98" t="s">
        <v>20</v>
      </c>
      <c r="B11" s="19">
        <v>1194</v>
      </c>
      <c r="C11" s="36">
        <v>1145</v>
      </c>
      <c r="D11" s="47">
        <f t="shared" si="0"/>
        <v>2339</v>
      </c>
      <c r="E11" s="29">
        <v>1281</v>
      </c>
      <c r="F11" s="36">
        <v>1211</v>
      </c>
      <c r="G11" s="68">
        <f t="shared" si="1"/>
        <v>2492</v>
      </c>
      <c r="H11" s="19">
        <v>1299</v>
      </c>
      <c r="I11" s="36">
        <v>1236</v>
      </c>
      <c r="J11" s="47">
        <f t="shared" si="2"/>
        <v>2535</v>
      </c>
      <c r="K11" s="29">
        <v>1156</v>
      </c>
      <c r="L11" s="36">
        <v>1127</v>
      </c>
      <c r="M11" s="68">
        <f t="shared" si="3"/>
        <v>2283</v>
      </c>
      <c r="N11" s="19">
        <v>1213</v>
      </c>
      <c r="O11" s="36">
        <v>1133</v>
      </c>
      <c r="P11" s="47">
        <f t="shared" si="4"/>
        <v>2346</v>
      </c>
      <c r="Q11" s="29">
        <v>1428</v>
      </c>
      <c r="R11" s="36">
        <v>1280</v>
      </c>
      <c r="S11" s="68">
        <f t="shared" si="5"/>
        <v>2708</v>
      </c>
      <c r="U11" s="90">
        <v>9</v>
      </c>
    </row>
    <row r="12" spans="1:80">
      <c r="A12" s="98" t="s">
        <v>51</v>
      </c>
      <c r="B12" s="19">
        <v>1196</v>
      </c>
      <c r="C12" s="36">
        <v>1153</v>
      </c>
      <c r="D12" s="47">
        <f t="shared" si="0"/>
        <v>2349</v>
      </c>
      <c r="E12" s="29">
        <v>1282</v>
      </c>
      <c r="F12" s="36">
        <v>1208</v>
      </c>
      <c r="G12" s="68">
        <f t="shared" si="1"/>
        <v>2490</v>
      </c>
      <c r="H12" s="19">
        <v>1299</v>
      </c>
      <c r="I12" s="36">
        <v>1230</v>
      </c>
      <c r="J12" s="47">
        <f t="shared" si="2"/>
        <v>2529</v>
      </c>
      <c r="K12" s="29">
        <v>1152</v>
      </c>
      <c r="L12" s="36">
        <v>1127</v>
      </c>
      <c r="M12" s="68">
        <f t="shared" si="3"/>
        <v>2279</v>
      </c>
      <c r="N12" s="19">
        <v>1215</v>
      </c>
      <c r="O12" s="36">
        <v>1131</v>
      </c>
      <c r="P12" s="47">
        <f t="shared" si="4"/>
        <v>2346</v>
      </c>
      <c r="Q12" s="29">
        <v>1426</v>
      </c>
      <c r="R12" s="36">
        <v>1277</v>
      </c>
      <c r="S12" s="68">
        <f t="shared" si="5"/>
        <v>2703</v>
      </c>
      <c r="U12" s="90">
        <v>10</v>
      </c>
    </row>
    <row r="13" spans="1:80">
      <c r="A13" s="98" t="s">
        <v>39</v>
      </c>
      <c r="B13" s="19">
        <v>1203</v>
      </c>
      <c r="C13" s="36">
        <v>1155</v>
      </c>
      <c r="D13" s="47">
        <f t="shared" si="0"/>
        <v>2358</v>
      </c>
      <c r="E13" s="29">
        <v>1277</v>
      </c>
      <c r="F13" s="36">
        <v>1215</v>
      </c>
      <c r="G13" s="68">
        <f t="shared" si="1"/>
        <v>2492</v>
      </c>
      <c r="H13" s="19">
        <v>1294</v>
      </c>
      <c r="I13" s="36">
        <v>1226</v>
      </c>
      <c r="J13" s="47">
        <f t="shared" si="2"/>
        <v>2520</v>
      </c>
      <c r="K13" s="29">
        <v>1158</v>
      </c>
      <c r="L13" s="36">
        <v>1129</v>
      </c>
      <c r="M13" s="68">
        <f t="shared" si="3"/>
        <v>2287</v>
      </c>
      <c r="N13" s="19">
        <v>1204</v>
      </c>
      <c r="O13" s="36">
        <v>1134</v>
      </c>
      <c r="P13" s="47">
        <f t="shared" si="4"/>
        <v>2338</v>
      </c>
      <c r="Q13" s="29">
        <v>1423</v>
      </c>
      <c r="R13" s="36">
        <v>1257</v>
      </c>
      <c r="S13" s="68">
        <f t="shared" si="5"/>
        <v>2680</v>
      </c>
      <c r="U13" s="90">
        <v>11</v>
      </c>
    </row>
    <row r="14" spans="1:80">
      <c r="A14" s="98" t="s">
        <v>24</v>
      </c>
      <c r="B14" s="19">
        <v>1203</v>
      </c>
      <c r="C14" s="36">
        <v>1160</v>
      </c>
      <c r="D14" s="47">
        <f t="shared" si="0"/>
        <v>2363</v>
      </c>
      <c r="E14" s="29">
        <v>1287</v>
      </c>
      <c r="F14" s="36">
        <v>1216</v>
      </c>
      <c r="G14" s="68">
        <f t="shared" si="1"/>
        <v>2503</v>
      </c>
      <c r="H14" s="19">
        <v>1288</v>
      </c>
      <c r="I14" s="36">
        <v>1216</v>
      </c>
      <c r="J14" s="47">
        <f t="shared" si="2"/>
        <v>2504</v>
      </c>
      <c r="K14" s="29">
        <v>1157</v>
      </c>
      <c r="L14" s="36">
        <v>1134</v>
      </c>
      <c r="M14" s="68">
        <f t="shared" si="3"/>
        <v>2291</v>
      </c>
      <c r="N14" s="19">
        <v>1206</v>
      </c>
      <c r="O14" s="36">
        <v>1129</v>
      </c>
      <c r="P14" s="47">
        <f t="shared" si="4"/>
        <v>2335</v>
      </c>
      <c r="Q14" s="29">
        <v>1419</v>
      </c>
      <c r="R14" s="36">
        <v>1254</v>
      </c>
      <c r="S14" s="68">
        <f t="shared" si="5"/>
        <v>2673</v>
      </c>
      <c r="U14" s="90">
        <v>12</v>
      </c>
    </row>
    <row r="15" spans="1:80">
      <c r="A15" s="98" t="s">
        <v>55</v>
      </c>
      <c r="B15" s="19">
        <v>1194</v>
      </c>
      <c r="C15" s="36">
        <v>1145</v>
      </c>
      <c r="D15" s="47">
        <f t="shared" si="0"/>
        <v>2339</v>
      </c>
      <c r="E15" s="29">
        <v>1293</v>
      </c>
      <c r="F15" s="36">
        <v>1222</v>
      </c>
      <c r="G15" s="68">
        <f t="shared" si="1"/>
        <v>2515</v>
      </c>
      <c r="H15" s="19">
        <v>1292</v>
      </c>
      <c r="I15" s="36">
        <v>1219</v>
      </c>
      <c r="J15" s="47">
        <f t="shared" si="2"/>
        <v>2511</v>
      </c>
      <c r="K15" s="29">
        <v>1161</v>
      </c>
      <c r="L15" s="36">
        <v>1132</v>
      </c>
      <c r="M15" s="68">
        <f t="shared" si="3"/>
        <v>2293</v>
      </c>
      <c r="N15" s="19">
        <v>1205</v>
      </c>
      <c r="O15" s="36">
        <v>1130</v>
      </c>
      <c r="P15" s="47">
        <f t="shared" si="4"/>
        <v>2335</v>
      </c>
      <c r="Q15" s="29">
        <v>1411</v>
      </c>
      <c r="R15" s="36">
        <v>1252</v>
      </c>
      <c r="S15" s="68">
        <f t="shared" si="5"/>
        <v>2663</v>
      </c>
      <c r="U15" s="90" t="s">
        <v>56</v>
      </c>
    </row>
    <row r="16" spans="1:80">
      <c r="A16" s="98" t="s">
        <v>58</v>
      </c>
      <c r="B16" s="19">
        <v>1181</v>
      </c>
      <c r="C16" s="36">
        <v>1144</v>
      </c>
      <c r="D16" s="47">
        <f t="shared" si="0"/>
        <v>2325</v>
      </c>
      <c r="E16" s="29">
        <v>1298</v>
      </c>
      <c r="F16" s="36">
        <v>1221</v>
      </c>
      <c r="G16" s="68">
        <f t="shared" si="1"/>
        <v>2519</v>
      </c>
      <c r="H16" s="19">
        <v>1288</v>
      </c>
      <c r="I16" s="36">
        <v>1220</v>
      </c>
      <c r="J16" s="47">
        <f t="shared" si="2"/>
        <v>2508</v>
      </c>
      <c r="K16" s="29">
        <v>1162</v>
      </c>
      <c r="L16" s="36">
        <v>1124</v>
      </c>
      <c r="M16" s="68">
        <f t="shared" si="3"/>
        <v>2286</v>
      </c>
      <c r="N16" s="19">
        <v>1201</v>
      </c>
      <c r="O16" s="36">
        <v>1129</v>
      </c>
      <c r="P16" s="47">
        <f t="shared" si="4"/>
        <v>2330</v>
      </c>
      <c r="Q16" s="29">
        <v>1392</v>
      </c>
      <c r="R16" s="36">
        <v>1247</v>
      </c>
      <c r="S16" s="68">
        <f t="shared" si="5"/>
        <v>2639</v>
      </c>
      <c r="U16" s="90">
        <v>2</v>
      </c>
    </row>
    <row r="17" spans="1:79">
      <c r="A17" s="99" t="s">
        <v>49</v>
      </c>
      <c r="B17" s="20">
        <v>1184</v>
      </c>
      <c r="C17" s="37">
        <v>1139</v>
      </c>
      <c r="D17" s="48">
        <f t="shared" si="0"/>
        <v>2323</v>
      </c>
      <c r="E17" s="30">
        <v>1292</v>
      </c>
      <c r="F17" s="37">
        <v>1221</v>
      </c>
      <c r="G17" s="69">
        <f t="shared" si="1"/>
        <v>2513</v>
      </c>
      <c r="H17" s="20">
        <v>1283</v>
      </c>
      <c r="I17" s="37">
        <v>1215</v>
      </c>
      <c r="J17" s="48">
        <f t="shared" si="2"/>
        <v>2498</v>
      </c>
      <c r="K17" s="30">
        <v>1151</v>
      </c>
      <c r="L17" s="37">
        <v>1119</v>
      </c>
      <c r="M17" s="69">
        <f t="shared" si="3"/>
        <v>2270</v>
      </c>
      <c r="N17" s="20">
        <v>1192</v>
      </c>
      <c r="O17" s="37">
        <v>1099</v>
      </c>
      <c r="P17" s="48">
        <f t="shared" si="4"/>
        <v>2291</v>
      </c>
      <c r="Q17" s="30">
        <v>1407</v>
      </c>
      <c r="R17" s="37">
        <v>1237</v>
      </c>
      <c r="S17" s="69">
        <f t="shared" si="5"/>
        <v>2644</v>
      </c>
      <c r="U17" s="90">
        <v>3</v>
      </c>
    </row>
    <row r="18" spans="1:79" ht="9.9499999999999993" customHeight="1"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</row>
    <row r="19" spans="1:79">
      <c r="A19" s="5" t="s">
        <v>13</v>
      </c>
      <c r="B19" s="22" t="s">
        <v>59</v>
      </c>
      <c r="C19" s="38"/>
      <c r="D19" s="49"/>
      <c r="E19" s="55" t="s">
        <v>62</v>
      </c>
      <c r="F19" s="38"/>
      <c r="G19" s="64"/>
      <c r="H19" s="22" t="s">
        <v>64</v>
      </c>
      <c r="I19" s="38"/>
      <c r="J19" s="49"/>
      <c r="K19" s="55" t="s">
        <v>16</v>
      </c>
      <c r="L19" s="38"/>
      <c r="M19" s="64"/>
      <c r="N19" s="22" t="s">
        <v>61</v>
      </c>
      <c r="O19" s="38"/>
      <c r="P19" s="49"/>
      <c r="Q19" s="55" t="s">
        <v>9</v>
      </c>
      <c r="R19" s="38"/>
      <c r="S19" s="64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</row>
    <row r="20" spans="1:79" ht="9.9499999999999993" customHeight="1">
      <c r="A20" s="6"/>
      <c r="B20" s="16" t="s">
        <v>21</v>
      </c>
      <c r="C20" s="33" t="s">
        <v>29</v>
      </c>
      <c r="D20" s="44" t="s">
        <v>31</v>
      </c>
      <c r="E20" s="56" t="s">
        <v>21</v>
      </c>
      <c r="F20" s="33" t="s">
        <v>29</v>
      </c>
      <c r="G20" s="65" t="s">
        <v>31</v>
      </c>
      <c r="H20" s="16" t="s">
        <v>21</v>
      </c>
      <c r="I20" s="33" t="s">
        <v>29</v>
      </c>
      <c r="J20" s="44" t="s">
        <v>31</v>
      </c>
      <c r="K20" s="56" t="s">
        <v>21</v>
      </c>
      <c r="L20" s="33" t="s">
        <v>29</v>
      </c>
      <c r="M20" s="65" t="s">
        <v>31</v>
      </c>
      <c r="N20" s="16" t="s">
        <v>21</v>
      </c>
      <c r="O20" s="33" t="s">
        <v>29</v>
      </c>
      <c r="P20" s="44" t="s">
        <v>31</v>
      </c>
      <c r="Q20" s="56" t="s">
        <v>21</v>
      </c>
      <c r="R20" s="33" t="s">
        <v>29</v>
      </c>
      <c r="S20" s="65" t="s">
        <v>31</v>
      </c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96"/>
      <c r="BW20" s="96"/>
      <c r="BX20" s="96"/>
      <c r="BY20" s="96"/>
      <c r="BZ20" s="96"/>
      <c r="CA20" s="96"/>
    </row>
    <row r="21" spans="1:79" ht="9.9499999999999993" customHeight="1">
      <c r="A21" s="7"/>
      <c r="B21" s="17"/>
      <c r="C21" s="34"/>
      <c r="D21" s="45"/>
      <c r="E21" s="57"/>
      <c r="F21" s="34"/>
      <c r="G21" s="66"/>
      <c r="H21" s="17"/>
      <c r="I21" s="34"/>
      <c r="J21" s="45"/>
      <c r="K21" s="57"/>
      <c r="L21" s="34"/>
      <c r="M21" s="66"/>
      <c r="N21" s="17"/>
      <c r="O21" s="34"/>
      <c r="P21" s="45"/>
      <c r="Q21" s="57"/>
      <c r="R21" s="34"/>
      <c r="S21" s="6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6"/>
      <c r="BW21" s="96"/>
      <c r="BX21" s="96"/>
      <c r="BY21" s="96"/>
      <c r="BZ21" s="96"/>
      <c r="CA21" s="96"/>
    </row>
    <row r="22" spans="1:79">
      <c r="A22" s="97" t="s">
        <v>33</v>
      </c>
      <c r="B22" s="18">
        <v>1837</v>
      </c>
      <c r="C22" s="35">
        <v>1704</v>
      </c>
      <c r="D22" s="46">
        <f t="shared" ref="D22:D33" si="6">B22+C22</f>
        <v>3541</v>
      </c>
      <c r="E22" s="18">
        <v>1795</v>
      </c>
      <c r="F22" s="35">
        <v>1787</v>
      </c>
      <c r="G22" s="67">
        <f t="shared" ref="G22:G33" si="7">E22+F22</f>
        <v>3582</v>
      </c>
      <c r="H22" s="18">
        <v>1451</v>
      </c>
      <c r="I22" s="35">
        <v>1451</v>
      </c>
      <c r="J22" s="46">
        <f t="shared" ref="J22:J33" si="8">H22+I22</f>
        <v>2902</v>
      </c>
      <c r="K22" s="18">
        <v>1421</v>
      </c>
      <c r="L22" s="35">
        <v>1368</v>
      </c>
      <c r="M22" s="67">
        <f t="shared" ref="M22:M33" si="9">K22+L22</f>
        <v>2789</v>
      </c>
      <c r="N22" s="18">
        <v>1428</v>
      </c>
      <c r="O22" s="35">
        <v>1520</v>
      </c>
      <c r="P22" s="46">
        <f t="shared" ref="P22:P33" si="10">N22+O22</f>
        <v>2948</v>
      </c>
      <c r="Q22" s="18">
        <v>1981</v>
      </c>
      <c r="R22" s="35">
        <v>1997</v>
      </c>
      <c r="S22" s="67">
        <f t="shared" ref="S22:S33" si="11">Q22+R22</f>
        <v>3978</v>
      </c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6"/>
      <c r="CA22" s="96"/>
    </row>
    <row r="23" spans="1:79">
      <c r="A23" s="98" t="s">
        <v>40</v>
      </c>
      <c r="B23" s="19">
        <v>1836</v>
      </c>
      <c r="C23" s="36">
        <v>1712</v>
      </c>
      <c r="D23" s="47">
        <f t="shared" si="6"/>
        <v>3548</v>
      </c>
      <c r="E23" s="19">
        <v>1794</v>
      </c>
      <c r="F23" s="36">
        <v>1790</v>
      </c>
      <c r="G23" s="68">
        <f t="shared" si="7"/>
        <v>3584</v>
      </c>
      <c r="H23" s="19">
        <v>1458</v>
      </c>
      <c r="I23" s="36">
        <v>1451</v>
      </c>
      <c r="J23" s="47">
        <f t="shared" si="8"/>
        <v>2909</v>
      </c>
      <c r="K23" s="19">
        <v>1419</v>
      </c>
      <c r="L23" s="36">
        <v>1361</v>
      </c>
      <c r="M23" s="68">
        <f t="shared" si="9"/>
        <v>2780</v>
      </c>
      <c r="N23" s="19">
        <v>1419</v>
      </c>
      <c r="O23" s="36">
        <v>1513</v>
      </c>
      <c r="P23" s="47">
        <f t="shared" si="10"/>
        <v>2932</v>
      </c>
      <c r="Q23" s="19">
        <v>1986</v>
      </c>
      <c r="R23" s="36">
        <v>1995</v>
      </c>
      <c r="S23" s="68">
        <f t="shared" si="11"/>
        <v>3981</v>
      </c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96"/>
      <c r="BZ23" s="96"/>
      <c r="CA23" s="96"/>
    </row>
    <row r="24" spans="1:79">
      <c r="A24" s="98" t="s">
        <v>44</v>
      </c>
      <c r="B24" s="19">
        <v>1828</v>
      </c>
      <c r="C24" s="36">
        <v>1710</v>
      </c>
      <c r="D24" s="47">
        <f t="shared" si="6"/>
        <v>3538</v>
      </c>
      <c r="E24" s="19">
        <v>1797</v>
      </c>
      <c r="F24" s="36">
        <v>1792</v>
      </c>
      <c r="G24" s="68">
        <f t="shared" si="7"/>
        <v>3589</v>
      </c>
      <c r="H24" s="19">
        <v>1460</v>
      </c>
      <c r="I24" s="36">
        <v>1452</v>
      </c>
      <c r="J24" s="47">
        <f t="shared" si="8"/>
        <v>2912</v>
      </c>
      <c r="K24" s="19">
        <v>1412</v>
      </c>
      <c r="L24" s="36">
        <v>1356</v>
      </c>
      <c r="M24" s="68">
        <f t="shared" si="9"/>
        <v>2768</v>
      </c>
      <c r="N24" s="19">
        <v>1420</v>
      </c>
      <c r="O24" s="36">
        <v>1519</v>
      </c>
      <c r="P24" s="47">
        <f t="shared" si="10"/>
        <v>2939</v>
      </c>
      <c r="Q24" s="19">
        <v>1972</v>
      </c>
      <c r="R24" s="36">
        <v>1999</v>
      </c>
      <c r="S24" s="68">
        <f t="shared" si="11"/>
        <v>3971</v>
      </c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6"/>
      <c r="BN24" s="96"/>
      <c r="BO24" s="96"/>
      <c r="BP24" s="96"/>
      <c r="BQ24" s="96"/>
      <c r="BR24" s="96"/>
      <c r="BS24" s="96"/>
      <c r="BT24" s="96"/>
      <c r="BU24" s="96"/>
      <c r="BV24" s="96"/>
      <c r="BW24" s="96"/>
      <c r="BX24" s="96"/>
      <c r="BY24" s="96"/>
      <c r="BZ24" s="96"/>
      <c r="CA24" s="96"/>
    </row>
    <row r="25" spans="1:79">
      <c r="A25" s="98" t="s">
        <v>47</v>
      </c>
      <c r="B25" s="19">
        <v>1838</v>
      </c>
      <c r="C25" s="36">
        <v>1692</v>
      </c>
      <c r="D25" s="47">
        <f t="shared" si="6"/>
        <v>3530</v>
      </c>
      <c r="E25" s="19">
        <v>1797</v>
      </c>
      <c r="F25" s="36">
        <v>1805</v>
      </c>
      <c r="G25" s="68">
        <f t="shared" si="7"/>
        <v>3602</v>
      </c>
      <c r="H25" s="19">
        <v>1460</v>
      </c>
      <c r="I25" s="36">
        <v>1452</v>
      </c>
      <c r="J25" s="47">
        <f t="shared" si="8"/>
        <v>2912</v>
      </c>
      <c r="K25" s="19">
        <v>1417</v>
      </c>
      <c r="L25" s="36">
        <v>1360</v>
      </c>
      <c r="M25" s="68">
        <f t="shared" si="9"/>
        <v>2777</v>
      </c>
      <c r="N25" s="19">
        <v>1411</v>
      </c>
      <c r="O25" s="36">
        <v>1513</v>
      </c>
      <c r="P25" s="47">
        <f t="shared" si="10"/>
        <v>2924</v>
      </c>
      <c r="Q25" s="19">
        <v>1961</v>
      </c>
      <c r="R25" s="36">
        <v>1975</v>
      </c>
      <c r="S25" s="68">
        <f t="shared" si="11"/>
        <v>3936</v>
      </c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</row>
    <row r="26" spans="1:79">
      <c r="A26" s="98" t="s">
        <v>50</v>
      </c>
      <c r="B26" s="19">
        <v>1822</v>
      </c>
      <c r="C26" s="36">
        <v>1693</v>
      </c>
      <c r="D26" s="47">
        <f t="shared" si="6"/>
        <v>3515</v>
      </c>
      <c r="E26" s="19">
        <v>1810</v>
      </c>
      <c r="F26" s="36">
        <v>1807</v>
      </c>
      <c r="G26" s="68">
        <f t="shared" si="7"/>
        <v>3617</v>
      </c>
      <c r="H26" s="19">
        <v>1463</v>
      </c>
      <c r="I26" s="36">
        <v>1457</v>
      </c>
      <c r="J26" s="47">
        <f t="shared" si="8"/>
        <v>2920</v>
      </c>
      <c r="K26" s="19">
        <v>1417</v>
      </c>
      <c r="L26" s="36">
        <v>1368</v>
      </c>
      <c r="M26" s="68">
        <f t="shared" si="9"/>
        <v>2785</v>
      </c>
      <c r="N26" s="19">
        <v>1396</v>
      </c>
      <c r="O26" s="36">
        <v>1502</v>
      </c>
      <c r="P26" s="47">
        <f t="shared" si="10"/>
        <v>2898</v>
      </c>
      <c r="Q26" s="19">
        <v>1954</v>
      </c>
      <c r="R26" s="36">
        <v>1978</v>
      </c>
      <c r="S26" s="68">
        <f t="shared" si="11"/>
        <v>3932</v>
      </c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6"/>
      <c r="CA26" s="96"/>
    </row>
    <row r="27" spans="1:79">
      <c r="A27" s="98" t="s">
        <v>20</v>
      </c>
      <c r="B27" s="19">
        <v>1820</v>
      </c>
      <c r="C27" s="36">
        <v>1689</v>
      </c>
      <c r="D27" s="47">
        <f t="shared" si="6"/>
        <v>3509</v>
      </c>
      <c r="E27" s="19">
        <v>1832</v>
      </c>
      <c r="F27" s="36">
        <v>1802</v>
      </c>
      <c r="G27" s="68">
        <f t="shared" si="7"/>
        <v>3634</v>
      </c>
      <c r="H27" s="19">
        <v>1454</v>
      </c>
      <c r="I27" s="36">
        <v>1469</v>
      </c>
      <c r="J27" s="47">
        <f t="shared" si="8"/>
        <v>2923</v>
      </c>
      <c r="K27" s="19">
        <v>1421</v>
      </c>
      <c r="L27" s="36">
        <v>1369</v>
      </c>
      <c r="M27" s="68">
        <f t="shared" si="9"/>
        <v>2790</v>
      </c>
      <c r="N27" s="19">
        <v>1398</v>
      </c>
      <c r="O27" s="36">
        <v>1497</v>
      </c>
      <c r="P27" s="47">
        <f t="shared" si="10"/>
        <v>2895</v>
      </c>
      <c r="Q27" s="19">
        <v>1932</v>
      </c>
      <c r="R27" s="36">
        <v>1956</v>
      </c>
      <c r="S27" s="68">
        <f t="shared" si="11"/>
        <v>3888</v>
      </c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6"/>
      <c r="CA27" s="96"/>
    </row>
    <row r="28" spans="1:79">
      <c r="A28" s="98" t="s">
        <v>51</v>
      </c>
      <c r="B28" s="19">
        <v>1800</v>
      </c>
      <c r="C28" s="36">
        <v>1685</v>
      </c>
      <c r="D28" s="47">
        <f t="shared" si="6"/>
        <v>3485</v>
      </c>
      <c r="E28" s="19">
        <v>1845</v>
      </c>
      <c r="F28" s="36">
        <v>1793</v>
      </c>
      <c r="G28" s="68">
        <f t="shared" si="7"/>
        <v>3638</v>
      </c>
      <c r="H28" s="19">
        <v>1461</v>
      </c>
      <c r="I28" s="36">
        <v>1472</v>
      </c>
      <c r="J28" s="47">
        <f t="shared" si="8"/>
        <v>2933</v>
      </c>
      <c r="K28" s="19">
        <v>1418</v>
      </c>
      <c r="L28" s="36">
        <v>1367</v>
      </c>
      <c r="M28" s="68">
        <f t="shared" si="9"/>
        <v>2785</v>
      </c>
      <c r="N28" s="19">
        <v>1393</v>
      </c>
      <c r="O28" s="36">
        <v>1504</v>
      </c>
      <c r="P28" s="47">
        <f t="shared" si="10"/>
        <v>2897</v>
      </c>
      <c r="Q28" s="19">
        <v>1923</v>
      </c>
      <c r="R28" s="36">
        <v>1932</v>
      </c>
      <c r="S28" s="68">
        <f t="shared" si="11"/>
        <v>3855</v>
      </c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6"/>
      <c r="CA28" s="96"/>
    </row>
    <row r="29" spans="1:79">
      <c r="A29" s="98" t="s">
        <v>39</v>
      </c>
      <c r="B29" s="19">
        <v>1812</v>
      </c>
      <c r="C29" s="36">
        <v>1709</v>
      </c>
      <c r="D29" s="47">
        <f t="shared" si="6"/>
        <v>3521</v>
      </c>
      <c r="E29" s="19">
        <v>1853</v>
      </c>
      <c r="F29" s="36">
        <v>1789</v>
      </c>
      <c r="G29" s="68">
        <f t="shared" si="7"/>
        <v>3642</v>
      </c>
      <c r="H29" s="19">
        <v>1459</v>
      </c>
      <c r="I29" s="36">
        <v>1486</v>
      </c>
      <c r="J29" s="47">
        <f t="shared" si="8"/>
        <v>2945</v>
      </c>
      <c r="K29" s="19">
        <v>1422</v>
      </c>
      <c r="L29" s="36">
        <v>1360</v>
      </c>
      <c r="M29" s="68">
        <f t="shared" si="9"/>
        <v>2782</v>
      </c>
      <c r="N29" s="19">
        <v>1394</v>
      </c>
      <c r="O29" s="36">
        <v>1500</v>
      </c>
      <c r="P29" s="47">
        <f t="shared" si="10"/>
        <v>2894</v>
      </c>
      <c r="Q29" s="19">
        <v>1913</v>
      </c>
      <c r="R29" s="36">
        <v>1925</v>
      </c>
      <c r="S29" s="68">
        <f t="shared" si="11"/>
        <v>3838</v>
      </c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6"/>
      <c r="CA29" s="96"/>
    </row>
    <row r="30" spans="1:79">
      <c r="A30" s="98" t="s">
        <v>24</v>
      </c>
      <c r="B30" s="19">
        <v>1804</v>
      </c>
      <c r="C30" s="36">
        <v>1703</v>
      </c>
      <c r="D30" s="47">
        <f t="shared" si="6"/>
        <v>3507</v>
      </c>
      <c r="E30" s="19">
        <v>1858</v>
      </c>
      <c r="F30" s="36">
        <v>1797</v>
      </c>
      <c r="G30" s="68">
        <f t="shared" si="7"/>
        <v>3655</v>
      </c>
      <c r="H30" s="19">
        <v>1465</v>
      </c>
      <c r="I30" s="36">
        <v>1483</v>
      </c>
      <c r="J30" s="47">
        <f t="shared" si="8"/>
        <v>2948</v>
      </c>
      <c r="K30" s="19">
        <v>1424</v>
      </c>
      <c r="L30" s="36">
        <v>1368</v>
      </c>
      <c r="M30" s="68">
        <f t="shared" si="9"/>
        <v>2792</v>
      </c>
      <c r="N30" s="19">
        <v>1392</v>
      </c>
      <c r="O30" s="36">
        <v>1497</v>
      </c>
      <c r="P30" s="47">
        <f t="shared" si="10"/>
        <v>2889</v>
      </c>
      <c r="Q30" s="19">
        <v>1904</v>
      </c>
      <c r="R30" s="36">
        <v>1926</v>
      </c>
      <c r="S30" s="68">
        <f t="shared" si="11"/>
        <v>3830</v>
      </c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6"/>
      <c r="CA30" s="96"/>
    </row>
    <row r="31" spans="1:79">
      <c r="A31" s="98" t="s">
        <v>55</v>
      </c>
      <c r="B31" s="19">
        <v>1795</v>
      </c>
      <c r="C31" s="36">
        <v>1708</v>
      </c>
      <c r="D31" s="47">
        <f t="shared" si="6"/>
        <v>3503</v>
      </c>
      <c r="E31" s="19">
        <v>1856</v>
      </c>
      <c r="F31" s="36">
        <v>1792</v>
      </c>
      <c r="G31" s="68">
        <f t="shared" si="7"/>
        <v>3648</v>
      </c>
      <c r="H31" s="19">
        <v>1489</v>
      </c>
      <c r="I31" s="36">
        <v>1483</v>
      </c>
      <c r="J31" s="47">
        <f t="shared" si="8"/>
        <v>2972</v>
      </c>
      <c r="K31" s="19">
        <v>1419</v>
      </c>
      <c r="L31" s="36">
        <v>1367</v>
      </c>
      <c r="M31" s="68">
        <f t="shared" si="9"/>
        <v>2786</v>
      </c>
      <c r="N31" s="19">
        <v>1377</v>
      </c>
      <c r="O31" s="36">
        <v>1489</v>
      </c>
      <c r="P31" s="47">
        <f t="shared" si="10"/>
        <v>2866</v>
      </c>
      <c r="Q31" s="19">
        <v>1896</v>
      </c>
      <c r="R31" s="36">
        <v>1910</v>
      </c>
      <c r="S31" s="68">
        <f t="shared" si="11"/>
        <v>3806</v>
      </c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6"/>
      <c r="CA31" s="96"/>
    </row>
    <row r="32" spans="1:79">
      <c r="A32" s="98" t="s">
        <v>58</v>
      </c>
      <c r="B32" s="19">
        <v>1793</v>
      </c>
      <c r="C32" s="36">
        <v>1695</v>
      </c>
      <c r="D32" s="47">
        <f t="shared" si="6"/>
        <v>3488</v>
      </c>
      <c r="E32" s="19">
        <v>1859</v>
      </c>
      <c r="F32" s="36">
        <v>1801</v>
      </c>
      <c r="G32" s="68">
        <f t="shared" si="7"/>
        <v>3660</v>
      </c>
      <c r="H32" s="19">
        <v>1489</v>
      </c>
      <c r="I32" s="36">
        <v>1488</v>
      </c>
      <c r="J32" s="47">
        <f t="shared" si="8"/>
        <v>2977</v>
      </c>
      <c r="K32" s="19">
        <v>1415</v>
      </c>
      <c r="L32" s="36">
        <v>1355</v>
      </c>
      <c r="M32" s="68">
        <f t="shared" si="9"/>
        <v>2770</v>
      </c>
      <c r="N32" s="19">
        <v>1380</v>
      </c>
      <c r="O32" s="36">
        <v>1490</v>
      </c>
      <c r="P32" s="47">
        <f t="shared" si="10"/>
        <v>2870</v>
      </c>
      <c r="Q32" s="19">
        <v>1877</v>
      </c>
      <c r="R32" s="36">
        <v>1902</v>
      </c>
      <c r="S32" s="68">
        <f t="shared" si="11"/>
        <v>3779</v>
      </c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</row>
    <row r="33" spans="1:79">
      <c r="A33" s="99" t="s">
        <v>49</v>
      </c>
      <c r="B33" s="20">
        <v>1775</v>
      </c>
      <c r="C33" s="37">
        <v>1691</v>
      </c>
      <c r="D33" s="48">
        <f t="shared" si="6"/>
        <v>3466</v>
      </c>
      <c r="E33" s="20">
        <v>1850</v>
      </c>
      <c r="F33" s="37">
        <v>1794</v>
      </c>
      <c r="G33" s="69">
        <f t="shared" si="7"/>
        <v>3644</v>
      </c>
      <c r="H33" s="20">
        <v>1485</v>
      </c>
      <c r="I33" s="37">
        <v>1504</v>
      </c>
      <c r="J33" s="48">
        <f t="shared" si="8"/>
        <v>2989</v>
      </c>
      <c r="K33" s="20">
        <v>1423</v>
      </c>
      <c r="L33" s="37">
        <v>1353</v>
      </c>
      <c r="M33" s="69">
        <f t="shared" si="9"/>
        <v>2776</v>
      </c>
      <c r="N33" s="20">
        <v>1368</v>
      </c>
      <c r="O33" s="37">
        <v>1479</v>
      </c>
      <c r="P33" s="48">
        <f t="shared" si="10"/>
        <v>2847</v>
      </c>
      <c r="Q33" s="20">
        <v>1880</v>
      </c>
      <c r="R33" s="37">
        <v>1884</v>
      </c>
      <c r="S33" s="69">
        <f t="shared" si="11"/>
        <v>3764</v>
      </c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6"/>
      <c r="CA33" s="96"/>
    </row>
    <row r="34" spans="1:79" ht="9.9499999999999993" customHeight="1"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6"/>
      <c r="BN34" s="96"/>
      <c r="BO34" s="96"/>
      <c r="BP34" s="96"/>
      <c r="BQ34" s="96"/>
      <c r="BR34" s="96"/>
      <c r="BS34" s="96"/>
      <c r="BT34" s="96"/>
      <c r="BU34" s="96"/>
      <c r="BV34" s="96"/>
      <c r="BW34" s="96"/>
      <c r="BX34" s="96"/>
      <c r="BY34" s="96"/>
      <c r="BZ34" s="96"/>
      <c r="CA34" s="96"/>
    </row>
    <row r="35" spans="1:79">
      <c r="A35" s="5" t="s">
        <v>13</v>
      </c>
      <c r="B35" s="22" t="s">
        <v>37</v>
      </c>
      <c r="C35" s="38"/>
      <c r="D35" s="49"/>
      <c r="E35" s="55" t="s">
        <v>67</v>
      </c>
      <c r="F35" s="38"/>
      <c r="G35" s="64"/>
      <c r="H35" s="22" t="s">
        <v>68</v>
      </c>
      <c r="I35" s="38"/>
      <c r="J35" s="49"/>
      <c r="K35" s="55" t="s">
        <v>60</v>
      </c>
      <c r="L35" s="38"/>
      <c r="M35" s="64"/>
      <c r="N35" s="22" t="s">
        <v>35</v>
      </c>
      <c r="O35" s="38"/>
      <c r="P35" s="49"/>
      <c r="Q35" s="55" t="s">
        <v>74</v>
      </c>
      <c r="R35" s="38"/>
      <c r="S35" s="64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  <c r="BM35" s="96"/>
      <c r="BN35" s="96"/>
      <c r="BO35" s="96"/>
      <c r="BP35" s="96"/>
      <c r="BQ35" s="96"/>
      <c r="BR35" s="96"/>
      <c r="BS35" s="96"/>
      <c r="BT35" s="96"/>
      <c r="BU35" s="96"/>
      <c r="BV35" s="96"/>
      <c r="BW35" s="96"/>
      <c r="BX35" s="96"/>
      <c r="BY35" s="96"/>
      <c r="BZ35" s="96"/>
      <c r="CA35" s="96"/>
    </row>
    <row r="36" spans="1:79" ht="9.9499999999999993" customHeight="1">
      <c r="A36" s="6"/>
      <c r="B36" s="16" t="s">
        <v>21</v>
      </c>
      <c r="C36" s="33" t="s">
        <v>29</v>
      </c>
      <c r="D36" s="44" t="s">
        <v>31</v>
      </c>
      <c r="E36" s="56" t="s">
        <v>21</v>
      </c>
      <c r="F36" s="33" t="s">
        <v>29</v>
      </c>
      <c r="G36" s="65" t="s">
        <v>31</v>
      </c>
      <c r="H36" s="16" t="s">
        <v>21</v>
      </c>
      <c r="I36" s="33" t="s">
        <v>29</v>
      </c>
      <c r="J36" s="44" t="s">
        <v>31</v>
      </c>
      <c r="K36" s="56" t="s">
        <v>21</v>
      </c>
      <c r="L36" s="33" t="s">
        <v>29</v>
      </c>
      <c r="M36" s="65" t="s">
        <v>31</v>
      </c>
      <c r="N36" s="16" t="s">
        <v>21</v>
      </c>
      <c r="O36" s="33" t="s">
        <v>29</v>
      </c>
      <c r="P36" s="44" t="s">
        <v>31</v>
      </c>
      <c r="Q36" s="56" t="s">
        <v>21</v>
      </c>
      <c r="R36" s="33" t="s">
        <v>29</v>
      </c>
      <c r="S36" s="65" t="s">
        <v>31</v>
      </c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96"/>
      <c r="BN36" s="96"/>
      <c r="BO36" s="96"/>
      <c r="BP36" s="96"/>
      <c r="BQ36" s="96"/>
      <c r="BR36" s="96"/>
      <c r="BS36" s="96"/>
      <c r="BT36" s="96"/>
      <c r="BU36" s="96"/>
      <c r="BV36" s="96"/>
      <c r="BW36" s="96"/>
      <c r="BX36" s="96"/>
      <c r="BY36" s="96"/>
      <c r="BZ36" s="96"/>
      <c r="CA36" s="96"/>
    </row>
    <row r="37" spans="1:79" ht="9.9499999999999993" customHeight="1">
      <c r="A37" s="7"/>
      <c r="B37" s="17"/>
      <c r="C37" s="34"/>
      <c r="D37" s="45"/>
      <c r="E37" s="57"/>
      <c r="F37" s="34"/>
      <c r="G37" s="66"/>
      <c r="H37" s="17"/>
      <c r="I37" s="34"/>
      <c r="J37" s="45"/>
      <c r="K37" s="57"/>
      <c r="L37" s="34"/>
      <c r="M37" s="66"/>
      <c r="N37" s="17"/>
      <c r="O37" s="34"/>
      <c r="P37" s="45"/>
      <c r="Q37" s="57"/>
      <c r="R37" s="34"/>
      <c r="S37" s="6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96"/>
      <c r="BM37" s="96"/>
      <c r="BN37" s="96"/>
      <c r="BO37" s="96"/>
      <c r="BP37" s="96"/>
      <c r="BQ37" s="96"/>
      <c r="BR37" s="96"/>
      <c r="BS37" s="96"/>
      <c r="BT37" s="96"/>
      <c r="BU37" s="96"/>
      <c r="BV37" s="96"/>
      <c r="BW37" s="96"/>
      <c r="BX37" s="96"/>
      <c r="BY37" s="96"/>
      <c r="BZ37" s="96"/>
      <c r="CA37" s="96"/>
    </row>
    <row r="38" spans="1:79">
      <c r="A38" s="97" t="s">
        <v>33</v>
      </c>
      <c r="B38" s="18">
        <v>1752</v>
      </c>
      <c r="C38" s="35">
        <v>1699</v>
      </c>
      <c r="D38" s="46">
        <f t="shared" ref="D38:D49" si="12">B38+C38</f>
        <v>3451</v>
      </c>
      <c r="E38" s="18">
        <v>1264</v>
      </c>
      <c r="F38" s="35">
        <v>1455</v>
      </c>
      <c r="G38" s="67">
        <f t="shared" ref="G38:G49" si="13">E38+F38</f>
        <v>2719</v>
      </c>
      <c r="H38" s="18">
        <v>1171</v>
      </c>
      <c r="I38" s="35">
        <v>1437</v>
      </c>
      <c r="J38" s="46">
        <f t="shared" ref="J38:J49" si="14">H38+I38</f>
        <v>2608</v>
      </c>
      <c r="K38" s="18">
        <v>1077</v>
      </c>
      <c r="L38" s="35">
        <v>1498</v>
      </c>
      <c r="M38" s="67">
        <f t="shared" ref="M38:M49" si="15">K38+L38</f>
        <v>2575</v>
      </c>
      <c r="N38" s="18">
        <v>746</v>
      </c>
      <c r="O38" s="35">
        <v>1144</v>
      </c>
      <c r="P38" s="46">
        <f t="shared" ref="P38:P49" si="16">N38+O38</f>
        <v>1890</v>
      </c>
      <c r="Q38" s="18">
        <v>330</v>
      </c>
      <c r="R38" s="35">
        <v>696</v>
      </c>
      <c r="S38" s="67">
        <f t="shared" ref="S38:S49" si="17">Q38+R38</f>
        <v>1026</v>
      </c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96"/>
      <c r="BW38" s="96"/>
      <c r="BX38" s="96"/>
      <c r="BY38" s="96"/>
      <c r="BZ38" s="96"/>
      <c r="CA38" s="96"/>
    </row>
    <row r="39" spans="1:79">
      <c r="A39" s="98" t="s">
        <v>40</v>
      </c>
      <c r="B39" s="19">
        <v>1753</v>
      </c>
      <c r="C39" s="36">
        <v>1711</v>
      </c>
      <c r="D39" s="47">
        <f t="shared" si="12"/>
        <v>3464</v>
      </c>
      <c r="E39" s="19">
        <v>1267</v>
      </c>
      <c r="F39" s="36">
        <v>1458</v>
      </c>
      <c r="G39" s="68">
        <f t="shared" si="13"/>
        <v>2725</v>
      </c>
      <c r="H39" s="19">
        <v>1176</v>
      </c>
      <c r="I39" s="36">
        <v>1424</v>
      </c>
      <c r="J39" s="47">
        <f t="shared" si="14"/>
        <v>2600</v>
      </c>
      <c r="K39" s="19">
        <v>1078</v>
      </c>
      <c r="L39" s="36">
        <v>1507</v>
      </c>
      <c r="M39" s="68">
        <f t="shared" si="15"/>
        <v>2585</v>
      </c>
      <c r="N39" s="19">
        <v>746</v>
      </c>
      <c r="O39" s="36">
        <v>1143</v>
      </c>
      <c r="P39" s="47">
        <f t="shared" si="16"/>
        <v>1889</v>
      </c>
      <c r="Q39" s="19">
        <v>329</v>
      </c>
      <c r="R39" s="36">
        <v>699</v>
      </c>
      <c r="S39" s="68">
        <f t="shared" si="17"/>
        <v>1028</v>
      </c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6"/>
      <c r="CA39" s="96"/>
    </row>
    <row r="40" spans="1:79">
      <c r="A40" s="98" t="s">
        <v>44</v>
      </c>
      <c r="B40" s="19">
        <v>1769</v>
      </c>
      <c r="C40" s="36">
        <v>1710</v>
      </c>
      <c r="D40" s="47">
        <f t="shared" si="12"/>
        <v>3479</v>
      </c>
      <c r="E40" s="19">
        <v>1271</v>
      </c>
      <c r="F40" s="36">
        <v>1459</v>
      </c>
      <c r="G40" s="68">
        <f t="shared" si="13"/>
        <v>2730</v>
      </c>
      <c r="H40" s="19">
        <v>1176</v>
      </c>
      <c r="I40" s="36">
        <v>1422</v>
      </c>
      <c r="J40" s="47">
        <f t="shared" si="14"/>
        <v>2598</v>
      </c>
      <c r="K40" s="19">
        <v>1082</v>
      </c>
      <c r="L40" s="36">
        <v>1520</v>
      </c>
      <c r="M40" s="68">
        <f t="shared" si="15"/>
        <v>2602</v>
      </c>
      <c r="N40" s="19">
        <v>744</v>
      </c>
      <c r="O40" s="36">
        <v>1145</v>
      </c>
      <c r="P40" s="47">
        <f t="shared" si="16"/>
        <v>1889</v>
      </c>
      <c r="Q40" s="19">
        <v>331</v>
      </c>
      <c r="R40" s="36">
        <v>704</v>
      </c>
      <c r="S40" s="68">
        <f t="shared" si="17"/>
        <v>1035</v>
      </c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6"/>
      <c r="BU40" s="96"/>
      <c r="BV40" s="96"/>
      <c r="BW40" s="96"/>
      <c r="BX40" s="96"/>
      <c r="BY40" s="96"/>
      <c r="BZ40" s="96"/>
      <c r="CA40" s="96"/>
    </row>
    <row r="41" spans="1:79">
      <c r="A41" s="98" t="s">
        <v>47</v>
      </c>
      <c r="B41" s="19">
        <v>1776</v>
      </c>
      <c r="C41" s="36">
        <v>1724</v>
      </c>
      <c r="D41" s="47">
        <f t="shared" si="12"/>
        <v>3500</v>
      </c>
      <c r="E41" s="19">
        <v>1276</v>
      </c>
      <c r="F41" s="36">
        <v>1475</v>
      </c>
      <c r="G41" s="68">
        <f t="shared" si="13"/>
        <v>2751</v>
      </c>
      <c r="H41" s="19">
        <v>1173</v>
      </c>
      <c r="I41" s="36">
        <v>1416</v>
      </c>
      <c r="J41" s="47">
        <f t="shared" si="14"/>
        <v>2589</v>
      </c>
      <c r="K41" s="19">
        <v>1081</v>
      </c>
      <c r="L41" s="36">
        <v>1524</v>
      </c>
      <c r="M41" s="68">
        <f t="shared" si="15"/>
        <v>2605</v>
      </c>
      <c r="N41" s="19">
        <v>747</v>
      </c>
      <c r="O41" s="36">
        <v>1146</v>
      </c>
      <c r="P41" s="47">
        <f t="shared" si="16"/>
        <v>1893</v>
      </c>
      <c r="Q41" s="19">
        <v>333</v>
      </c>
      <c r="R41" s="36">
        <v>709</v>
      </c>
      <c r="S41" s="68">
        <f t="shared" si="17"/>
        <v>1042</v>
      </c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  <c r="BY41" s="96"/>
      <c r="BZ41" s="96"/>
      <c r="CA41" s="96"/>
    </row>
    <row r="42" spans="1:79">
      <c r="A42" s="98" t="s">
        <v>50</v>
      </c>
      <c r="B42" s="19">
        <v>1789</v>
      </c>
      <c r="C42" s="36">
        <v>1725</v>
      </c>
      <c r="D42" s="47">
        <f t="shared" si="12"/>
        <v>3514</v>
      </c>
      <c r="E42" s="19">
        <v>1285</v>
      </c>
      <c r="F42" s="36">
        <v>1482</v>
      </c>
      <c r="G42" s="68">
        <f t="shared" si="13"/>
        <v>2767</v>
      </c>
      <c r="H42" s="19">
        <v>1161</v>
      </c>
      <c r="I42" s="36">
        <v>1413</v>
      </c>
      <c r="J42" s="47">
        <f t="shared" si="14"/>
        <v>2574</v>
      </c>
      <c r="K42" s="19">
        <v>1088</v>
      </c>
      <c r="L42" s="36">
        <v>1522</v>
      </c>
      <c r="M42" s="68">
        <f t="shared" si="15"/>
        <v>2610</v>
      </c>
      <c r="N42" s="19">
        <v>748</v>
      </c>
      <c r="O42" s="36">
        <v>1150</v>
      </c>
      <c r="P42" s="47">
        <f t="shared" si="16"/>
        <v>1898</v>
      </c>
      <c r="Q42" s="19">
        <v>338</v>
      </c>
      <c r="R42" s="36">
        <v>712</v>
      </c>
      <c r="S42" s="68">
        <f t="shared" si="17"/>
        <v>1050</v>
      </c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  <c r="BY42" s="96"/>
      <c r="BZ42" s="96"/>
      <c r="CA42" s="96"/>
    </row>
    <row r="43" spans="1:79">
      <c r="A43" s="98" t="s">
        <v>20</v>
      </c>
      <c r="B43" s="19">
        <v>1806</v>
      </c>
      <c r="C43" s="36">
        <v>1730</v>
      </c>
      <c r="D43" s="47">
        <f t="shared" si="12"/>
        <v>3536</v>
      </c>
      <c r="E43" s="19">
        <v>1294</v>
      </c>
      <c r="F43" s="36">
        <v>1504</v>
      </c>
      <c r="G43" s="68">
        <f t="shared" si="13"/>
        <v>2798</v>
      </c>
      <c r="H43" s="19">
        <v>1156</v>
      </c>
      <c r="I43" s="36">
        <v>1402</v>
      </c>
      <c r="J43" s="47">
        <f t="shared" si="14"/>
        <v>2558</v>
      </c>
      <c r="K43" s="19">
        <v>1080</v>
      </c>
      <c r="L43" s="36">
        <v>1533</v>
      </c>
      <c r="M43" s="68">
        <f t="shared" si="15"/>
        <v>2613</v>
      </c>
      <c r="N43" s="19">
        <v>758</v>
      </c>
      <c r="O43" s="36">
        <v>1151</v>
      </c>
      <c r="P43" s="47">
        <f t="shared" si="16"/>
        <v>1909</v>
      </c>
      <c r="Q43" s="19">
        <v>342</v>
      </c>
      <c r="R43" s="36">
        <v>714</v>
      </c>
      <c r="S43" s="68">
        <f t="shared" si="17"/>
        <v>1056</v>
      </c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  <c r="BY43" s="96"/>
      <c r="BZ43" s="96"/>
      <c r="CA43" s="96"/>
    </row>
    <row r="44" spans="1:79">
      <c r="A44" s="98" t="s">
        <v>51</v>
      </c>
      <c r="B44" s="19">
        <v>1822</v>
      </c>
      <c r="C44" s="36">
        <v>1736</v>
      </c>
      <c r="D44" s="47">
        <f t="shared" si="12"/>
        <v>3558</v>
      </c>
      <c r="E44" s="19">
        <v>1303</v>
      </c>
      <c r="F44" s="36">
        <v>1519</v>
      </c>
      <c r="G44" s="68">
        <f t="shared" si="13"/>
        <v>2822</v>
      </c>
      <c r="H44" s="19">
        <v>1150</v>
      </c>
      <c r="I44" s="36">
        <v>1389</v>
      </c>
      <c r="J44" s="47">
        <f t="shared" si="14"/>
        <v>2539</v>
      </c>
      <c r="K44" s="19">
        <v>1068</v>
      </c>
      <c r="L44" s="36">
        <v>1540</v>
      </c>
      <c r="M44" s="68">
        <f t="shared" si="15"/>
        <v>2608</v>
      </c>
      <c r="N44" s="19">
        <v>772</v>
      </c>
      <c r="O44" s="36">
        <v>1156</v>
      </c>
      <c r="P44" s="47">
        <f t="shared" si="16"/>
        <v>1928</v>
      </c>
      <c r="Q44" s="19">
        <v>342</v>
      </c>
      <c r="R44" s="36">
        <v>715</v>
      </c>
      <c r="S44" s="68">
        <f t="shared" si="17"/>
        <v>1057</v>
      </c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6"/>
      <c r="BU44" s="96"/>
      <c r="BV44" s="96"/>
      <c r="BW44" s="96"/>
      <c r="BX44" s="96"/>
      <c r="BY44" s="96"/>
      <c r="BZ44" s="96"/>
      <c r="CA44" s="96"/>
    </row>
    <row r="45" spans="1:79">
      <c r="A45" s="98" t="s">
        <v>39</v>
      </c>
      <c r="B45" s="19">
        <v>1825</v>
      </c>
      <c r="C45" s="36">
        <v>1751</v>
      </c>
      <c r="D45" s="47">
        <f t="shared" si="12"/>
        <v>3576</v>
      </c>
      <c r="E45" s="19">
        <v>1310</v>
      </c>
      <c r="F45" s="36">
        <v>1504</v>
      </c>
      <c r="G45" s="68">
        <f t="shared" si="13"/>
        <v>2814</v>
      </c>
      <c r="H45" s="19">
        <v>1144</v>
      </c>
      <c r="I45" s="36">
        <v>1392</v>
      </c>
      <c r="J45" s="47">
        <f t="shared" si="14"/>
        <v>2536</v>
      </c>
      <c r="K45" s="19">
        <v>1073</v>
      </c>
      <c r="L45" s="36">
        <v>1546</v>
      </c>
      <c r="M45" s="68">
        <f t="shared" si="15"/>
        <v>2619</v>
      </c>
      <c r="N45" s="19">
        <v>769</v>
      </c>
      <c r="O45" s="36">
        <v>1160</v>
      </c>
      <c r="P45" s="47">
        <f t="shared" si="16"/>
        <v>1929</v>
      </c>
      <c r="Q45" s="19">
        <v>343</v>
      </c>
      <c r="R45" s="36">
        <v>713</v>
      </c>
      <c r="S45" s="68">
        <f t="shared" si="17"/>
        <v>1056</v>
      </c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  <c r="BY45" s="96"/>
      <c r="BZ45" s="96"/>
      <c r="CA45" s="96"/>
    </row>
    <row r="46" spans="1:79">
      <c r="A46" s="98" t="s">
        <v>24</v>
      </c>
      <c r="B46" s="19">
        <v>1833</v>
      </c>
      <c r="C46" s="36">
        <v>1750</v>
      </c>
      <c r="D46" s="47">
        <f t="shared" si="12"/>
        <v>3583</v>
      </c>
      <c r="E46" s="19">
        <v>1320</v>
      </c>
      <c r="F46" s="36">
        <v>1505</v>
      </c>
      <c r="G46" s="68">
        <f t="shared" si="13"/>
        <v>2825</v>
      </c>
      <c r="H46" s="19">
        <v>1139</v>
      </c>
      <c r="I46" s="36">
        <v>1387</v>
      </c>
      <c r="J46" s="47">
        <f t="shared" si="14"/>
        <v>2526</v>
      </c>
      <c r="K46" s="19">
        <v>1066</v>
      </c>
      <c r="L46" s="36">
        <v>1545</v>
      </c>
      <c r="M46" s="68">
        <f t="shared" si="15"/>
        <v>2611</v>
      </c>
      <c r="N46" s="19">
        <v>767</v>
      </c>
      <c r="O46" s="36">
        <v>1160</v>
      </c>
      <c r="P46" s="47">
        <f t="shared" si="16"/>
        <v>1927</v>
      </c>
      <c r="Q46" s="19">
        <v>350</v>
      </c>
      <c r="R46" s="36">
        <v>719</v>
      </c>
      <c r="S46" s="68">
        <f t="shared" si="17"/>
        <v>1069</v>
      </c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  <c r="BY46" s="96"/>
      <c r="BZ46" s="96"/>
      <c r="CA46" s="96"/>
    </row>
    <row r="47" spans="1:79">
      <c r="A47" s="98" t="s">
        <v>55</v>
      </c>
      <c r="B47" s="19">
        <v>1841</v>
      </c>
      <c r="C47" s="36">
        <v>1771</v>
      </c>
      <c r="D47" s="47">
        <f t="shared" si="12"/>
        <v>3612</v>
      </c>
      <c r="E47" s="19">
        <v>1338</v>
      </c>
      <c r="F47" s="36">
        <v>1509</v>
      </c>
      <c r="G47" s="68">
        <f t="shared" si="13"/>
        <v>2847</v>
      </c>
      <c r="H47" s="19">
        <v>1132</v>
      </c>
      <c r="I47" s="36">
        <v>1386</v>
      </c>
      <c r="J47" s="47">
        <f t="shared" si="14"/>
        <v>2518</v>
      </c>
      <c r="K47" s="19">
        <v>1063</v>
      </c>
      <c r="L47" s="36">
        <v>1538</v>
      </c>
      <c r="M47" s="68">
        <f t="shared" si="15"/>
        <v>2601</v>
      </c>
      <c r="N47" s="19">
        <v>767</v>
      </c>
      <c r="O47" s="36">
        <v>1166</v>
      </c>
      <c r="P47" s="47">
        <f t="shared" si="16"/>
        <v>1933</v>
      </c>
      <c r="Q47" s="19">
        <v>352</v>
      </c>
      <c r="R47" s="36">
        <v>730</v>
      </c>
      <c r="S47" s="68">
        <f t="shared" si="17"/>
        <v>1082</v>
      </c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  <c r="BY47" s="96"/>
      <c r="BZ47" s="96"/>
      <c r="CA47" s="96"/>
    </row>
    <row r="48" spans="1:79">
      <c r="A48" s="98" t="s">
        <v>58</v>
      </c>
      <c r="B48" s="19">
        <v>1847</v>
      </c>
      <c r="C48" s="36">
        <v>1781</v>
      </c>
      <c r="D48" s="47">
        <f t="shared" si="12"/>
        <v>3628</v>
      </c>
      <c r="E48" s="19">
        <v>1353</v>
      </c>
      <c r="F48" s="36">
        <v>1527</v>
      </c>
      <c r="G48" s="68">
        <f t="shared" si="13"/>
        <v>2880</v>
      </c>
      <c r="H48" s="19">
        <v>1126</v>
      </c>
      <c r="I48" s="36">
        <v>1371</v>
      </c>
      <c r="J48" s="47">
        <f t="shared" si="14"/>
        <v>2497</v>
      </c>
      <c r="K48" s="19">
        <v>1069</v>
      </c>
      <c r="L48" s="36">
        <v>1533</v>
      </c>
      <c r="M48" s="68">
        <f t="shared" si="15"/>
        <v>2602</v>
      </c>
      <c r="N48" s="19">
        <v>763</v>
      </c>
      <c r="O48" s="36">
        <v>1179</v>
      </c>
      <c r="P48" s="47">
        <f t="shared" si="16"/>
        <v>1942</v>
      </c>
      <c r="Q48" s="19">
        <v>356</v>
      </c>
      <c r="R48" s="36">
        <v>732</v>
      </c>
      <c r="S48" s="68">
        <f t="shared" si="17"/>
        <v>1088</v>
      </c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  <c r="BY48" s="96"/>
      <c r="BZ48" s="96"/>
      <c r="CA48" s="96"/>
    </row>
    <row r="49" spans="1:85">
      <c r="A49" s="99" t="s">
        <v>49</v>
      </c>
      <c r="B49" s="20">
        <v>1836</v>
      </c>
      <c r="C49" s="37">
        <v>1789</v>
      </c>
      <c r="D49" s="48">
        <f t="shared" si="12"/>
        <v>3625</v>
      </c>
      <c r="E49" s="20">
        <v>1358</v>
      </c>
      <c r="F49" s="37">
        <v>1548</v>
      </c>
      <c r="G49" s="69">
        <f t="shared" si="13"/>
        <v>2906</v>
      </c>
      <c r="H49" s="20">
        <v>1128</v>
      </c>
      <c r="I49" s="37">
        <v>1359</v>
      </c>
      <c r="J49" s="48">
        <f t="shared" si="14"/>
        <v>2487</v>
      </c>
      <c r="K49" s="20">
        <v>1064</v>
      </c>
      <c r="L49" s="37">
        <v>1524</v>
      </c>
      <c r="M49" s="69">
        <f t="shared" si="15"/>
        <v>2588</v>
      </c>
      <c r="N49" s="20">
        <v>771</v>
      </c>
      <c r="O49" s="37">
        <v>1187</v>
      </c>
      <c r="P49" s="48">
        <f t="shared" si="16"/>
        <v>1958</v>
      </c>
      <c r="Q49" s="20">
        <v>354</v>
      </c>
      <c r="R49" s="37">
        <v>732</v>
      </c>
      <c r="S49" s="69">
        <f t="shared" si="17"/>
        <v>1086</v>
      </c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  <c r="BY49" s="96"/>
      <c r="BZ49" s="96"/>
      <c r="CA49" s="96"/>
    </row>
    <row r="50" spans="1:85" ht="9.9499999999999993" customHeight="1"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  <c r="BY50" s="96"/>
      <c r="BZ50" s="96"/>
      <c r="CA50" s="96"/>
    </row>
    <row r="51" spans="1:85">
      <c r="A51" s="5" t="s">
        <v>13</v>
      </c>
      <c r="B51" s="22" t="s">
        <v>15</v>
      </c>
      <c r="C51" s="38"/>
      <c r="D51" s="49"/>
      <c r="E51" s="55" t="s">
        <v>38</v>
      </c>
      <c r="F51" s="38"/>
      <c r="G51" s="64"/>
      <c r="H51" s="22" t="s">
        <v>42</v>
      </c>
      <c r="I51" s="38"/>
      <c r="J51" s="49"/>
      <c r="K51" s="82" t="s">
        <v>0</v>
      </c>
      <c r="L51" s="86"/>
      <c r="M51" s="89"/>
      <c r="N51" s="23"/>
      <c r="O51" s="23"/>
      <c r="P51" s="23"/>
      <c r="Q51" s="23"/>
      <c r="R51" s="23"/>
      <c r="S51" s="23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6"/>
      <c r="BN51" s="96"/>
      <c r="BO51" s="96"/>
      <c r="BP51" s="96"/>
      <c r="BQ51" s="96"/>
      <c r="BR51" s="96"/>
      <c r="BS51" s="96"/>
      <c r="BT51" s="96"/>
      <c r="BU51" s="96"/>
      <c r="BV51" s="96"/>
      <c r="BW51" s="96"/>
      <c r="BX51" s="96"/>
      <c r="BY51" s="96"/>
      <c r="BZ51" s="96"/>
      <c r="CA51" s="96"/>
      <c r="CB51" s="96"/>
      <c r="CC51" s="96"/>
      <c r="CD51" s="96"/>
      <c r="CE51" s="96"/>
      <c r="CF51" s="96"/>
      <c r="CG51" s="96"/>
    </row>
    <row r="52" spans="1:85" ht="9.9499999999999993" customHeight="1">
      <c r="A52" s="6"/>
      <c r="B52" s="16" t="s">
        <v>21</v>
      </c>
      <c r="C52" s="33" t="s">
        <v>29</v>
      </c>
      <c r="D52" s="44" t="s">
        <v>31</v>
      </c>
      <c r="E52" s="56" t="s">
        <v>21</v>
      </c>
      <c r="F52" s="33" t="s">
        <v>29</v>
      </c>
      <c r="G52" s="65" t="s">
        <v>31</v>
      </c>
      <c r="H52" s="16" t="s">
        <v>21</v>
      </c>
      <c r="I52" s="33" t="s">
        <v>29</v>
      </c>
      <c r="J52" s="44" t="s">
        <v>31</v>
      </c>
      <c r="K52" s="83" t="s">
        <v>21</v>
      </c>
      <c r="L52" s="87" t="s">
        <v>29</v>
      </c>
      <c r="M52" s="65" t="s">
        <v>31</v>
      </c>
      <c r="N52" s="23"/>
      <c r="O52" s="23"/>
      <c r="P52" s="23"/>
      <c r="Q52" s="23"/>
      <c r="R52" s="23"/>
      <c r="S52" s="23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6"/>
      <c r="BH52" s="96"/>
      <c r="BI52" s="96"/>
      <c r="BJ52" s="96"/>
      <c r="BK52" s="96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  <c r="BY52" s="96"/>
      <c r="BZ52" s="96"/>
      <c r="CA52" s="96"/>
      <c r="CB52" s="96"/>
      <c r="CC52" s="96"/>
      <c r="CD52" s="96"/>
      <c r="CE52" s="96"/>
      <c r="CF52" s="96"/>
      <c r="CG52" s="96"/>
    </row>
    <row r="53" spans="1:85" ht="9.9499999999999993" customHeight="1">
      <c r="A53" s="7"/>
      <c r="B53" s="17"/>
      <c r="C53" s="34"/>
      <c r="D53" s="45"/>
      <c r="E53" s="57"/>
      <c r="F53" s="34"/>
      <c r="G53" s="66"/>
      <c r="H53" s="17"/>
      <c r="I53" s="34"/>
      <c r="J53" s="45"/>
      <c r="K53" s="84"/>
      <c r="L53" s="88"/>
      <c r="M53" s="66"/>
      <c r="N53" s="23"/>
      <c r="O53" s="23"/>
      <c r="P53" s="23"/>
      <c r="Q53" s="23"/>
      <c r="R53" s="23"/>
      <c r="S53" s="23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  <c r="BY53" s="96"/>
      <c r="BZ53" s="96"/>
      <c r="CA53" s="96"/>
      <c r="CB53" s="96"/>
      <c r="CC53" s="96"/>
      <c r="CD53" s="96"/>
      <c r="CE53" s="96"/>
      <c r="CF53" s="96"/>
      <c r="CG53" s="96"/>
    </row>
    <row r="54" spans="1:85">
      <c r="A54" s="97" t="s">
        <v>33</v>
      </c>
      <c r="B54" s="18">
        <v>118</v>
      </c>
      <c r="C54" s="35">
        <v>379</v>
      </c>
      <c r="D54" s="46">
        <f t="shared" ref="D54:D65" si="18">B54+C54</f>
        <v>497</v>
      </c>
      <c r="E54" s="18">
        <v>29</v>
      </c>
      <c r="F54" s="35">
        <v>98</v>
      </c>
      <c r="G54" s="67">
        <f t="shared" ref="G54:G65" si="19">E54+F54</f>
        <v>127</v>
      </c>
      <c r="H54" s="18">
        <v>3</v>
      </c>
      <c r="I54" s="35">
        <v>15</v>
      </c>
      <c r="J54" s="46">
        <f t="shared" ref="J54:J65" si="20">H54+I54</f>
        <v>18</v>
      </c>
      <c r="K54" s="28">
        <f t="shared" ref="K54:L65" si="21">B6+E6+H6+K6+N6+Q6+B22+E22+H22+K22+N22+Q22+B38+E38+H38+K38+N38+Q38+B54+E54+H54</f>
        <v>24012</v>
      </c>
      <c r="L54" s="35">
        <f t="shared" si="21"/>
        <v>25430</v>
      </c>
      <c r="M54" s="67">
        <f t="shared" ref="M54:M65" si="22">K54+L54</f>
        <v>49442</v>
      </c>
      <c r="N54" s="23"/>
      <c r="O54" s="23"/>
      <c r="P54" s="23"/>
      <c r="Q54" s="23"/>
      <c r="R54" s="23"/>
      <c r="S54" s="23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  <c r="BY54" s="96"/>
      <c r="BZ54" s="96"/>
      <c r="CA54" s="96"/>
      <c r="CB54" s="96"/>
      <c r="CC54" s="96"/>
      <c r="CD54" s="96"/>
      <c r="CE54" s="96"/>
      <c r="CF54" s="96"/>
      <c r="CG54" s="96"/>
    </row>
    <row r="55" spans="1:85">
      <c r="A55" s="98" t="s">
        <v>40</v>
      </c>
      <c r="B55" s="19">
        <v>119</v>
      </c>
      <c r="C55" s="36">
        <v>379</v>
      </c>
      <c r="D55" s="47">
        <f t="shared" si="18"/>
        <v>498</v>
      </c>
      <c r="E55" s="19">
        <v>28</v>
      </c>
      <c r="F55" s="36">
        <v>98</v>
      </c>
      <c r="G55" s="68">
        <f t="shared" si="19"/>
        <v>126</v>
      </c>
      <c r="H55" s="19">
        <v>4</v>
      </c>
      <c r="I55" s="36">
        <v>14</v>
      </c>
      <c r="J55" s="47">
        <f t="shared" si="20"/>
        <v>18</v>
      </c>
      <c r="K55" s="29">
        <f t="shared" si="21"/>
        <v>24020</v>
      </c>
      <c r="L55" s="36">
        <f t="shared" si="21"/>
        <v>25427</v>
      </c>
      <c r="M55" s="68">
        <f t="shared" si="22"/>
        <v>49447</v>
      </c>
      <c r="N55" s="23"/>
      <c r="O55" s="23"/>
      <c r="P55" s="23"/>
      <c r="Q55" s="23"/>
      <c r="R55" s="23"/>
      <c r="S55" s="23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6"/>
      <c r="BL55" s="96"/>
      <c r="BM55" s="96"/>
      <c r="BN55" s="96"/>
      <c r="BO55" s="96"/>
      <c r="BP55" s="96"/>
      <c r="BQ55" s="96"/>
      <c r="BR55" s="96"/>
      <c r="BS55" s="96"/>
      <c r="BT55" s="96"/>
      <c r="BU55" s="96"/>
      <c r="BV55" s="96"/>
      <c r="BW55" s="96"/>
      <c r="BX55" s="96"/>
      <c r="BY55" s="96"/>
      <c r="BZ55" s="96"/>
      <c r="CA55" s="96"/>
      <c r="CB55" s="96"/>
      <c r="CC55" s="96"/>
      <c r="CD55" s="96"/>
      <c r="CE55" s="96"/>
      <c r="CF55" s="96"/>
      <c r="CG55" s="96"/>
    </row>
    <row r="56" spans="1:85">
      <c r="A56" s="98" t="s">
        <v>44</v>
      </c>
      <c r="B56" s="19">
        <v>119</v>
      </c>
      <c r="C56" s="36">
        <v>375</v>
      </c>
      <c r="D56" s="47">
        <f t="shared" si="18"/>
        <v>494</v>
      </c>
      <c r="E56" s="19">
        <v>26</v>
      </c>
      <c r="F56" s="36">
        <v>101</v>
      </c>
      <c r="G56" s="68">
        <f t="shared" si="19"/>
        <v>127</v>
      </c>
      <c r="H56" s="19">
        <v>3</v>
      </c>
      <c r="I56" s="36">
        <v>13</v>
      </c>
      <c r="J56" s="47">
        <f t="shared" si="20"/>
        <v>16</v>
      </c>
      <c r="K56" s="29">
        <f t="shared" si="21"/>
        <v>24003</v>
      </c>
      <c r="L56" s="36">
        <f t="shared" si="21"/>
        <v>25421</v>
      </c>
      <c r="M56" s="68">
        <f t="shared" si="22"/>
        <v>49424</v>
      </c>
      <c r="N56" s="23"/>
      <c r="O56" s="23"/>
      <c r="P56" s="23"/>
      <c r="Q56" s="23"/>
      <c r="R56" s="23"/>
      <c r="S56" s="23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E56" s="96"/>
      <c r="BF56" s="96"/>
      <c r="BG56" s="96"/>
      <c r="BH56" s="96"/>
      <c r="BI56" s="96"/>
      <c r="BJ56" s="96"/>
      <c r="BK56" s="96"/>
      <c r="BL56" s="96"/>
      <c r="BM56" s="96"/>
      <c r="BN56" s="96"/>
      <c r="BO56" s="96"/>
      <c r="BP56" s="96"/>
      <c r="BQ56" s="96"/>
      <c r="BR56" s="96"/>
      <c r="BS56" s="96"/>
      <c r="BT56" s="96"/>
      <c r="BU56" s="96"/>
      <c r="BV56" s="96"/>
      <c r="BW56" s="96"/>
      <c r="BX56" s="96"/>
      <c r="BY56" s="96"/>
      <c r="BZ56" s="96"/>
      <c r="CA56" s="96"/>
      <c r="CB56" s="96"/>
      <c r="CC56" s="96"/>
      <c r="CD56" s="96"/>
      <c r="CE56" s="96"/>
      <c r="CF56" s="96"/>
      <c r="CG56" s="96"/>
    </row>
    <row r="57" spans="1:85">
      <c r="A57" s="98" t="s">
        <v>47</v>
      </c>
      <c r="B57" s="19">
        <v>121</v>
      </c>
      <c r="C57" s="36">
        <v>377</v>
      </c>
      <c r="D57" s="47">
        <f t="shared" si="18"/>
        <v>498</v>
      </c>
      <c r="E57" s="19">
        <v>24</v>
      </c>
      <c r="F57" s="36">
        <v>101</v>
      </c>
      <c r="G57" s="68">
        <f t="shared" si="19"/>
        <v>125</v>
      </c>
      <c r="H57" s="19">
        <v>4</v>
      </c>
      <c r="I57" s="36">
        <v>12</v>
      </c>
      <c r="J57" s="47">
        <f t="shared" si="20"/>
        <v>16</v>
      </c>
      <c r="K57" s="29">
        <f t="shared" si="21"/>
        <v>23995</v>
      </c>
      <c r="L57" s="36">
        <f t="shared" si="21"/>
        <v>25411</v>
      </c>
      <c r="M57" s="68">
        <f t="shared" si="22"/>
        <v>49406</v>
      </c>
      <c r="N57" s="23"/>
      <c r="O57" s="23"/>
      <c r="P57" s="23"/>
      <c r="Q57" s="23"/>
      <c r="R57" s="23"/>
      <c r="S57" s="23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  <c r="BY57" s="96"/>
      <c r="BZ57" s="96"/>
      <c r="CA57" s="96"/>
      <c r="CB57" s="96"/>
      <c r="CC57" s="96"/>
      <c r="CD57" s="96"/>
      <c r="CE57" s="96"/>
      <c r="CF57" s="96"/>
      <c r="CG57" s="96"/>
    </row>
    <row r="58" spans="1:85">
      <c r="A58" s="98" t="s">
        <v>50</v>
      </c>
      <c r="B58" s="19">
        <v>118</v>
      </c>
      <c r="C58" s="36">
        <v>371</v>
      </c>
      <c r="D58" s="47">
        <f t="shared" si="18"/>
        <v>489</v>
      </c>
      <c r="E58" s="19">
        <v>22</v>
      </c>
      <c r="F58" s="36">
        <v>108</v>
      </c>
      <c r="G58" s="68">
        <f t="shared" si="19"/>
        <v>130</v>
      </c>
      <c r="H58" s="19">
        <v>4</v>
      </c>
      <c r="I58" s="36">
        <v>11</v>
      </c>
      <c r="J58" s="47">
        <f t="shared" si="20"/>
        <v>15</v>
      </c>
      <c r="K58" s="29">
        <f t="shared" si="21"/>
        <v>23985</v>
      </c>
      <c r="L58" s="36">
        <f t="shared" si="21"/>
        <v>25430</v>
      </c>
      <c r="M58" s="68">
        <f t="shared" si="22"/>
        <v>49415</v>
      </c>
      <c r="N58" s="23"/>
      <c r="O58" s="23"/>
      <c r="P58" s="23"/>
      <c r="Q58" s="23"/>
      <c r="R58" s="23"/>
      <c r="S58" s="23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  <c r="BY58" s="96"/>
      <c r="BZ58" s="96"/>
      <c r="CA58" s="96"/>
      <c r="CB58" s="96"/>
      <c r="CC58" s="96"/>
      <c r="CD58" s="96"/>
      <c r="CE58" s="96"/>
      <c r="CF58" s="96"/>
      <c r="CG58" s="96"/>
    </row>
    <row r="59" spans="1:85">
      <c r="A59" s="98" t="s">
        <v>20</v>
      </c>
      <c r="B59" s="19">
        <v>120</v>
      </c>
      <c r="C59" s="36">
        <v>365</v>
      </c>
      <c r="D59" s="47">
        <f t="shared" si="18"/>
        <v>485</v>
      </c>
      <c r="E59" s="19">
        <v>22</v>
      </c>
      <c r="F59" s="36">
        <v>109</v>
      </c>
      <c r="G59" s="68">
        <f t="shared" si="19"/>
        <v>131</v>
      </c>
      <c r="H59" s="19">
        <v>4</v>
      </c>
      <c r="I59" s="36">
        <v>13</v>
      </c>
      <c r="J59" s="47">
        <f t="shared" si="20"/>
        <v>17</v>
      </c>
      <c r="K59" s="29">
        <f t="shared" si="21"/>
        <v>24010</v>
      </c>
      <c r="L59" s="36">
        <f t="shared" si="21"/>
        <v>25435</v>
      </c>
      <c r="M59" s="68">
        <f t="shared" si="22"/>
        <v>49445</v>
      </c>
      <c r="N59" s="23"/>
      <c r="O59" s="23"/>
      <c r="P59" s="23"/>
      <c r="Q59" s="23"/>
      <c r="R59" s="23"/>
      <c r="S59" s="23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  <c r="BY59" s="96"/>
      <c r="BZ59" s="96"/>
      <c r="CA59" s="96"/>
      <c r="CB59" s="96"/>
      <c r="CC59" s="96"/>
      <c r="CD59" s="96"/>
      <c r="CE59" s="96"/>
      <c r="CF59" s="96"/>
      <c r="CG59" s="96"/>
    </row>
    <row r="60" spans="1:85">
      <c r="A60" s="98" t="s">
        <v>51</v>
      </c>
      <c r="B60" s="19">
        <v>118</v>
      </c>
      <c r="C60" s="36">
        <v>359</v>
      </c>
      <c r="D60" s="47">
        <f t="shared" si="18"/>
        <v>477</v>
      </c>
      <c r="E60" s="19">
        <v>23</v>
      </c>
      <c r="F60" s="36">
        <v>111</v>
      </c>
      <c r="G60" s="68">
        <f t="shared" si="19"/>
        <v>134</v>
      </c>
      <c r="H60" s="19">
        <v>4</v>
      </c>
      <c r="I60" s="36">
        <v>14</v>
      </c>
      <c r="J60" s="47">
        <f t="shared" si="20"/>
        <v>18</v>
      </c>
      <c r="K60" s="29">
        <f t="shared" si="21"/>
        <v>24012</v>
      </c>
      <c r="L60" s="36">
        <f t="shared" si="21"/>
        <v>25418</v>
      </c>
      <c r="M60" s="68">
        <f t="shared" si="22"/>
        <v>49430</v>
      </c>
      <c r="N60" s="23"/>
      <c r="O60" s="23"/>
      <c r="P60" s="23"/>
      <c r="Q60" s="23"/>
      <c r="R60" s="23"/>
      <c r="S60" s="23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  <c r="BY60" s="96"/>
      <c r="BZ60" s="96"/>
      <c r="CA60" s="96"/>
      <c r="CB60" s="96"/>
      <c r="CC60" s="96"/>
      <c r="CD60" s="96"/>
      <c r="CE60" s="96"/>
      <c r="CF60" s="96"/>
      <c r="CG60" s="96"/>
    </row>
    <row r="61" spans="1:85">
      <c r="A61" s="98" t="s">
        <v>39</v>
      </c>
      <c r="B61" s="19">
        <v>119</v>
      </c>
      <c r="C61" s="36">
        <v>363</v>
      </c>
      <c r="D61" s="47">
        <f t="shared" si="18"/>
        <v>482</v>
      </c>
      <c r="E61" s="19">
        <v>24</v>
      </c>
      <c r="F61" s="36">
        <v>107</v>
      </c>
      <c r="G61" s="68">
        <f t="shared" si="19"/>
        <v>131</v>
      </c>
      <c r="H61" s="19">
        <v>4</v>
      </c>
      <c r="I61" s="36">
        <v>15</v>
      </c>
      <c r="J61" s="47">
        <f t="shared" si="20"/>
        <v>19</v>
      </c>
      <c r="K61" s="29">
        <f t="shared" si="21"/>
        <v>24023</v>
      </c>
      <c r="L61" s="36">
        <f t="shared" si="21"/>
        <v>25436</v>
      </c>
      <c r="M61" s="68">
        <f t="shared" si="22"/>
        <v>49459</v>
      </c>
      <c r="N61" s="23"/>
      <c r="O61" s="23"/>
      <c r="P61" s="23"/>
      <c r="Q61" s="23"/>
      <c r="R61" s="23"/>
      <c r="S61" s="23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</row>
    <row r="62" spans="1:85">
      <c r="A62" s="98" t="s">
        <v>24</v>
      </c>
      <c r="B62" s="19">
        <v>119</v>
      </c>
      <c r="C62" s="36">
        <v>358</v>
      </c>
      <c r="D62" s="47">
        <f t="shared" si="18"/>
        <v>477</v>
      </c>
      <c r="E62" s="19">
        <v>25</v>
      </c>
      <c r="F62" s="36">
        <v>113</v>
      </c>
      <c r="G62" s="68">
        <f t="shared" si="19"/>
        <v>138</v>
      </c>
      <c r="H62" s="19">
        <v>4</v>
      </c>
      <c r="I62" s="36">
        <v>15</v>
      </c>
      <c r="J62" s="47">
        <f t="shared" si="20"/>
        <v>19</v>
      </c>
      <c r="K62" s="29">
        <f t="shared" si="21"/>
        <v>24030</v>
      </c>
      <c r="L62" s="36">
        <f t="shared" si="21"/>
        <v>25435</v>
      </c>
      <c r="M62" s="68">
        <f t="shared" si="22"/>
        <v>49465</v>
      </c>
      <c r="N62" s="23"/>
      <c r="O62" s="23"/>
      <c r="P62" s="23"/>
      <c r="Q62" s="23"/>
      <c r="R62" s="23"/>
      <c r="S62" s="23"/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6"/>
      <c r="BM62" s="96"/>
      <c r="BN62" s="96"/>
      <c r="BO62" s="96"/>
      <c r="BP62" s="96"/>
      <c r="BQ62" s="96"/>
      <c r="BR62" s="96"/>
      <c r="BS62" s="96"/>
      <c r="BT62" s="96"/>
      <c r="BU62" s="96"/>
      <c r="BV62" s="96"/>
      <c r="BW62" s="96"/>
      <c r="BX62" s="96"/>
      <c r="BY62" s="96"/>
      <c r="BZ62" s="96"/>
      <c r="CA62" s="96"/>
      <c r="CB62" s="96"/>
      <c r="CC62" s="96"/>
      <c r="CD62" s="96"/>
      <c r="CE62" s="96"/>
      <c r="CF62" s="96"/>
      <c r="CG62" s="96"/>
    </row>
    <row r="63" spans="1:85">
      <c r="A63" s="98" t="s">
        <v>55</v>
      </c>
      <c r="B63" s="19">
        <v>119</v>
      </c>
      <c r="C63" s="36">
        <v>358</v>
      </c>
      <c r="D63" s="47">
        <f t="shared" si="18"/>
        <v>477</v>
      </c>
      <c r="E63" s="19">
        <v>26</v>
      </c>
      <c r="F63" s="36">
        <v>115</v>
      </c>
      <c r="G63" s="68">
        <f t="shared" si="19"/>
        <v>141</v>
      </c>
      <c r="H63" s="19">
        <v>3</v>
      </c>
      <c r="I63" s="36">
        <v>16</v>
      </c>
      <c r="J63" s="47">
        <f t="shared" si="20"/>
        <v>19</v>
      </c>
      <c r="K63" s="29">
        <f t="shared" si="21"/>
        <v>24029</v>
      </c>
      <c r="L63" s="36">
        <f t="shared" si="21"/>
        <v>25438</v>
      </c>
      <c r="M63" s="68">
        <f t="shared" si="22"/>
        <v>49467</v>
      </c>
      <c r="N63" s="23"/>
      <c r="O63" s="23"/>
      <c r="P63" s="23"/>
      <c r="Q63" s="23"/>
      <c r="R63" s="23"/>
      <c r="S63" s="23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96"/>
      <c r="BN63" s="96"/>
      <c r="BO63" s="96"/>
      <c r="BP63" s="96"/>
      <c r="BQ63" s="96"/>
      <c r="BR63" s="96"/>
      <c r="BS63" s="96"/>
      <c r="BT63" s="96"/>
      <c r="BU63" s="96"/>
      <c r="BV63" s="96"/>
      <c r="BW63" s="96"/>
      <c r="BX63" s="96"/>
      <c r="BY63" s="96"/>
      <c r="BZ63" s="96"/>
      <c r="CA63" s="96"/>
      <c r="CB63" s="96"/>
      <c r="CC63" s="96"/>
      <c r="CD63" s="96"/>
      <c r="CE63" s="96"/>
      <c r="CF63" s="96"/>
      <c r="CG63" s="96"/>
    </row>
    <row r="64" spans="1:85">
      <c r="A64" s="98" t="s">
        <v>58</v>
      </c>
      <c r="B64" s="19">
        <v>123</v>
      </c>
      <c r="C64" s="36">
        <v>362</v>
      </c>
      <c r="D64" s="47">
        <f t="shared" si="18"/>
        <v>485</v>
      </c>
      <c r="E64" s="19">
        <v>24</v>
      </c>
      <c r="F64" s="36">
        <v>117</v>
      </c>
      <c r="G64" s="68">
        <f t="shared" si="19"/>
        <v>141</v>
      </c>
      <c r="H64" s="19">
        <v>3</v>
      </c>
      <c r="I64" s="36">
        <v>15</v>
      </c>
      <c r="J64" s="47">
        <f t="shared" si="20"/>
        <v>18</v>
      </c>
      <c r="K64" s="29">
        <f t="shared" si="21"/>
        <v>23999</v>
      </c>
      <c r="L64" s="36">
        <f t="shared" si="21"/>
        <v>25433</v>
      </c>
      <c r="M64" s="68">
        <f t="shared" si="22"/>
        <v>49432</v>
      </c>
      <c r="N64" s="23"/>
      <c r="O64" s="23"/>
      <c r="P64" s="23"/>
      <c r="Q64" s="23"/>
      <c r="R64" s="23"/>
      <c r="S64" s="23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BM64" s="96"/>
      <c r="BN64" s="96"/>
      <c r="BO64" s="96"/>
      <c r="BP64" s="96"/>
      <c r="BQ64" s="96"/>
      <c r="BR64" s="96"/>
      <c r="BS64" s="96"/>
      <c r="BT64" s="96"/>
      <c r="BU64" s="96"/>
      <c r="BV64" s="96"/>
      <c r="BW64" s="96"/>
      <c r="BX64" s="96"/>
      <c r="BY64" s="96"/>
      <c r="BZ64" s="96"/>
      <c r="CA64" s="96"/>
      <c r="CB64" s="96"/>
      <c r="CC64" s="96"/>
      <c r="CD64" s="96"/>
      <c r="CE64" s="96"/>
      <c r="CF64" s="96"/>
      <c r="CG64" s="96"/>
    </row>
    <row r="65" spans="1:85">
      <c r="A65" s="99" t="s">
        <v>49</v>
      </c>
      <c r="B65" s="20">
        <v>126</v>
      </c>
      <c r="C65" s="37">
        <v>371</v>
      </c>
      <c r="D65" s="48">
        <f t="shared" si="18"/>
        <v>497</v>
      </c>
      <c r="E65" s="20">
        <v>26</v>
      </c>
      <c r="F65" s="37">
        <v>119</v>
      </c>
      <c r="G65" s="69">
        <f t="shared" si="19"/>
        <v>145</v>
      </c>
      <c r="H65" s="20">
        <v>3</v>
      </c>
      <c r="I65" s="37">
        <v>16</v>
      </c>
      <c r="J65" s="48">
        <f t="shared" si="20"/>
        <v>19</v>
      </c>
      <c r="K65" s="30">
        <f t="shared" si="21"/>
        <v>23956</v>
      </c>
      <c r="L65" s="37">
        <f t="shared" si="21"/>
        <v>25380</v>
      </c>
      <c r="M65" s="69">
        <f t="shared" si="22"/>
        <v>49336</v>
      </c>
      <c r="N65" s="23"/>
      <c r="O65" s="23"/>
      <c r="P65" s="23"/>
      <c r="Q65" s="23"/>
      <c r="R65" s="23"/>
      <c r="S65" s="23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6"/>
      <c r="BN65" s="96"/>
      <c r="BO65" s="96"/>
      <c r="BP65" s="96"/>
      <c r="BQ65" s="96"/>
      <c r="BR65" s="96"/>
      <c r="BS65" s="96"/>
      <c r="BT65" s="96"/>
      <c r="BU65" s="96"/>
      <c r="BV65" s="96"/>
      <c r="BW65" s="96"/>
      <c r="BX65" s="96"/>
      <c r="BY65" s="96"/>
      <c r="BZ65" s="96"/>
      <c r="CA65" s="96"/>
      <c r="CB65" s="96"/>
      <c r="CC65" s="96"/>
      <c r="CD65" s="96"/>
      <c r="CE65" s="96"/>
      <c r="CF65" s="96"/>
      <c r="CG65" s="96"/>
    </row>
    <row r="66" spans="1:85" ht="9.9499999999999993" customHeight="1">
      <c r="A66" s="11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95"/>
      <c r="R66" s="95"/>
      <c r="S66" s="95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6"/>
      <c r="BN66" s="96"/>
      <c r="BO66" s="96"/>
      <c r="BP66" s="96"/>
      <c r="BQ66" s="96"/>
      <c r="BR66" s="96"/>
      <c r="BS66" s="96"/>
      <c r="BT66" s="96"/>
      <c r="BU66" s="96"/>
      <c r="BV66" s="96"/>
      <c r="BW66" s="96"/>
      <c r="BX66" s="96"/>
      <c r="BY66" s="96"/>
      <c r="BZ66" s="96"/>
      <c r="CA66" s="96"/>
    </row>
    <row r="67" spans="1:85" ht="13.5" customHeight="1">
      <c r="A67" s="5" t="s">
        <v>13</v>
      </c>
      <c r="B67" s="24" t="s">
        <v>76</v>
      </c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80"/>
      <c r="N67" s="23"/>
      <c r="O67" s="23"/>
      <c r="P67" s="23"/>
      <c r="Q67" s="95"/>
      <c r="R67" s="95"/>
      <c r="S67" s="95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BM67" s="96"/>
      <c r="BN67" s="96"/>
      <c r="BO67" s="96"/>
      <c r="BP67" s="96"/>
      <c r="BQ67" s="96"/>
      <c r="BR67" s="96"/>
      <c r="BS67" s="96"/>
      <c r="BT67" s="96"/>
      <c r="BU67" s="96"/>
      <c r="BV67" s="96"/>
      <c r="BW67" s="96"/>
      <c r="BX67" s="96"/>
      <c r="BY67" s="96"/>
      <c r="BZ67" s="96"/>
      <c r="CA67" s="96"/>
    </row>
    <row r="68" spans="1:85">
      <c r="A68" s="6"/>
      <c r="B68" s="25" t="s">
        <v>17</v>
      </c>
      <c r="C68" s="40"/>
      <c r="D68" s="40"/>
      <c r="E68" s="58"/>
      <c r="F68" s="25" t="s">
        <v>70</v>
      </c>
      <c r="G68" s="40"/>
      <c r="H68" s="40"/>
      <c r="I68" s="73"/>
      <c r="J68" s="77" t="s">
        <v>65</v>
      </c>
      <c r="K68" s="40"/>
      <c r="L68" s="40"/>
      <c r="M68" s="73"/>
      <c r="N68" s="95"/>
      <c r="O68" s="95"/>
      <c r="P68" s="95"/>
      <c r="Q68" s="95"/>
      <c r="R68" s="95"/>
      <c r="S68" s="95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BM68" s="96"/>
      <c r="BN68" s="96"/>
      <c r="BO68" s="96"/>
      <c r="BP68" s="96"/>
      <c r="BQ68" s="96"/>
      <c r="BR68" s="96"/>
      <c r="BS68" s="96"/>
      <c r="BT68" s="96"/>
      <c r="BU68" s="96"/>
      <c r="BV68" s="96"/>
      <c r="BW68" s="96"/>
      <c r="BX68" s="96"/>
      <c r="BY68" s="96"/>
      <c r="BZ68" s="96"/>
      <c r="CA68" s="96"/>
    </row>
    <row r="69" spans="1:85" ht="9.9499999999999993" customHeight="1">
      <c r="A69" s="12"/>
      <c r="B69" s="26" t="s">
        <v>21</v>
      </c>
      <c r="C69" s="41" t="s">
        <v>29</v>
      </c>
      <c r="D69" s="50" t="s">
        <v>31</v>
      </c>
      <c r="E69" s="59" t="s">
        <v>80</v>
      </c>
      <c r="F69" s="26" t="s">
        <v>21</v>
      </c>
      <c r="G69" s="41" t="s">
        <v>29</v>
      </c>
      <c r="H69" s="50" t="s">
        <v>31</v>
      </c>
      <c r="I69" s="59" t="s">
        <v>80</v>
      </c>
      <c r="J69" s="26" t="s">
        <v>21</v>
      </c>
      <c r="K69" s="41" t="s">
        <v>29</v>
      </c>
      <c r="L69" s="50" t="s">
        <v>31</v>
      </c>
      <c r="M69" s="59" t="s">
        <v>80</v>
      </c>
      <c r="N69" s="95"/>
      <c r="O69" s="95"/>
      <c r="P69" s="95"/>
      <c r="Q69" s="95"/>
      <c r="R69" s="95"/>
      <c r="S69" s="95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  <c r="BM69" s="96"/>
      <c r="BN69" s="96"/>
      <c r="BO69" s="96"/>
      <c r="BP69" s="96"/>
      <c r="BQ69" s="96"/>
      <c r="BR69" s="96"/>
      <c r="BS69" s="96"/>
      <c r="BT69" s="96"/>
      <c r="BU69" s="96"/>
      <c r="BV69" s="96"/>
      <c r="BW69" s="96"/>
      <c r="BX69" s="96"/>
      <c r="BY69" s="96"/>
      <c r="BZ69" s="96"/>
      <c r="CA69" s="96"/>
    </row>
    <row r="70" spans="1:85" ht="9.9499999999999993" customHeight="1">
      <c r="A70" s="7"/>
      <c r="B70" s="27"/>
      <c r="C70" s="42"/>
      <c r="D70" s="51"/>
      <c r="E70" s="60"/>
      <c r="F70" s="27"/>
      <c r="G70" s="42"/>
      <c r="H70" s="51"/>
      <c r="I70" s="60"/>
      <c r="J70" s="27"/>
      <c r="K70" s="42"/>
      <c r="L70" s="51"/>
      <c r="M70" s="60"/>
      <c r="N70" s="23"/>
      <c r="O70" s="23"/>
      <c r="P70" s="23"/>
      <c r="Q70" s="95"/>
      <c r="R70" s="95"/>
      <c r="S70" s="95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  <c r="BM70" s="96"/>
      <c r="BN70" s="96"/>
      <c r="BO70" s="96"/>
      <c r="BP70" s="96"/>
      <c r="BQ70" s="96"/>
      <c r="BR70" s="96"/>
      <c r="BS70" s="96"/>
      <c r="BT70" s="96"/>
      <c r="BU70" s="96"/>
      <c r="BV70" s="96"/>
      <c r="BW70" s="96"/>
      <c r="BX70" s="96"/>
      <c r="BY70" s="96"/>
      <c r="BZ70" s="96"/>
      <c r="CA70" s="96"/>
    </row>
    <row r="71" spans="1:85">
      <c r="A71" s="97" t="s">
        <v>33</v>
      </c>
      <c r="B71" s="28">
        <f t="shared" ref="B71:C82" si="23">B6+E6+H6</f>
        <v>3787</v>
      </c>
      <c r="C71" s="35">
        <f t="shared" si="23"/>
        <v>3616</v>
      </c>
      <c r="D71" s="70">
        <f t="shared" ref="D71:D82" si="24">B71+C71</f>
        <v>7403</v>
      </c>
      <c r="E71" s="61">
        <f t="shared" ref="E71:E82" si="25">IF(B71=0,"",ROUND(D71/M54*100,2))</f>
        <v>14.97</v>
      </c>
      <c r="F71" s="28">
        <f t="shared" ref="F71:G82" si="26">K6+N6+Q6+B22+E22+H22+K22+N22+Q22+B38</f>
        <v>15487</v>
      </c>
      <c r="G71" s="35">
        <f t="shared" si="26"/>
        <v>15092</v>
      </c>
      <c r="H71" s="70">
        <f t="shared" ref="H71:H82" si="27">F71+G71</f>
        <v>30579</v>
      </c>
      <c r="I71" s="74">
        <f t="shared" ref="I71:I82" si="28">ROUND(H71/$M54*100,2)</f>
        <v>61.85</v>
      </c>
      <c r="J71" s="18">
        <f t="shared" ref="J71:K82" si="29">E38+H38+K38+N38+Q38+B54+E54+H54</f>
        <v>4738</v>
      </c>
      <c r="K71" s="35">
        <f t="shared" si="29"/>
        <v>6722</v>
      </c>
      <c r="L71" s="70">
        <f t="shared" ref="L71:L82" si="30">J71+K71</f>
        <v>11460</v>
      </c>
      <c r="M71" s="81">
        <f t="shared" ref="M71:M82" si="31">ROUND(L71/$M54*100,2)</f>
        <v>23.18</v>
      </c>
      <c r="N71" s="23"/>
      <c r="O71" s="23"/>
      <c r="P71" s="23"/>
      <c r="Q71" s="95"/>
      <c r="R71" s="95"/>
      <c r="S71" s="95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96"/>
      <c r="AE71" s="96"/>
      <c r="AF71" s="96"/>
      <c r="AG71" s="96"/>
      <c r="AH71" s="96"/>
      <c r="AI71" s="96"/>
      <c r="AJ71" s="96"/>
      <c r="AK71" s="96"/>
      <c r="AL71" s="96"/>
      <c r="AM71" s="96"/>
      <c r="AN71" s="96"/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  <c r="BC71" s="96"/>
      <c r="BD71" s="96"/>
      <c r="BE71" s="96"/>
      <c r="BF71" s="96"/>
      <c r="BG71" s="96"/>
      <c r="BH71" s="96"/>
      <c r="BI71" s="96"/>
      <c r="BJ71" s="96"/>
      <c r="BK71" s="96"/>
      <c r="BL71" s="96"/>
      <c r="BM71" s="96"/>
      <c r="BN71" s="96"/>
      <c r="BO71" s="96"/>
      <c r="BP71" s="96"/>
      <c r="BQ71" s="96"/>
      <c r="BR71" s="96"/>
      <c r="BS71" s="96"/>
      <c r="BT71" s="96"/>
      <c r="BU71" s="96"/>
      <c r="BV71" s="96"/>
      <c r="BW71" s="96"/>
      <c r="BX71" s="96"/>
      <c r="BY71" s="96"/>
      <c r="BZ71" s="96"/>
      <c r="CA71" s="96"/>
    </row>
    <row r="72" spans="1:85">
      <c r="A72" s="98" t="s">
        <v>40</v>
      </c>
      <c r="B72" s="29">
        <f t="shared" si="23"/>
        <v>3804</v>
      </c>
      <c r="C72" s="36">
        <f t="shared" si="23"/>
        <v>3603</v>
      </c>
      <c r="D72" s="71">
        <f t="shared" si="24"/>
        <v>7407</v>
      </c>
      <c r="E72" s="62">
        <f t="shared" si="25"/>
        <v>14.98</v>
      </c>
      <c r="F72" s="29">
        <f t="shared" si="26"/>
        <v>15469</v>
      </c>
      <c r="G72" s="36">
        <f t="shared" si="26"/>
        <v>15102</v>
      </c>
      <c r="H72" s="71">
        <f t="shared" si="27"/>
        <v>30571</v>
      </c>
      <c r="I72" s="75">
        <f t="shared" si="28"/>
        <v>61.83</v>
      </c>
      <c r="J72" s="19">
        <f t="shared" si="29"/>
        <v>4747</v>
      </c>
      <c r="K72" s="36">
        <f t="shared" si="29"/>
        <v>6722</v>
      </c>
      <c r="L72" s="71">
        <f t="shared" si="30"/>
        <v>11469</v>
      </c>
      <c r="M72" s="100">
        <f t="shared" si="31"/>
        <v>23.19</v>
      </c>
      <c r="N72" s="23"/>
      <c r="O72" s="23"/>
      <c r="P72" s="23"/>
      <c r="Q72" s="95"/>
      <c r="R72" s="95"/>
      <c r="S72" s="95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  <c r="BM72" s="96"/>
      <c r="BN72" s="96"/>
      <c r="BO72" s="96"/>
      <c r="BP72" s="96"/>
      <c r="BQ72" s="96"/>
      <c r="BR72" s="96"/>
      <c r="BS72" s="96"/>
      <c r="BT72" s="96"/>
      <c r="BU72" s="96"/>
      <c r="BV72" s="96"/>
      <c r="BW72" s="96"/>
      <c r="BX72" s="96"/>
      <c r="BY72" s="96"/>
      <c r="BZ72" s="96"/>
      <c r="CA72" s="96"/>
    </row>
    <row r="73" spans="1:85">
      <c r="A73" s="98" t="s">
        <v>44</v>
      </c>
      <c r="B73" s="29">
        <f t="shared" si="23"/>
        <v>3793</v>
      </c>
      <c r="C73" s="36">
        <f t="shared" si="23"/>
        <v>3590</v>
      </c>
      <c r="D73" s="71">
        <f t="shared" si="24"/>
        <v>7383</v>
      </c>
      <c r="E73" s="62">
        <f t="shared" si="25"/>
        <v>14.94</v>
      </c>
      <c r="F73" s="29">
        <f t="shared" si="26"/>
        <v>15458</v>
      </c>
      <c r="G73" s="36">
        <f t="shared" si="26"/>
        <v>15092</v>
      </c>
      <c r="H73" s="71">
        <f t="shared" si="27"/>
        <v>30550</v>
      </c>
      <c r="I73" s="75">
        <f t="shared" si="28"/>
        <v>61.81</v>
      </c>
      <c r="J73" s="19">
        <f t="shared" si="29"/>
        <v>4752</v>
      </c>
      <c r="K73" s="36">
        <f t="shared" si="29"/>
        <v>6739</v>
      </c>
      <c r="L73" s="71">
        <f t="shared" si="30"/>
        <v>11491</v>
      </c>
      <c r="M73" s="100">
        <f t="shared" si="31"/>
        <v>23.25</v>
      </c>
      <c r="N73" s="23"/>
      <c r="O73" s="23"/>
      <c r="P73" s="23"/>
      <c r="Q73" s="95"/>
      <c r="R73" s="95"/>
      <c r="S73" s="95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/>
      <c r="BF73" s="96"/>
      <c r="BG73" s="96"/>
      <c r="BH73" s="96"/>
      <c r="BI73" s="96"/>
      <c r="BJ73" s="96"/>
      <c r="BK73" s="96"/>
      <c r="BL73" s="96"/>
      <c r="BM73" s="96"/>
      <c r="BN73" s="96"/>
      <c r="BO73" s="96"/>
      <c r="BP73" s="96"/>
      <c r="BQ73" s="96"/>
      <c r="BR73" s="96"/>
      <c r="BS73" s="96"/>
      <c r="BT73" s="96"/>
      <c r="BU73" s="96"/>
      <c r="BV73" s="96"/>
      <c r="BW73" s="96"/>
      <c r="BX73" s="96"/>
      <c r="BY73" s="96"/>
      <c r="BZ73" s="96"/>
      <c r="CA73" s="96"/>
    </row>
    <row r="74" spans="1:85">
      <c r="A74" s="98" t="s">
        <v>47</v>
      </c>
      <c r="B74" s="29">
        <f t="shared" si="23"/>
        <v>3775</v>
      </c>
      <c r="C74" s="36">
        <f t="shared" si="23"/>
        <v>3582</v>
      </c>
      <c r="D74" s="71">
        <f t="shared" si="24"/>
        <v>7357</v>
      </c>
      <c r="E74" s="62">
        <f t="shared" si="25"/>
        <v>14.89</v>
      </c>
      <c r="F74" s="29">
        <f t="shared" si="26"/>
        <v>15461</v>
      </c>
      <c r="G74" s="36">
        <f t="shared" si="26"/>
        <v>15069</v>
      </c>
      <c r="H74" s="71">
        <f t="shared" si="27"/>
        <v>30530</v>
      </c>
      <c r="I74" s="75">
        <f t="shared" si="28"/>
        <v>61.79</v>
      </c>
      <c r="J74" s="19">
        <f t="shared" si="29"/>
        <v>4759</v>
      </c>
      <c r="K74" s="36">
        <f t="shared" si="29"/>
        <v>6760</v>
      </c>
      <c r="L74" s="71">
        <f t="shared" si="30"/>
        <v>11519</v>
      </c>
      <c r="M74" s="100">
        <f t="shared" si="31"/>
        <v>23.31</v>
      </c>
      <c r="N74" s="23"/>
      <c r="O74" s="23"/>
      <c r="P74" s="23"/>
      <c r="Q74" s="95"/>
      <c r="R74" s="95"/>
      <c r="S74" s="95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6"/>
      <c r="BH74" s="96"/>
      <c r="BI74" s="96"/>
      <c r="BJ74" s="96"/>
      <c r="BK74" s="96"/>
      <c r="BL74" s="96"/>
      <c r="BM74" s="96"/>
      <c r="BN74" s="96"/>
      <c r="BO74" s="96"/>
      <c r="BP74" s="96"/>
      <c r="BQ74" s="96"/>
      <c r="BR74" s="96"/>
      <c r="BS74" s="96"/>
      <c r="BT74" s="96"/>
      <c r="BU74" s="96"/>
      <c r="BV74" s="96"/>
      <c r="BW74" s="96"/>
      <c r="BX74" s="96"/>
      <c r="BY74" s="96"/>
      <c r="BZ74" s="96"/>
      <c r="CA74" s="96"/>
    </row>
    <row r="75" spans="1:85">
      <c r="A75" s="98" t="s">
        <v>50</v>
      </c>
      <c r="B75" s="29">
        <f t="shared" si="23"/>
        <v>3775</v>
      </c>
      <c r="C75" s="36">
        <f t="shared" si="23"/>
        <v>3591</v>
      </c>
      <c r="D75" s="71">
        <f t="shared" si="24"/>
        <v>7366</v>
      </c>
      <c r="E75" s="62">
        <f t="shared" si="25"/>
        <v>14.91</v>
      </c>
      <c r="F75" s="29">
        <f t="shared" si="26"/>
        <v>15446</v>
      </c>
      <c r="G75" s="36">
        <f t="shared" si="26"/>
        <v>15070</v>
      </c>
      <c r="H75" s="71">
        <f t="shared" si="27"/>
        <v>30516</v>
      </c>
      <c r="I75" s="75">
        <f t="shared" si="28"/>
        <v>61.75</v>
      </c>
      <c r="J75" s="19">
        <f t="shared" si="29"/>
        <v>4764</v>
      </c>
      <c r="K75" s="36">
        <f t="shared" si="29"/>
        <v>6769</v>
      </c>
      <c r="L75" s="71">
        <f t="shared" si="30"/>
        <v>11533</v>
      </c>
      <c r="M75" s="100">
        <f t="shared" si="31"/>
        <v>23.34</v>
      </c>
      <c r="N75" s="23"/>
      <c r="O75" s="23"/>
      <c r="P75" s="23"/>
      <c r="Q75" s="95"/>
      <c r="R75" s="95"/>
      <c r="S75" s="95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96"/>
      <c r="AF75" s="96"/>
      <c r="AG75" s="96"/>
      <c r="AH75" s="96"/>
      <c r="AI75" s="96"/>
      <c r="AJ75" s="96"/>
      <c r="AK75" s="96"/>
      <c r="AL75" s="96"/>
      <c r="AM75" s="96"/>
      <c r="AN75" s="96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  <c r="BH75" s="96"/>
      <c r="BI75" s="96"/>
      <c r="BJ75" s="96"/>
      <c r="BK75" s="96"/>
      <c r="BL75" s="96"/>
      <c r="BM75" s="96"/>
      <c r="BN75" s="96"/>
      <c r="BO75" s="96"/>
      <c r="BP75" s="96"/>
      <c r="BQ75" s="96"/>
      <c r="BR75" s="96"/>
      <c r="BS75" s="96"/>
      <c r="BT75" s="96"/>
      <c r="BU75" s="96"/>
      <c r="BV75" s="96"/>
      <c r="BW75" s="96"/>
      <c r="BX75" s="96"/>
      <c r="BY75" s="96"/>
      <c r="BZ75" s="96"/>
      <c r="CA75" s="96"/>
    </row>
    <row r="76" spans="1:85">
      <c r="A76" s="98" t="s">
        <v>20</v>
      </c>
      <c r="B76" s="29">
        <f t="shared" si="23"/>
        <v>3774</v>
      </c>
      <c r="C76" s="36">
        <f t="shared" si="23"/>
        <v>3592</v>
      </c>
      <c r="D76" s="71">
        <f t="shared" si="24"/>
        <v>7366</v>
      </c>
      <c r="E76" s="62">
        <f t="shared" si="25"/>
        <v>14.9</v>
      </c>
      <c r="F76" s="29">
        <f t="shared" si="26"/>
        <v>15460</v>
      </c>
      <c r="G76" s="36">
        <f t="shared" si="26"/>
        <v>15052</v>
      </c>
      <c r="H76" s="71">
        <f t="shared" si="27"/>
        <v>30512</v>
      </c>
      <c r="I76" s="75">
        <f t="shared" si="28"/>
        <v>61.71</v>
      </c>
      <c r="J76" s="19">
        <f t="shared" si="29"/>
        <v>4776</v>
      </c>
      <c r="K76" s="36">
        <f t="shared" si="29"/>
        <v>6791</v>
      </c>
      <c r="L76" s="71">
        <f t="shared" si="30"/>
        <v>11567</v>
      </c>
      <c r="M76" s="100">
        <f t="shared" si="31"/>
        <v>23.39</v>
      </c>
      <c r="N76" s="23"/>
      <c r="O76" s="23"/>
      <c r="P76" s="23"/>
      <c r="Q76" s="95"/>
      <c r="R76" s="95"/>
      <c r="S76" s="95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96"/>
      <c r="AF76" s="96"/>
      <c r="AG76" s="96"/>
      <c r="AH76" s="96"/>
      <c r="AI76" s="96"/>
      <c r="AJ76" s="96"/>
      <c r="AK76" s="96"/>
      <c r="AL76" s="96"/>
      <c r="AM76" s="96"/>
      <c r="AN76" s="96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  <c r="BM76" s="96"/>
      <c r="BN76" s="96"/>
      <c r="BO76" s="96"/>
      <c r="BP76" s="96"/>
      <c r="BQ76" s="96"/>
      <c r="BR76" s="96"/>
      <c r="BS76" s="96"/>
      <c r="BT76" s="96"/>
      <c r="BU76" s="96"/>
      <c r="BV76" s="96"/>
      <c r="BW76" s="96"/>
      <c r="BX76" s="96"/>
      <c r="BY76" s="96"/>
      <c r="BZ76" s="96"/>
      <c r="CA76" s="96"/>
    </row>
    <row r="77" spans="1:85">
      <c r="A77" s="98" t="s">
        <v>51</v>
      </c>
      <c r="B77" s="29">
        <f t="shared" si="23"/>
        <v>3777</v>
      </c>
      <c r="C77" s="36">
        <f t="shared" si="23"/>
        <v>3591</v>
      </c>
      <c r="D77" s="71">
        <f t="shared" si="24"/>
        <v>7368</v>
      </c>
      <c r="E77" s="62">
        <f t="shared" si="25"/>
        <v>14.91</v>
      </c>
      <c r="F77" s="29">
        <f t="shared" si="26"/>
        <v>15455</v>
      </c>
      <c r="G77" s="36">
        <f t="shared" si="26"/>
        <v>15024</v>
      </c>
      <c r="H77" s="71">
        <f t="shared" si="27"/>
        <v>30479</v>
      </c>
      <c r="I77" s="75">
        <f t="shared" si="28"/>
        <v>61.66</v>
      </c>
      <c r="J77" s="19">
        <f t="shared" si="29"/>
        <v>4780</v>
      </c>
      <c r="K77" s="36">
        <f t="shared" si="29"/>
        <v>6803</v>
      </c>
      <c r="L77" s="71">
        <f t="shared" si="30"/>
        <v>11583</v>
      </c>
      <c r="M77" s="100">
        <f t="shared" si="31"/>
        <v>23.43</v>
      </c>
      <c r="N77" s="23"/>
      <c r="O77" s="23"/>
      <c r="P77" s="23"/>
      <c r="Q77" s="95"/>
      <c r="R77" s="95"/>
      <c r="S77" s="95"/>
      <c r="T77" s="96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96"/>
      <c r="AF77" s="96"/>
      <c r="AG77" s="96"/>
      <c r="AH77" s="96"/>
      <c r="AI77" s="96"/>
      <c r="AJ77" s="96"/>
      <c r="AK77" s="96"/>
      <c r="AL77" s="96"/>
      <c r="AM77" s="96"/>
      <c r="AN77" s="96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96"/>
      <c r="BG77" s="96"/>
      <c r="BH77" s="96"/>
      <c r="BI77" s="96"/>
      <c r="BJ77" s="96"/>
      <c r="BK77" s="96"/>
      <c r="BL77" s="96"/>
      <c r="BM77" s="96"/>
      <c r="BN77" s="96"/>
      <c r="BO77" s="96"/>
      <c r="BP77" s="96"/>
      <c r="BQ77" s="96"/>
      <c r="BR77" s="96"/>
      <c r="BS77" s="96"/>
      <c r="BT77" s="96"/>
      <c r="BU77" s="96"/>
      <c r="BV77" s="96"/>
      <c r="BW77" s="96"/>
      <c r="BX77" s="96"/>
      <c r="BY77" s="96"/>
      <c r="BZ77" s="96"/>
      <c r="CA77" s="96"/>
    </row>
    <row r="78" spans="1:85">
      <c r="A78" s="98" t="s">
        <v>39</v>
      </c>
      <c r="B78" s="29">
        <f t="shared" si="23"/>
        <v>3774</v>
      </c>
      <c r="C78" s="36">
        <f t="shared" si="23"/>
        <v>3596</v>
      </c>
      <c r="D78" s="71">
        <f t="shared" si="24"/>
        <v>7370</v>
      </c>
      <c r="E78" s="62">
        <f t="shared" si="25"/>
        <v>14.9</v>
      </c>
      <c r="F78" s="29">
        <f t="shared" si="26"/>
        <v>15463</v>
      </c>
      <c r="G78" s="36">
        <f t="shared" si="26"/>
        <v>15040</v>
      </c>
      <c r="H78" s="71">
        <f t="shared" si="27"/>
        <v>30503</v>
      </c>
      <c r="I78" s="75">
        <f t="shared" si="28"/>
        <v>61.67</v>
      </c>
      <c r="J78" s="19">
        <f t="shared" si="29"/>
        <v>4786</v>
      </c>
      <c r="K78" s="36">
        <f t="shared" si="29"/>
        <v>6800</v>
      </c>
      <c r="L78" s="71">
        <f t="shared" si="30"/>
        <v>11586</v>
      </c>
      <c r="M78" s="100">
        <f t="shared" si="31"/>
        <v>23.43</v>
      </c>
      <c r="N78" s="23"/>
      <c r="O78" s="23"/>
      <c r="P78" s="23"/>
      <c r="Q78" s="95"/>
      <c r="R78" s="95"/>
      <c r="S78" s="95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  <c r="AE78" s="96"/>
      <c r="AF78" s="96"/>
      <c r="AG78" s="96"/>
      <c r="AH78" s="96"/>
      <c r="AI78" s="96"/>
      <c r="AJ78" s="96"/>
      <c r="AK78" s="96"/>
      <c r="AL78" s="96"/>
      <c r="AM78" s="96"/>
      <c r="AN78" s="96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  <c r="BI78" s="96"/>
      <c r="BJ78" s="96"/>
      <c r="BK78" s="96"/>
      <c r="BL78" s="96"/>
      <c r="BM78" s="96"/>
      <c r="BN78" s="96"/>
      <c r="BO78" s="96"/>
      <c r="BP78" s="96"/>
      <c r="BQ78" s="96"/>
      <c r="BR78" s="96"/>
      <c r="BS78" s="96"/>
      <c r="BT78" s="96"/>
      <c r="BU78" s="96"/>
      <c r="BV78" s="96"/>
      <c r="BW78" s="96"/>
      <c r="BX78" s="96"/>
      <c r="BY78" s="96"/>
      <c r="BZ78" s="96"/>
      <c r="CA78" s="96"/>
    </row>
    <row r="79" spans="1:85">
      <c r="A79" s="98" t="s">
        <v>24</v>
      </c>
      <c r="B79" s="29">
        <f t="shared" si="23"/>
        <v>3778</v>
      </c>
      <c r="C79" s="36">
        <f t="shared" si="23"/>
        <v>3592</v>
      </c>
      <c r="D79" s="71">
        <f t="shared" si="24"/>
        <v>7370</v>
      </c>
      <c r="E79" s="62">
        <f t="shared" si="25"/>
        <v>14.9</v>
      </c>
      <c r="F79" s="29">
        <f t="shared" si="26"/>
        <v>15462</v>
      </c>
      <c r="G79" s="36">
        <f t="shared" si="26"/>
        <v>15041</v>
      </c>
      <c r="H79" s="71">
        <f t="shared" si="27"/>
        <v>30503</v>
      </c>
      <c r="I79" s="75">
        <f t="shared" si="28"/>
        <v>61.67</v>
      </c>
      <c r="J79" s="19">
        <f t="shared" si="29"/>
        <v>4790</v>
      </c>
      <c r="K79" s="36">
        <f t="shared" si="29"/>
        <v>6802</v>
      </c>
      <c r="L79" s="71">
        <f t="shared" si="30"/>
        <v>11592</v>
      </c>
      <c r="M79" s="100">
        <f t="shared" si="31"/>
        <v>23.43</v>
      </c>
      <c r="N79" s="23"/>
      <c r="O79" s="23"/>
      <c r="P79" s="23"/>
      <c r="Q79" s="95"/>
      <c r="R79" s="95"/>
      <c r="S79" s="95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96"/>
      <c r="AE79" s="96"/>
      <c r="AF79" s="96"/>
      <c r="AG79" s="96"/>
      <c r="AH79" s="96"/>
      <c r="AI79" s="96"/>
      <c r="AJ79" s="96"/>
      <c r="AK79" s="96"/>
      <c r="AL79" s="96"/>
      <c r="AM79" s="96"/>
      <c r="AN79" s="96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  <c r="BM79" s="96"/>
      <c r="BN79" s="96"/>
      <c r="BO79" s="96"/>
      <c r="BP79" s="96"/>
      <c r="BQ79" s="96"/>
      <c r="BR79" s="96"/>
      <c r="BS79" s="96"/>
      <c r="BT79" s="96"/>
      <c r="BU79" s="96"/>
      <c r="BV79" s="96"/>
      <c r="BW79" s="96"/>
      <c r="BX79" s="96"/>
      <c r="BY79" s="96"/>
      <c r="BZ79" s="96"/>
      <c r="CA79" s="96"/>
    </row>
    <row r="80" spans="1:85">
      <c r="A80" s="98" t="s">
        <v>55</v>
      </c>
      <c r="B80" s="29">
        <f t="shared" si="23"/>
        <v>3779</v>
      </c>
      <c r="C80" s="36">
        <f t="shared" si="23"/>
        <v>3586</v>
      </c>
      <c r="D80" s="71">
        <f t="shared" si="24"/>
        <v>7365</v>
      </c>
      <c r="E80" s="62">
        <f t="shared" si="25"/>
        <v>14.89</v>
      </c>
      <c r="F80" s="29">
        <f t="shared" si="26"/>
        <v>15450</v>
      </c>
      <c r="G80" s="36">
        <f t="shared" si="26"/>
        <v>15034</v>
      </c>
      <c r="H80" s="71">
        <f t="shared" si="27"/>
        <v>30484</v>
      </c>
      <c r="I80" s="75">
        <f t="shared" si="28"/>
        <v>61.62</v>
      </c>
      <c r="J80" s="19">
        <f t="shared" si="29"/>
        <v>4800</v>
      </c>
      <c r="K80" s="36">
        <f t="shared" si="29"/>
        <v>6818</v>
      </c>
      <c r="L80" s="71">
        <f t="shared" si="30"/>
        <v>11618</v>
      </c>
      <c r="M80" s="100">
        <f t="shared" si="31"/>
        <v>23.49</v>
      </c>
      <c r="N80" s="23"/>
      <c r="O80" s="23"/>
      <c r="P80" s="23"/>
      <c r="Q80" s="95"/>
      <c r="R80" s="95"/>
      <c r="S80" s="95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6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  <c r="BH80" s="96"/>
      <c r="BI80" s="96"/>
      <c r="BJ80" s="96"/>
      <c r="BK80" s="96"/>
      <c r="BL80" s="96"/>
      <c r="BM80" s="96"/>
      <c r="BN80" s="96"/>
      <c r="BO80" s="96"/>
      <c r="BP80" s="96"/>
      <c r="BQ80" s="96"/>
      <c r="BR80" s="96"/>
      <c r="BS80" s="96"/>
      <c r="BT80" s="96"/>
      <c r="BU80" s="96"/>
      <c r="BV80" s="96"/>
      <c r="BW80" s="96"/>
      <c r="BX80" s="96"/>
      <c r="BY80" s="96"/>
      <c r="BZ80" s="96"/>
      <c r="CA80" s="96"/>
    </row>
    <row r="81" spans="1:79">
      <c r="A81" s="98" t="s">
        <v>58</v>
      </c>
      <c r="B81" s="29">
        <f t="shared" si="23"/>
        <v>3767</v>
      </c>
      <c r="C81" s="36">
        <f t="shared" si="23"/>
        <v>3585</v>
      </c>
      <c r="D81" s="71">
        <f t="shared" si="24"/>
        <v>7352</v>
      </c>
      <c r="E81" s="62">
        <f t="shared" si="25"/>
        <v>14.87</v>
      </c>
      <c r="F81" s="29">
        <f t="shared" si="26"/>
        <v>15415</v>
      </c>
      <c r="G81" s="36">
        <f t="shared" si="26"/>
        <v>15012</v>
      </c>
      <c r="H81" s="71">
        <f t="shared" si="27"/>
        <v>30427</v>
      </c>
      <c r="I81" s="75">
        <f t="shared" si="28"/>
        <v>61.55</v>
      </c>
      <c r="J81" s="19">
        <f t="shared" si="29"/>
        <v>4817</v>
      </c>
      <c r="K81" s="36">
        <f t="shared" si="29"/>
        <v>6836</v>
      </c>
      <c r="L81" s="71">
        <f t="shared" si="30"/>
        <v>11653</v>
      </c>
      <c r="M81" s="100">
        <f t="shared" si="31"/>
        <v>23.57</v>
      </c>
      <c r="N81" s="23"/>
      <c r="O81" s="23"/>
      <c r="P81" s="23"/>
      <c r="Q81" s="95"/>
      <c r="R81" s="95"/>
      <c r="S81" s="95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6"/>
      <c r="BM81" s="96"/>
      <c r="BN81" s="96"/>
      <c r="BO81" s="96"/>
      <c r="BP81" s="96"/>
      <c r="BQ81" s="96"/>
      <c r="BR81" s="96"/>
      <c r="BS81" s="96"/>
      <c r="BT81" s="96"/>
      <c r="BU81" s="96"/>
      <c r="BV81" s="96"/>
      <c r="BW81" s="96"/>
      <c r="BX81" s="96"/>
      <c r="BY81" s="96"/>
      <c r="BZ81" s="96"/>
      <c r="CA81" s="96"/>
    </row>
    <row r="82" spans="1:79">
      <c r="A82" s="99" t="s">
        <v>49</v>
      </c>
      <c r="B82" s="30">
        <f t="shared" si="23"/>
        <v>3759</v>
      </c>
      <c r="C82" s="37">
        <f t="shared" si="23"/>
        <v>3575</v>
      </c>
      <c r="D82" s="72">
        <f t="shared" si="24"/>
        <v>7334</v>
      </c>
      <c r="E82" s="63">
        <f t="shared" si="25"/>
        <v>14.87</v>
      </c>
      <c r="F82" s="30">
        <f t="shared" si="26"/>
        <v>15367</v>
      </c>
      <c r="G82" s="37">
        <f t="shared" si="26"/>
        <v>14949</v>
      </c>
      <c r="H82" s="72">
        <f t="shared" si="27"/>
        <v>30316</v>
      </c>
      <c r="I82" s="76">
        <f t="shared" si="28"/>
        <v>61.45</v>
      </c>
      <c r="J82" s="20">
        <f t="shared" si="29"/>
        <v>4830</v>
      </c>
      <c r="K82" s="37">
        <f t="shared" si="29"/>
        <v>6856</v>
      </c>
      <c r="L82" s="72">
        <f t="shared" si="30"/>
        <v>11686</v>
      </c>
      <c r="M82" s="101">
        <f t="shared" si="31"/>
        <v>23.69</v>
      </c>
      <c r="N82" s="23"/>
      <c r="O82" s="23"/>
      <c r="P82" s="23"/>
      <c r="Q82" s="95"/>
      <c r="R82" s="95"/>
      <c r="S82" s="95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6"/>
      <c r="BN82" s="96"/>
      <c r="BO82" s="96"/>
      <c r="BP82" s="96"/>
      <c r="BQ82" s="96"/>
      <c r="BR82" s="96"/>
      <c r="BS82" s="96"/>
      <c r="BT82" s="96"/>
      <c r="BU82" s="96"/>
      <c r="BV82" s="96"/>
      <c r="BW82" s="96"/>
      <c r="BX82" s="96"/>
      <c r="BY82" s="96"/>
      <c r="BZ82" s="96"/>
      <c r="CA82" s="96"/>
    </row>
    <row r="83" spans="1:79" ht="20.100000000000001" customHeight="1">
      <c r="L83" s="78" t="s">
        <v>82</v>
      </c>
      <c r="M83" s="78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  <c r="BM83" s="96"/>
      <c r="BN83" s="96"/>
      <c r="BO83" s="96"/>
      <c r="BP83" s="96"/>
      <c r="BQ83" s="96"/>
      <c r="BR83" s="96"/>
      <c r="BS83" s="96"/>
      <c r="BT83" s="96"/>
      <c r="BU83" s="96"/>
      <c r="BV83" s="96"/>
      <c r="BW83" s="96"/>
      <c r="BX83" s="96"/>
      <c r="BY83" s="96"/>
      <c r="BZ83" s="96"/>
      <c r="CA83" s="96"/>
    </row>
    <row r="84" spans="1:79"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  <c r="BC84" s="96"/>
      <c r="BD84" s="96"/>
      <c r="BE84" s="96"/>
      <c r="BF84" s="96"/>
      <c r="BG84" s="96"/>
      <c r="BH84" s="96"/>
      <c r="BI84" s="96"/>
      <c r="BJ84" s="96"/>
      <c r="BK84" s="96"/>
      <c r="BL84" s="96"/>
      <c r="BM84" s="96"/>
      <c r="BN84" s="96"/>
      <c r="BO84" s="96"/>
      <c r="BP84" s="96"/>
      <c r="BQ84" s="96"/>
      <c r="BR84" s="96"/>
      <c r="BS84" s="96"/>
      <c r="BT84" s="96"/>
      <c r="BU84" s="96"/>
      <c r="BV84" s="96"/>
      <c r="BW84" s="96"/>
      <c r="BX84" s="96"/>
      <c r="BY84" s="96"/>
      <c r="BZ84" s="96"/>
      <c r="CA84" s="96"/>
    </row>
    <row r="85" spans="1:79"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6"/>
      <c r="BM85" s="96"/>
      <c r="BN85" s="96"/>
      <c r="BO85" s="96"/>
      <c r="BP85" s="96"/>
      <c r="BQ85" s="96"/>
      <c r="BR85" s="96"/>
      <c r="BS85" s="96"/>
      <c r="BT85" s="96"/>
      <c r="BU85" s="96"/>
      <c r="BV85" s="96"/>
      <c r="BW85" s="96"/>
      <c r="BX85" s="96"/>
      <c r="BY85" s="96"/>
      <c r="BZ85" s="96"/>
      <c r="CA85" s="96"/>
    </row>
    <row r="86" spans="1:79"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  <c r="BM86" s="96"/>
      <c r="BN86" s="96"/>
      <c r="BO86" s="96"/>
      <c r="BP86" s="96"/>
      <c r="BQ86" s="96"/>
      <c r="BR86" s="96"/>
      <c r="BS86" s="96"/>
      <c r="BT86" s="96"/>
      <c r="BU86" s="96"/>
      <c r="BV86" s="96"/>
      <c r="BW86" s="96"/>
      <c r="BX86" s="96"/>
      <c r="BY86" s="96"/>
      <c r="BZ86" s="96"/>
      <c r="CA86" s="96"/>
    </row>
    <row r="87" spans="1:79"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  <c r="BM87" s="96"/>
      <c r="BN87" s="96"/>
      <c r="BO87" s="96"/>
      <c r="BP87" s="96"/>
      <c r="BQ87" s="96"/>
      <c r="BR87" s="96"/>
      <c r="BS87" s="96"/>
      <c r="BT87" s="96"/>
      <c r="BU87" s="96"/>
      <c r="BV87" s="96"/>
      <c r="BW87" s="96"/>
      <c r="BX87" s="96"/>
      <c r="BY87" s="96"/>
      <c r="BZ87" s="96"/>
      <c r="CA87" s="96"/>
    </row>
    <row r="88" spans="1:79"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6"/>
      <c r="BM88" s="96"/>
      <c r="BN88" s="96"/>
      <c r="BO88" s="96"/>
      <c r="BP88" s="96"/>
      <c r="BQ88" s="96"/>
      <c r="BR88" s="96"/>
      <c r="BS88" s="96"/>
      <c r="BT88" s="96"/>
      <c r="BU88" s="96"/>
      <c r="BV88" s="96"/>
      <c r="BW88" s="96"/>
      <c r="BX88" s="96"/>
      <c r="BY88" s="96"/>
      <c r="BZ88" s="96"/>
      <c r="CA88" s="96"/>
    </row>
    <row r="89" spans="1:79"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  <c r="BM89" s="96"/>
      <c r="BN89" s="96"/>
      <c r="BO89" s="96"/>
      <c r="BP89" s="96"/>
      <c r="BQ89" s="96"/>
      <c r="BR89" s="96"/>
      <c r="BS89" s="96"/>
      <c r="BT89" s="96"/>
      <c r="BU89" s="96"/>
      <c r="BV89" s="96"/>
      <c r="BW89" s="96"/>
      <c r="BX89" s="96"/>
      <c r="BY89" s="96"/>
      <c r="BZ89" s="96"/>
      <c r="CA89" s="96"/>
    </row>
    <row r="90" spans="1:79"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  <c r="BY90" s="96"/>
      <c r="BZ90" s="96"/>
      <c r="CA90" s="96"/>
    </row>
    <row r="91" spans="1:79"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6"/>
      <c r="AO91" s="96"/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  <c r="BB91" s="96"/>
      <c r="BC91" s="96"/>
      <c r="BD91" s="96"/>
      <c r="BE91" s="96"/>
      <c r="BF91" s="96"/>
      <c r="BG91" s="96"/>
      <c r="BH91" s="96"/>
      <c r="BI91" s="96"/>
      <c r="BJ91" s="96"/>
      <c r="BK91" s="96"/>
      <c r="BL91" s="96"/>
      <c r="BM91" s="96"/>
      <c r="BN91" s="96"/>
      <c r="BO91" s="96"/>
      <c r="BP91" s="96"/>
      <c r="BQ91" s="96"/>
      <c r="BR91" s="96"/>
      <c r="BS91" s="96"/>
      <c r="BT91" s="96"/>
      <c r="BU91" s="96"/>
      <c r="BV91" s="96"/>
      <c r="BW91" s="96"/>
      <c r="BX91" s="96"/>
      <c r="BY91" s="96"/>
      <c r="BZ91" s="96"/>
      <c r="CA91" s="96"/>
    </row>
    <row r="92" spans="1:79"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  <c r="BM92" s="96"/>
      <c r="BN92" s="96"/>
      <c r="BO92" s="96"/>
      <c r="BP92" s="96"/>
      <c r="BQ92" s="96"/>
      <c r="BR92" s="96"/>
      <c r="BS92" s="96"/>
      <c r="BT92" s="96"/>
      <c r="BU92" s="96"/>
      <c r="BV92" s="96"/>
      <c r="BW92" s="96"/>
      <c r="BX92" s="96"/>
      <c r="BY92" s="96"/>
      <c r="BZ92" s="96"/>
      <c r="CA92" s="96"/>
    </row>
    <row r="93" spans="1:79"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  <c r="BC93" s="96"/>
      <c r="BD93" s="96"/>
      <c r="BE93" s="96"/>
      <c r="BF93" s="96"/>
      <c r="BG93" s="96"/>
      <c r="BH93" s="96"/>
      <c r="BI93" s="96"/>
      <c r="BJ93" s="96"/>
      <c r="BK93" s="96"/>
      <c r="BL93" s="96"/>
      <c r="BM93" s="96"/>
      <c r="BN93" s="96"/>
      <c r="BO93" s="96"/>
      <c r="BP93" s="96"/>
      <c r="BQ93" s="96"/>
      <c r="BR93" s="96"/>
      <c r="BS93" s="96"/>
      <c r="BT93" s="96"/>
      <c r="BU93" s="96"/>
      <c r="BV93" s="96"/>
      <c r="BW93" s="96"/>
      <c r="BX93" s="96"/>
      <c r="BY93" s="96"/>
      <c r="BZ93" s="96"/>
      <c r="CA93" s="96"/>
    </row>
    <row r="94" spans="1:79"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96"/>
      <c r="BH94" s="96"/>
      <c r="BI94" s="96"/>
      <c r="BJ94" s="96"/>
      <c r="BK94" s="96"/>
      <c r="BL94" s="96"/>
      <c r="BM94" s="96"/>
      <c r="BN94" s="96"/>
      <c r="BO94" s="96"/>
      <c r="BP94" s="96"/>
      <c r="BQ94" s="96"/>
      <c r="BR94" s="96"/>
      <c r="BS94" s="96"/>
      <c r="BT94" s="96"/>
      <c r="BU94" s="96"/>
      <c r="BV94" s="96"/>
      <c r="BW94" s="96"/>
      <c r="BX94" s="96"/>
      <c r="BY94" s="96"/>
      <c r="BZ94" s="96"/>
      <c r="CA94" s="96"/>
    </row>
    <row r="95" spans="1:79"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6"/>
      <c r="BN95" s="96"/>
      <c r="BO95" s="96"/>
      <c r="BP95" s="96"/>
      <c r="BQ95" s="96"/>
      <c r="BR95" s="96"/>
      <c r="BS95" s="96"/>
      <c r="BT95" s="96"/>
      <c r="BU95" s="96"/>
      <c r="BV95" s="96"/>
      <c r="BW95" s="96"/>
      <c r="BX95" s="96"/>
      <c r="BY95" s="96"/>
      <c r="BZ95" s="96"/>
      <c r="CA95" s="96"/>
    </row>
    <row r="96" spans="1:79"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6"/>
      <c r="BH96" s="96"/>
      <c r="BI96" s="96"/>
      <c r="BJ96" s="96"/>
      <c r="BK96" s="96"/>
      <c r="BL96" s="96"/>
      <c r="BM96" s="96"/>
      <c r="BN96" s="96"/>
      <c r="BO96" s="96"/>
      <c r="BP96" s="96"/>
      <c r="BQ96" s="96"/>
      <c r="BR96" s="96"/>
      <c r="BS96" s="96"/>
      <c r="BT96" s="96"/>
      <c r="BU96" s="96"/>
      <c r="BV96" s="96"/>
      <c r="BW96" s="96"/>
      <c r="BX96" s="96"/>
      <c r="BY96" s="96"/>
      <c r="BZ96" s="96"/>
      <c r="CA96" s="96"/>
    </row>
    <row r="97" spans="2:79"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6"/>
      <c r="AO97" s="96"/>
      <c r="AP97" s="96"/>
      <c r="AQ97" s="96"/>
      <c r="AR97" s="96"/>
      <c r="AS97" s="96"/>
      <c r="AT97" s="96"/>
      <c r="AU97" s="96"/>
      <c r="AV97" s="96"/>
      <c r="AW97" s="96"/>
      <c r="AX97" s="96"/>
      <c r="AY97" s="96"/>
      <c r="AZ97" s="96"/>
      <c r="BA97" s="96"/>
      <c r="BB97" s="96"/>
      <c r="BC97" s="96"/>
      <c r="BD97" s="96"/>
      <c r="BE97" s="96"/>
      <c r="BF97" s="96"/>
      <c r="BG97" s="96"/>
      <c r="BH97" s="96"/>
      <c r="BI97" s="96"/>
      <c r="BJ97" s="96"/>
      <c r="BK97" s="96"/>
      <c r="BL97" s="96"/>
      <c r="BM97" s="96"/>
      <c r="BN97" s="96"/>
      <c r="BO97" s="96"/>
      <c r="BP97" s="96"/>
      <c r="BQ97" s="96"/>
      <c r="BR97" s="96"/>
      <c r="BS97" s="96"/>
      <c r="BT97" s="96"/>
      <c r="BU97" s="96"/>
      <c r="BV97" s="96"/>
      <c r="BW97" s="96"/>
      <c r="BX97" s="96"/>
      <c r="BY97" s="96"/>
      <c r="BZ97" s="96"/>
      <c r="CA97" s="96"/>
    </row>
    <row r="98" spans="2:79"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6"/>
      <c r="BM98" s="96"/>
      <c r="BN98" s="96"/>
      <c r="BO98" s="96"/>
      <c r="BP98" s="96"/>
      <c r="BQ98" s="96"/>
      <c r="BR98" s="96"/>
      <c r="BS98" s="96"/>
      <c r="BT98" s="96"/>
      <c r="BU98" s="96"/>
      <c r="BV98" s="96"/>
      <c r="BW98" s="96"/>
      <c r="BX98" s="96"/>
      <c r="BY98" s="96"/>
      <c r="BZ98" s="96"/>
      <c r="CA98" s="96"/>
    </row>
    <row r="99" spans="2:79"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6"/>
      <c r="BM99" s="96"/>
      <c r="BN99" s="96"/>
      <c r="BO99" s="96"/>
      <c r="BP99" s="96"/>
      <c r="BQ99" s="96"/>
      <c r="BR99" s="96"/>
      <c r="BS99" s="96"/>
      <c r="BT99" s="96"/>
      <c r="BU99" s="96"/>
      <c r="BV99" s="96"/>
      <c r="BW99" s="96"/>
      <c r="BX99" s="96"/>
      <c r="BY99" s="96"/>
      <c r="BZ99" s="96"/>
      <c r="CA99" s="96"/>
    </row>
    <row r="100" spans="2:79"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6"/>
      <c r="BM100" s="96"/>
      <c r="BN100" s="96"/>
      <c r="BO100" s="96"/>
      <c r="BP100" s="96"/>
      <c r="BQ100" s="96"/>
      <c r="BR100" s="96"/>
      <c r="BS100" s="96"/>
      <c r="BT100" s="96"/>
      <c r="BU100" s="96"/>
      <c r="BV100" s="96"/>
      <c r="BW100" s="96"/>
      <c r="BX100" s="96"/>
      <c r="BY100" s="96"/>
      <c r="BZ100" s="96"/>
      <c r="CA100" s="96"/>
    </row>
    <row r="101" spans="2:79"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6"/>
      <c r="BM101" s="96"/>
      <c r="BN101" s="96"/>
      <c r="BO101" s="96"/>
      <c r="BP101" s="96"/>
      <c r="BQ101" s="96"/>
      <c r="BR101" s="96"/>
      <c r="BS101" s="96"/>
      <c r="BT101" s="96"/>
      <c r="BU101" s="96"/>
      <c r="BV101" s="96"/>
      <c r="BW101" s="96"/>
      <c r="BX101" s="96"/>
      <c r="BY101" s="96"/>
      <c r="BZ101" s="96"/>
      <c r="CA101" s="96"/>
    </row>
    <row r="102" spans="2:79"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6"/>
      <c r="BM102" s="96"/>
      <c r="BN102" s="96"/>
      <c r="BO102" s="96"/>
      <c r="BP102" s="96"/>
      <c r="BQ102" s="96"/>
      <c r="BR102" s="96"/>
      <c r="BS102" s="96"/>
      <c r="BT102" s="96"/>
      <c r="BU102" s="96"/>
      <c r="BV102" s="96"/>
      <c r="BW102" s="96"/>
      <c r="BX102" s="96"/>
      <c r="BY102" s="96"/>
      <c r="BZ102" s="96"/>
      <c r="CA102" s="96"/>
    </row>
    <row r="103" spans="2:79">
      <c r="B103" s="96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6"/>
      <c r="BM103" s="96"/>
      <c r="BN103" s="96"/>
      <c r="BO103" s="96"/>
      <c r="BP103" s="96"/>
      <c r="BQ103" s="96"/>
      <c r="BR103" s="96"/>
      <c r="BS103" s="96"/>
      <c r="BT103" s="96"/>
      <c r="BU103" s="96"/>
      <c r="BV103" s="96"/>
      <c r="BW103" s="96"/>
      <c r="BX103" s="96"/>
      <c r="BY103" s="96"/>
      <c r="BZ103" s="96"/>
      <c r="CA103" s="96"/>
    </row>
    <row r="104" spans="2:79"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6"/>
      <c r="BM104" s="96"/>
      <c r="BN104" s="96"/>
      <c r="BO104" s="96"/>
      <c r="BP104" s="96"/>
      <c r="BQ104" s="96"/>
      <c r="BR104" s="96"/>
      <c r="BS104" s="96"/>
      <c r="BT104" s="96"/>
      <c r="BU104" s="96"/>
      <c r="BV104" s="96"/>
      <c r="BW104" s="96"/>
      <c r="BX104" s="96"/>
      <c r="BY104" s="96"/>
      <c r="BZ104" s="96"/>
      <c r="CA104" s="96"/>
    </row>
    <row r="105" spans="2:79"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6"/>
      <c r="BM105" s="96"/>
      <c r="BN105" s="96"/>
      <c r="BO105" s="96"/>
      <c r="BP105" s="96"/>
      <c r="BQ105" s="96"/>
      <c r="BR105" s="96"/>
      <c r="BS105" s="96"/>
      <c r="BT105" s="96"/>
      <c r="BU105" s="96"/>
      <c r="BV105" s="96"/>
      <c r="BW105" s="96"/>
      <c r="BX105" s="96"/>
      <c r="BY105" s="96"/>
      <c r="BZ105" s="96"/>
      <c r="CA105" s="96"/>
    </row>
    <row r="106" spans="2:79"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6"/>
      <c r="BM106" s="96"/>
      <c r="BN106" s="96"/>
      <c r="BO106" s="96"/>
      <c r="BP106" s="96"/>
      <c r="BQ106" s="96"/>
      <c r="BR106" s="96"/>
      <c r="BS106" s="96"/>
      <c r="BT106" s="96"/>
      <c r="BU106" s="96"/>
      <c r="BV106" s="96"/>
      <c r="BW106" s="96"/>
      <c r="BX106" s="96"/>
      <c r="BY106" s="96"/>
      <c r="BZ106" s="96"/>
      <c r="CA106" s="96"/>
    </row>
    <row r="107" spans="2:79"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6"/>
      <c r="BM107" s="96"/>
      <c r="BN107" s="96"/>
      <c r="BO107" s="96"/>
      <c r="BP107" s="96"/>
      <c r="BQ107" s="96"/>
      <c r="BR107" s="96"/>
      <c r="BS107" s="96"/>
      <c r="BT107" s="96"/>
      <c r="BU107" s="96"/>
      <c r="BV107" s="96"/>
      <c r="BW107" s="96"/>
      <c r="BX107" s="96"/>
      <c r="BY107" s="96"/>
      <c r="BZ107" s="96"/>
      <c r="CA107" s="96"/>
    </row>
    <row r="108" spans="2:79"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6"/>
      <c r="BM108" s="96"/>
      <c r="BN108" s="96"/>
      <c r="BO108" s="96"/>
      <c r="BP108" s="96"/>
      <c r="BQ108" s="96"/>
      <c r="BR108" s="96"/>
      <c r="BS108" s="96"/>
      <c r="BT108" s="96"/>
      <c r="BU108" s="96"/>
      <c r="BV108" s="96"/>
      <c r="BW108" s="96"/>
      <c r="BX108" s="96"/>
      <c r="BY108" s="96"/>
      <c r="BZ108" s="96"/>
      <c r="CA108" s="96"/>
    </row>
    <row r="109" spans="2:79"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6"/>
      <c r="BM109" s="96"/>
      <c r="BN109" s="96"/>
      <c r="BO109" s="96"/>
      <c r="BP109" s="96"/>
      <c r="BQ109" s="96"/>
      <c r="BR109" s="96"/>
      <c r="BS109" s="96"/>
      <c r="BT109" s="96"/>
      <c r="BU109" s="96"/>
      <c r="BV109" s="96"/>
      <c r="BW109" s="96"/>
      <c r="BX109" s="96"/>
      <c r="BY109" s="96"/>
      <c r="BZ109" s="96"/>
      <c r="CA109" s="96"/>
    </row>
    <row r="110" spans="2:79"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6"/>
      <c r="BM110" s="96"/>
      <c r="BN110" s="96"/>
      <c r="BO110" s="96"/>
      <c r="BP110" s="96"/>
      <c r="BQ110" s="96"/>
      <c r="BR110" s="96"/>
      <c r="BS110" s="96"/>
      <c r="BT110" s="96"/>
      <c r="BU110" s="96"/>
      <c r="BV110" s="96"/>
      <c r="BW110" s="96"/>
      <c r="BX110" s="96"/>
      <c r="BY110" s="96"/>
      <c r="BZ110" s="96"/>
      <c r="CA110" s="96"/>
    </row>
    <row r="111" spans="2:79">
      <c r="B111" s="96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6"/>
      <c r="BM111" s="96"/>
      <c r="BN111" s="96"/>
      <c r="BO111" s="96"/>
      <c r="BP111" s="96"/>
      <c r="BQ111" s="96"/>
      <c r="BR111" s="96"/>
      <c r="BS111" s="96"/>
      <c r="BT111" s="96"/>
      <c r="BU111" s="96"/>
      <c r="BV111" s="96"/>
      <c r="BW111" s="96"/>
      <c r="BX111" s="96"/>
      <c r="BY111" s="96"/>
      <c r="BZ111" s="96"/>
      <c r="CA111" s="96"/>
    </row>
    <row r="112" spans="2:79">
      <c r="B112" s="96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6"/>
      <c r="BM112" s="96"/>
      <c r="BN112" s="96"/>
      <c r="BO112" s="96"/>
      <c r="BP112" s="96"/>
      <c r="BQ112" s="96"/>
      <c r="BR112" s="96"/>
      <c r="BS112" s="96"/>
      <c r="BT112" s="96"/>
      <c r="BU112" s="96"/>
      <c r="BV112" s="96"/>
      <c r="BW112" s="96"/>
      <c r="BX112" s="96"/>
      <c r="BY112" s="96"/>
      <c r="BZ112" s="96"/>
      <c r="CA112" s="96"/>
    </row>
    <row r="113" spans="2:79">
      <c r="B113" s="96"/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6"/>
      <c r="BH113" s="96"/>
      <c r="BI113" s="96"/>
      <c r="BJ113" s="96"/>
      <c r="BK113" s="96"/>
      <c r="BL113" s="96"/>
      <c r="BM113" s="96"/>
      <c r="BN113" s="96"/>
      <c r="BO113" s="96"/>
      <c r="BP113" s="96"/>
      <c r="BQ113" s="96"/>
      <c r="BR113" s="96"/>
      <c r="BS113" s="96"/>
      <c r="BT113" s="96"/>
      <c r="BU113" s="96"/>
      <c r="BV113" s="96"/>
      <c r="BW113" s="96"/>
      <c r="BX113" s="96"/>
      <c r="BY113" s="96"/>
      <c r="BZ113" s="96"/>
      <c r="CA113" s="96"/>
    </row>
    <row r="114" spans="2:79">
      <c r="B114" s="96"/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 t="s">
        <v>28</v>
      </c>
      <c r="U114" s="96"/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  <c r="AJ114" s="96"/>
      <c r="AK114" s="96"/>
      <c r="AL114" s="96"/>
      <c r="AM114" s="96"/>
      <c r="AN114" s="96"/>
      <c r="AO114" s="96"/>
      <c r="AP114" s="96"/>
      <c r="AQ114" s="96"/>
      <c r="AR114" s="96"/>
      <c r="AS114" s="96"/>
      <c r="AT114" s="96"/>
      <c r="AU114" s="96"/>
      <c r="AV114" s="96"/>
      <c r="AW114" s="96"/>
      <c r="AX114" s="96"/>
      <c r="AY114" s="96"/>
      <c r="AZ114" s="96"/>
      <c r="BA114" s="96"/>
      <c r="BB114" s="96"/>
      <c r="BC114" s="96"/>
      <c r="BD114" s="96"/>
      <c r="BE114" s="96"/>
      <c r="BF114" s="96"/>
      <c r="BG114" s="96"/>
      <c r="BH114" s="96"/>
      <c r="BI114" s="96"/>
      <c r="BJ114" s="96"/>
      <c r="BK114" s="96"/>
      <c r="BL114" s="96"/>
      <c r="BM114" s="96"/>
      <c r="BN114" s="96"/>
      <c r="BO114" s="96"/>
      <c r="BP114" s="96"/>
      <c r="BQ114" s="96"/>
      <c r="BR114" s="96"/>
      <c r="BS114" s="96"/>
      <c r="BT114" s="96"/>
      <c r="BU114" s="96"/>
      <c r="BV114" s="96"/>
      <c r="BW114" s="96"/>
      <c r="BX114" s="96"/>
      <c r="BY114" s="96"/>
      <c r="BZ114" s="96"/>
      <c r="CA114" s="96"/>
    </row>
    <row r="115" spans="2:79">
      <c r="N115" s="96"/>
      <c r="O115" s="96"/>
      <c r="P115" s="96"/>
      <c r="Q115" s="96"/>
      <c r="R115" s="96"/>
      <c r="S115" s="96"/>
      <c r="T115" s="96" t="s">
        <v>84</v>
      </c>
      <c r="U115" s="96"/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96"/>
      <c r="BG115" s="96"/>
      <c r="BH115" s="96"/>
      <c r="BI115" s="96"/>
      <c r="BJ115" s="96"/>
      <c r="BK115" s="96"/>
      <c r="BL115" s="96"/>
      <c r="BM115" s="96"/>
      <c r="BN115" s="96"/>
      <c r="BO115" s="96"/>
      <c r="BP115" s="96"/>
      <c r="BQ115" s="96"/>
      <c r="BR115" s="96"/>
      <c r="BS115" s="96"/>
      <c r="BT115" s="96"/>
      <c r="BU115" s="96"/>
      <c r="BV115" s="96"/>
      <c r="BW115" s="96"/>
      <c r="BX115" s="96"/>
      <c r="BY115" s="96"/>
      <c r="BZ115" s="96"/>
      <c r="CA115" s="96"/>
    </row>
    <row r="116" spans="2:79"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  <c r="BH116" s="96"/>
      <c r="BI116" s="96"/>
      <c r="BJ116" s="96"/>
      <c r="BK116" s="96"/>
      <c r="BL116" s="96"/>
      <c r="BM116" s="96"/>
      <c r="BN116" s="96"/>
      <c r="BO116" s="96"/>
      <c r="BP116" s="96"/>
      <c r="BQ116" s="96"/>
      <c r="BR116" s="96"/>
      <c r="BS116" s="96"/>
      <c r="BT116" s="96"/>
      <c r="BU116" s="96"/>
      <c r="BV116" s="96"/>
      <c r="BW116" s="96"/>
      <c r="BX116" s="96"/>
      <c r="BY116" s="96"/>
      <c r="BZ116" s="96"/>
      <c r="CA116" s="96"/>
    </row>
    <row r="117" spans="2:79"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6"/>
      <c r="BM117" s="96"/>
      <c r="BN117" s="96"/>
      <c r="BO117" s="96"/>
      <c r="BP117" s="96"/>
      <c r="BQ117" s="96"/>
      <c r="BR117" s="96"/>
      <c r="BS117" s="96"/>
      <c r="BT117" s="96"/>
      <c r="BU117" s="96"/>
      <c r="BV117" s="96"/>
      <c r="BW117" s="96"/>
      <c r="BX117" s="96"/>
      <c r="BY117" s="96"/>
      <c r="BZ117" s="96"/>
      <c r="CA117" s="96"/>
    </row>
    <row r="118" spans="2:79"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6"/>
      <c r="BM118" s="96"/>
      <c r="BN118" s="96"/>
      <c r="BO118" s="96"/>
      <c r="BP118" s="96"/>
      <c r="BQ118" s="96"/>
      <c r="BR118" s="96"/>
      <c r="BS118" s="96"/>
      <c r="BT118" s="96"/>
      <c r="BU118" s="96"/>
      <c r="BV118" s="96"/>
      <c r="BW118" s="96"/>
      <c r="BX118" s="96"/>
      <c r="BY118" s="96"/>
      <c r="BZ118" s="96"/>
      <c r="CA118" s="96"/>
    </row>
    <row r="119" spans="2:79"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6"/>
      <c r="BE119" s="96"/>
      <c r="BF119" s="96"/>
      <c r="BG119" s="96"/>
      <c r="BH119" s="96"/>
      <c r="BI119" s="96"/>
      <c r="BJ119" s="96"/>
      <c r="BK119" s="96"/>
      <c r="BL119" s="96"/>
      <c r="BM119" s="96"/>
      <c r="BN119" s="96"/>
      <c r="BO119" s="96"/>
      <c r="BP119" s="96"/>
      <c r="BQ119" s="96"/>
      <c r="BR119" s="96"/>
      <c r="BS119" s="96"/>
      <c r="BT119" s="96"/>
      <c r="BU119" s="96"/>
      <c r="BV119" s="96"/>
      <c r="BW119" s="96"/>
      <c r="BX119" s="96"/>
      <c r="BY119" s="96"/>
      <c r="BZ119" s="96"/>
      <c r="CA119" s="96"/>
    </row>
    <row r="120" spans="2:79"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96"/>
      <c r="AL120" s="96"/>
      <c r="AM120" s="96"/>
      <c r="AN120" s="96"/>
      <c r="AO120" s="96"/>
      <c r="AP120" s="96"/>
      <c r="AQ120" s="96"/>
      <c r="AR120" s="96"/>
      <c r="AS120" s="96"/>
      <c r="AT120" s="96"/>
      <c r="AU120" s="96"/>
      <c r="AV120" s="96"/>
      <c r="AW120" s="96"/>
      <c r="AX120" s="96"/>
      <c r="AY120" s="96"/>
      <c r="AZ120" s="96"/>
      <c r="BA120" s="96"/>
      <c r="BB120" s="96"/>
      <c r="BC120" s="96"/>
      <c r="BD120" s="96"/>
      <c r="BE120" s="96"/>
      <c r="BF120" s="96"/>
      <c r="BG120" s="96"/>
      <c r="BH120" s="96"/>
      <c r="BI120" s="96"/>
      <c r="BJ120" s="96"/>
      <c r="BK120" s="96"/>
      <c r="BL120" s="96"/>
      <c r="BM120" s="96"/>
      <c r="BN120" s="96"/>
      <c r="BO120" s="96"/>
      <c r="BP120" s="96"/>
      <c r="BQ120" s="96"/>
      <c r="BR120" s="96"/>
      <c r="BS120" s="96"/>
      <c r="BT120" s="96"/>
      <c r="BU120" s="96"/>
      <c r="BV120" s="96"/>
      <c r="BW120" s="96"/>
      <c r="BX120" s="96"/>
      <c r="BY120" s="96"/>
      <c r="BZ120" s="96"/>
      <c r="CA120" s="96"/>
    </row>
    <row r="121" spans="2:79"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96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  <c r="BH121" s="96"/>
      <c r="BI121" s="96"/>
      <c r="BJ121" s="96"/>
      <c r="BK121" s="96"/>
      <c r="BL121" s="96"/>
      <c r="BM121" s="96"/>
      <c r="BN121" s="96"/>
      <c r="BO121" s="96"/>
      <c r="BP121" s="96"/>
      <c r="BQ121" s="96"/>
      <c r="BR121" s="96"/>
      <c r="BS121" s="96"/>
      <c r="BT121" s="96"/>
      <c r="BU121" s="96"/>
      <c r="BV121" s="96"/>
      <c r="BW121" s="96"/>
      <c r="BX121" s="96"/>
      <c r="BY121" s="96"/>
      <c r="BZ121" s="96"/>
      <c r="CA121" s="96"/>
    </row>
    <row r="122" spans="2:79">
      <c r="B122" s="96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96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6"/>
      <c r="BM122" s="96"/>
      <c r="BN122" s="96"/>
      <c r="BO122" s="96"/>
      <c r="BP122" s="96"/>
      <c r="BQ122" s="96"/>
      <c r="BR122" s="96"/>
      <c r="BS122" s="96"/>
      <c r="BT122" s="96"/>
      <c r="BU122" s="96"/>
      <c r="BV122" s="96"/>
      <c r="BW122" s="96"/>
      <c r="BX122" s="96"/>
      <c r="BY122" s="96"/>
      <c r="BZ122" s="96"/>
      <c r="CA122" s="96"/>
    </row>
    <row r="123" spans="2:79"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96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6"/>
      <c r="BM123" s="96"/>
      <c r="BN123" s="96"/>
      <c r="BO123" s="96"/>
      <c r="BP123" s="96"/>
      <c r="BQ123" s="96"/>
      <c r="BR123" s="96"/>
      <c r="BS123" s="96"/>
      <c r="BT123" s="96"/>
      <c r="BU123" s="96"/>
      <c r="BV123" s="96"/>
      <c r="BW123" s="96"/>
      <c r="BX123" s="96"/>
      <c r="BY123" s="96"/>
      <c r="BZ123" s="96"/>
      <c r="CA123" s="96"/>
    </row>
    <row r="124" spans="2:79"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96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6"/>
      <c r="BM124" s="96"/>
      <c r="BN124" s="96"/>
      <c r="BO124" s="96"/>
      <c r="BP124" s="96"/>
      <c r="BQ124" s="96"/>
      <c r="BR124" s="96"/>
      <c r="BS124" s="96"/>
      <c r="BT124" s="96"/>
      <c r="BU124" s="96"/>
      <c r="BV124" s="96"/>
      <c r="BW124" s="96"/>
      <c r="BX124" s="96"/>
      <c r="BY124" s="96"/>
      <c r="BZ124" s="96"/>
      <c r="CA124" s="96"/>
    </row>
    <row r="125" spans="2:79"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96"/>
      <c r="AU125" s="96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  <c r="BH125" s="96"/>
      <c r="BI125" s="96"/>
      <c r="BJ125" s="96"/>
      <c r="BK125" s="96"/>
      <c r="BL125" s="96"/>
      <c r="BM125" s="96"/>
      <c r="BN125" s="96"/>
      <c r="BO125" s="96"/>
      <c r="BP125" s="96"/>
      <c r="BQ125" s="96"/>
      <c r="BR125" s="96"/>
      <c r="BS125" s="96"/>
      <c r="BT125" s="96"/>
      <c r="BU125" s="96"/>
      <c r="BV125" s="96"/>
      <c r="BW125" s="96"/>
      <c r="BX125" s="96"/>
      <c r="BY125" s="96"/>
      <c r="BZ125" s="96"/>
      <c r="CA125" s="96"/>
    </row>
    <row r="126" spans="2:79">
      <c r="B126" s="96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6"/>
      <c r="BM126" s="96"/>
      <c r="BN126" s="96"/>
      <c r="BO126" s="96"/>
      <c r="BP126" s="96"/>
      <c r="BQ126" s="96"/>
      <c r="BR126" s="96"/>
      <c r="BS126" s="96"/>
      <c r="BT126" s="96"/>
      <c r="BU126" s="96"/>
      <c r="BV126" s="96"/>
      <c r="BW126" s="96"/>
      <c r="BX126" s="96"/>
      <c r="BY126" s="96"/>
      <c r="BZ126" s="96"/>
      <c r="CA126" s="96"/>
    </row>
    <row r="127" spans="2:79"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96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6"/>
      <c r="BM127" s="96"/>
      <c r="BN127" s="96"/>
      <c r="BO127" s="96"/>
      <c r="BP127" s="96"/>
      <c r="BQ127" s="96"/>
      <c r="BR127" s="96"/>
      <c r="BS127" s="96"/>
      <c r="BT127" s="96"/>
      <c r="BU127" s="96"/>
      <c r="BV127" s="96"/>
      <c r="BW127" s="96"/>
      <c r="BX127" s="96"/>
      <c r="BY127" s="96"/>
      <c r="BZ127" s="96"/>
      <c r="CA127" s="96"/>
    </row>
    <row r="128" spans="2:79"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6"/>
      <c r="BM128" s="96"/>
      <c r="BN128" s="96"/>
      <c r="BO128" s="96"/>
      <c r="BP128" s="96"/>
      <c r="BQ128" s="96"/>
      <c r="BR128" s="96"/>
      <c r="BS128" s="96"/>
      <c r="BT128" s="96"/>
      <c r="BU128" s="96"/>
      <c r="BV128" s="96"/>
      <c r="BW128" s="96"/>
      <c r="BX128" s="96"/>
      <c r="BY128" s="96"/>
      <c r="BZ128" s="96"/>
      <c r="CA128" s="96"/>
    </row>
    <row r="129" spans="2:79">
      <c r="B129" s="96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96"/>
      <c r="AU129" s="96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  <c r="BH129" s="96"/>
      <c r="BI129" s="96"/>
      <c r="BJ129" s="96"/>
      <c r="BK129" s="96"/>
      <c r="BL129" s="96"/>
      <c r="BM129" s="96"/>
      <c r="BN129" s="96"/>
      <c r="BO129" s="96"/>
      <c r="BP129" s="96"/>
      <c r="BQ129" s="96"/>
      <c r="BR129" s="96"/>
      <c r="BS129" s="96"/>
      <c r="BT129" s="96"/>
      <c r="BU129" s="96"/>
      <c r="BV129" s="96"/>
      <c r="BW129" s="96"/>
      <c r="BX129" s="96"/>
      <c r="BY129" s="96"/>
      <c r="BZ129" s="96"/>
      <c r="CA129" s="96"/>
    </row>
    <row r="130" spans="2:79">
      <c r="B130" s="96"/>
      <c r="C130" s="96"/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96"/>
      <c r="AU130" s="96"/>
      <c r="AV130" s="96"/>
      <c r="AW130" s="96"/>
      <c r="AX130" s="96"/>
      <c r="AY130" s="96"/>
      <c r="AZ130" s="96"/>
      <c r="BA130" s="96"/>
      <c r="BB130" s="96"/>
      <c r="BC130" s="96"/>
      <c r="BD130" s="96"/>
      <c r="BE130" s="96"/>
      <c r="BF130" s="96"/>
      <c r="BG130" s="96"/>
      <c r="BH130" s="96"/>
      <c r="BI130" s="96"/>
      <c r="BJ130" s="96"/>
      <c r="BK130" s="96"/>
      <c r="BL130" s="96"/>
      <c r="BM130" s="96"/>
      <c r="BN130" s="96"/>
      <c r="BO130" s="96"/>
      <c r="BP130" s="96"/>
      <c r="BQ130" s="96"/>
      <c r="BR130" s="96"/>
      <c r="BS130" s="96"/>
      <c r="BT130" s="96"/>
      <c r="BU130" s="96"/>
      <c r="BV130" s="96"/>
      <c r="BW130" s="96"/>
      <c r="BX130" s="96"/>
      <c r="BY130" s="96"/>
      <c r="BZ130" s="96"/>
      <c r="CA130" s="96"/>
    </row>
    <row r="131" spans="2:79">
      <c r="B131" s="96"/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96"/>
    </row>
    <row r="132" spans="2:79">
      <c r="B132" s="96"/>
      <c r="C132" s="96"/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T132" s="96" t="s">
        <v>87</v>
      </c>
    </row>
    <row r="133" spans="2:79">
      <c r="B133" s="96"/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T133" s="96" t="s">
        <v>84</v>
      </c>
    </row>
    <row r="134" spans="2:79">
      <c r="B134" s="96"/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</row>
    <row r="135" spans="2:79">
      <c r="B135" s="96"/>
      <c r="C135" s="96"/>
      <c r="D135" s="96"/>
      <c r="E135" s="96"/>
      <c r="F135" s="96"/>
      <c r="G135" s="96"/>
      <c r="H135" s="96"/>
      <c r="I135" s="96"/>
      <c r="J135" s="96"/>
      <c r="K135" s="96"/>
      <c r="L135" s="96"/>
      <c r="M135" s="96"/>
    </row>
    <row r="136" spans="2:79">
      <c r="B136" s="96"/>
      <c r="C136" s="96"/>
      <c r="D136" s="96"/>
      <c r="E136" s="96"/>
      <c r="F136" s="96"/>
      <c r="G136" s="96"/>
      <c r="H136" s="96"/>
      <c r="I136" s="96"/>
      <c r="J136" s="96"/>
      <c r="K136" s="96"/>
      <c r="L136" s="96"/>
      <c r="M136" s="96"/>
    </row>
    <row r="137" spans="2:79">
      <c r="B137" s="96"/>
      <c r="C137" s="96"/>
      <c r="D137" s="96"/>
      <c r="E137" s="96"/>
      <c r="F137" s="96"/>
      <c r="G137" s="96"/>
      <c r="H137" s="96"/>
      <c r="I137" s="96"/>
      <c r="J137" s="96"/>
      <c r="K137" s="96"/>
      <c r="L137" s="96"/>
      <c r="M137" s="96"/>
    </row>
    <row r="138" spans="2:79">
      <c r="B138" s="96"/>
      <c r="C138" s="96"/>
      <c r="D138" s="96"/>
      <c r="E138" s="96"/>
      <c r="F138" s="96"/>
      <c r="G138" s="96"/>
      <c r="H138" s="96"/>
      <c r="I138" s="96"/>
      <c r="J138" s="96"/>
      <c r="K138" s="96"/>
      <c r="L138" s="96"/>
      <c r="M138" s="96"/>
    </row>
    <row r="139" spans="2:79">
      <c r="B139" s="96"/>
      <c r="C139" s="96"/>
      <c r="D139" s="96"/>
      <c r="E139" s="96"/>
      <c r="F139" s="96"/>
      <c r="G139" s="96"/>
      <c r="H139" s="96"/>
      <c r="I139" s="96"/>
      <c r="J139" s="96"/>
      <c r="K139" s="96"/>
      <c r="L139" s="96"/>
      <c r="M139" s="96"/>
    </row>
    <row r="140" spans="2:79">
      <c r="B140" s="96"/>
      <c r="C140" s="96"/>
      <c r="D140" s="96"/>
      <c r="E140" s="96"/>
      <c r="F140" s="96"/>
      <c r="G140" s="96"/>
      <c r="H140" s="96"/>
      <c r="I140" s="96"/>
      <c r="J140" s="96"/>
      <c r="K140" s="96"/>
      <c r="L140" s="96"/>
      <c r="M140" s="96"/>
    </row>
    <row r="141" spans="2:79">
      <c r="B141" s="96"/>
      <c r="C141" s="96"/>
      <c r="D141" s="96"/>
      <c r="E141" s="96"/>
      <c r="F141" s="96"/>
      <c r="G141" s="96"/>
      <c r="H141" s="96"/>
      <c r="I141" s="96"/>
      <c r="J141" s="96"/>
      <c r="K141" s="96"/>
      <c r="L141" s="96"/>
      <c r="M141" s="96"/>
    </row>
    <row r="142" spans="2:79">
      <c r="B142" s="96"/>
      <c r="C142" s="96"/>
      <c r="D142" s="96"/>
      <c r="E142" s="96"/>
      <c r="F142" s="96"/>
      <c r="G142" s="96"/>
      <c r="H142" s="96"/>
      <c r="I142" s="96"/>
      <c r="J142" s="96"/>
      <c r="K142" s="96"/>
      <c r="L142" s="96"/>
      <c r="M142" s="96"/>
    </row>
    <row r="143" spans="2:79">
      <c r="B143" s="96"/>
      <c r="C143" s="96"/>
      <c r="D143" s="96"/>
      <c r="E143" s="96"/>
      <c r="F143" s="96"/>
      <c r="G143" s="96"/>
      <c r="H143" s="96"/>
      <c r="I143" s="96"/>
      <c r="J143" s="96"/>
      <c r="K143" s="96"/>
      <c r="L143" s="96"/>
      <c r="M143" s="96"/>
    </row>
    <row r="144" spans="2:79">
      <c r="B144" s="96"/>
      <c r="C144" s="96"/>
      <c r="D144" s="96"/>
      <c r="E144" s="96"/>
      <c r="F144" s="96"/>
      <c r="G144" s="96"/>
      <c r="H144" s="96"/>
      <c r="I144" s="96"/>
      <c r="J144" s="96"/>
      <c r="K144" s="96"/>
      <c r="L144" s="96"/>
      <c r="M144" s="96"/>
    </row>
    <row r="145" spans="2:20">
      <c r="B145" s="96"/>
      <c r="C145" s="96"/>
      <c r="D145" s="96"/>
      <c r="E145" s="96"/>
      <c r="F145" s="96"/>
      <c r="G145" s="96"/>
      <c r="H145" s="96"/>
      <c r="I145" s="96"/>
      <c r="J145" s="96"/>
      <c r="K145" s="96"/>
      <c r="L145" s="96"/>
      <c r="M145" s="96"/>
    </row>
    <row r="150" spans="2:20">
      <c r="T150" s="96" t="s">
        <v>89</v>
      </c>
    </row>
    <row r="151" spans="2:20">
      <c r="T151" s="96" t="s">
        <v>84</v>
      </c>
    </row>
  </sheetData>
  <mergeCells count="111">
    <mergeCell ref="R2:S2"/>
    <mergeCell ref="B3:D3"/>
    <mergeCell ref="E3:G3"/>
    <mergeCell ref="H3:J3"/>
    <mergeCell ref="K3:M3"/>
    <mergeCell ref="N3:P3"/>
    <mergeCell ref="Q3:S3"/>
    <mergeCell ref="B19:D19"/>
    <mergeCell ref="E19:G19"/>
    <mergeCell ref="H19:J19"/>
    <mergeCell ref="K19:M19"/>
    <mergeCell ref="N19:P19"/>
    <mergeCell ref="Q19:S19"/>
    <mergeCell ref="B35:D35"/>
    <mergeCell ref="E35:G35"/>
    <mergeCell ref="H35:J35"/>
    <mergeCell ref="K35:M35"/>
    <mergeCell ref="N35:P35"/>
    <mergeCell ref="Q35:S35"/>
    <mergeCell ref="B51:D51"/>
    <mergeCell ref="E51:G51"/>
    <mergeCell ref="H51:J51"/>
    <mergeCell ref="K51:M51"/>
    <mergeCell ref="B67:M67"/>
    <mergeCell ref="B68:E68"/>
    <mergeCell ref="F68:I68"/>
    <mergeCell ref="J68:M68"/>
    <mergeCell ref="L83:M83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A19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S20:S21"/>
    <mergeCell ref="A35:A37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Q36:Q37"/>
    <mergeCell ref="R36:R37"/>
    <mergeCell ref="S36:S37"/>
    <mergeCell ref="A51:A53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A67:A70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</mergeCells>
  <phoneticPr fontId="27"/>
  <pageMargins left="0.78740157480314965" right="0.78740157480314965" top="0.98425196850393704" bottom="0.82677165354330717" header="0.51181102362204722" footer="0.51181102362204722"/>
  <pageSetup paperSize="9" scale="79" fitToWidth="1" fitToHeight="1" orientation="portrait" usePrinterDefaults="1" horizontalDpi="300" verticalDpi="300" r:id="rId1"/>
  <headerFooter alignWithMargins="0"/>
  <colBreaks count="1" manualBreakCount="1">
    <brk id="19" max="6553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G151"/>
  <sheetViews>
    <sheetView showGridLines="0" view="pageBreakPreview" topLeftCell="A124" zoomScaleSheetLayoutView="100" workbookViewId="0">
      <selection activeCell="T103" sqref="T103"/>
    </sheetView>
  </sheetViews>
  <sheetFormatPr defaultRowHeight="12"/>
  <cols>
    <col min="1" max="1" width="9" style="1" bestFit="1" customWidth="1"/>
    <col min="2" max="64" width="5.625" style="1" customWidth="1"/>
    <col min="65" max="67" width="8.625" style="1" customWidth="1"/>
    <col min="68" max="16384" width="9" style="1" bestFit="1" customWidth="1"/>
  </cols>
  <sheetData>
    <row r="1" spans="1:80" s="92" customFormat="1" ht="17.25">
      <c r="A1" s="94" t="s">
        <v>2</v>
      </c>
    </row>
    <row r="2" spans="1:80" ht="13.5" customHeight="1">
      <c r="R2" s="85" t="s">
        <v>7</v>
      </c>
      <c r="S2" s="85"/>
    </row>
    <row r="3" spans="1:80">
      <c r="A3" s="5" t="s">
        <v>13</v>
      </c>
      <c r="B3" s="15" t="s">
        <v>18</v>
      </c>
      <c r="C3" s="32"/>
      <c r="D3" s="43"/>
      <c r="E3" s="55" t="s">
        <v>4</v>
      </c>
      <c r="F3" s="38"/>
      <c r="G3" s="64"/>
      <c r="H3" s="22" t="s">
        <v>11</v>
      </c>
      <c r="I3" s="38"/>
      <c r="J3" s="49"/>
      <c r="K3" s="55" t="s">
        <v>19</v>
      </c>
      <c r="L3" s="38"/>
      <c r="M3" s="64"/>
      <c r="N3" s="22" t="s">
        <v>23</v>
      </c>
      <c r="O3" s="38"/>
      <c r="P3" s="49"/>
      <c r="Q3" s="55" t="s">
        <v>25</v>
      </c>
      <c r="R3" s="38"/>
      <c r="S3" s="64"/>
    </row>
    <row r="4" spans="1:80" s="93" customFormat="1" ht="9.9499999999999993" customHeight="1">
      <c r="A4" s="6"/>
      <c r="B4" s="16" t="s">
        <v>21</v>
      </c>
      <c r="C4" s="33" t="s">
        <v>29</v>
      </c>
      <c r="D4" s="44" t="s">
        <v>31</v>
      </c>
      <c r="E4" s="56" t="s">
        <v>21</v>
      </c>
      <c r="F4" s="33" t="s">
        <v>29</v>
      </c>
      <c r="G4" s="65" t="s">
        <v>31</v>
      </c>
      <c r="H4" s="16" t="s">
        <v>21</v>
      </c>
      <c r="I4" s="33" t="s">
        <v>29</v>
      </c>
      <c r="J4" s="44" t="s">
        <v>31</v>
      </c>
      <c r="K4" s="56" t="s">
        <v>21</v>
      </c>
      <c r="L4" s="33" t="s">
        <v>29</v>
      </c>
      <c r="M4" s="65" t="s">
        <v>31</v>
      </c>
      <c r="N4" s="16" t="s">
        <v>21</v>
      </c>
      <c r="O4" s="33" t="s">
        <v>29</v>
      </c>
      <c r="P4" s="44" t="s">
        <v>31</v>
      </c>
      <c r="Q4" s="56" t="s">
        <v>21</v>
      </c>
      <c r="R4" s="33" t="s">
        <v>29</v>
      </c>
      <c r="S4" s="65" t="s">
        <v>31</v>
      </c>
    </row>
    <row r="5" spans="1:80" s="93" customFormat="1" ht="9.9499999999999993" customHeight="1">
      <c r="A5" s="7"/>
      <c r="B5" s="17"/>
      <c r="C5" s="34"/>
      <c r="D5" s="45"/>
      <c r="E5" s="57"/>
      <c r="F5" s="34"/>
      <c r="G5" s="66"/>
      <c r="H5" s="17"/>
      <c r="I5" s="34"/>
      <c r="J5" s="45"/>
      <c r="K5" s="57"/>
      <c r="L5" s="34"/>
      <c r="M5" s="66"/>
      <c r="N5" s="17"/>
      <c r="O5" s="34"/>
      <c r="P5" s="45"/>
      <c r="Q5" s="57"/>
      <c r="R5" s="34"/>
      <c r="S5" s="66"/>
    </row>
    <row r="6" spans="1:80">
      <c r="A6" s="97" t="s">
        <v>75</v>
      </c>
      <c r="B6" s="18">
        <v>1251</v>
      </c>
      <c r="C6" s="35">
        <v>1132</v>
      </c>
      <c r="D6" s="46">
        <f t="shared" ref="D6:D17" si="0">B6+C6</f>
        <v>2383</v>
      </c>
      <c r="E6" s="28">
        <v>1302</v>
      </c>
      <c r="F6" s="35">
        <v>1239</v>
      </c>
      <c r="G6" s="67">
        <f t="shared" ref="G6:G17" si="1">E6+F6</f>
        <v>2541</v>
      </c>
      <c r="H6" s="18">
        <v>1264</v>
      </c>
      <c r="I6" s="35">
        <v>1234</v>
      </c>
      <c r="J6" s="46">
        <f t="shared" ref="J6:J17" si="2">H6+I6</f>
        <v>2498</v>
      </c>
      <c r="K6" s="28">
        <v>1160</v>
      </c>
      <c r="L6" s="35">
        <v>1111</v>
      </c>
      <c r="M6" s="67">
        <f t="shared" ref="M6:M17" si="3">K6+L6</f>
        <v>2271</v>
      </c>
      <c r="N6" s="18">
        <v>1259</v>
      </c>
      <c r="O6" s="35">
        <v>1154</v>
      </c>
      <c r="P6" s="46">
        <f t="shared" ref="P6:P17" si="4">N6+O6</f>
        <v>2413</v>
      </c>
      <c r="Q6" s="28">
        <v>1520</v>
      </c>
      <c r="R6" s="35">
        <v>1426</v>
      </c>
      <c r="S6" s="67">
        <f t="shared" ref="S6:S17" si="5">Q6+R6</f>
        <v>2946</v>
      </c>
      <c r="U6" s="90" t="s">
        <v>5</v>
      </c>
    </row>
    <row r="7" spans="1:80">
      <c r="A7" s="98" t="s">
        <v>40</v>
      </c>
      <c r="B7" s="19">
        <v>1263</v>
      </c>
      <c r="C7" s="36">
        <v>1133</v>
      </c>
      <c r="D7" s="47">
        <f t="shared" si="0"/>
        <v>2396</v>
      </c>
      <c r="E7" s="29">
        <v>1294</v>
      </c>
      <c r="F7" s="36">
        <v>1236</v>
      </c>
      <c r="G7" s="68">
        <f t="shared" si="1"/>
        <v>2530</v>
      </c>
      <c r="H7" s="19">
        <v>1265</v>
      </c>
      <c r="I7" s="36">
        <v>1230</v>
      </c>
      <c r="J7" s="47">
        <f t="shared" si="2"/>
        <v>2495</v>
      </c>
      <c r="K7" s="29">
        <v>1154</v>
      </c>
      <c r="L7" s="36">
        <v>1103</v>
      </c>
      <c r="M7" s="68">
        <f t="shared" si="3"/>
        <v>2257</v>
      </c>
      <c r="N7" s="19">
        <v>1262</v>
      </c>
      <c r="O7" s="36">
        <v>1162</v>
      </c>
      <c r="P7" s="47">
        <f t="shared" si="4"/>
        <v>2424</v>
      </c>
      <c r="Q7" s="29">
        <v>1523</v>
      </c>
      <c r="R7" s="36">
        <v>1407</v>
      </c>
      <c r="S7" s="68">
        <f t="shared" si="5"/>
        <v>2930</v>
      </c>
      <c r="U7" s="90">
        <v>5</v>
      </c>
    </row>
    <row r="8" spans="1:80">
      <c r="A8" s="98" t="s">
        <v>44</v>
      </c>
      <c r="B8" s="19">
        <v>1256</v>
      </c>
      <c r="C8" s="36">
        <v>1126</v>
      </c>
      <c r="D8" s="47">
        <f t="shared" si="0"/>
        <v>2382</v>
      </c>
      <c r="E8" s="29">
        <v>1284</v>
      </c>
      <c r="F8" s="36">
        <v>1235</v>
      </c>
      <c r="G8" s="68">
        <f t="shared" si="1"/>
        <v>2519</v>
      </c>
      <c r="H8" s="19">
        <v>1273</v>
      </c>
      <c r="I8" s="36">
        <v>1234</v>
      </c>
      <c r="J8" s="47">
        <f t="shared" si="2"/>
        <v>2507</v>
      </c>
      <c r="K8" s="29">
        <v>1150</v>
      </c>
      <c r="L8" s="36">
        <v>1106</v>
      </c>
      <c r="M8" s="68">
        <f t="shared" si="3"/>
        <v>2256</v>
      </c>
      <c r="N8" s="19">
        <v>1265</v>
      </c>
      <c r="O8" s="36">
        <v>1166</v>
      </c>
      <c r="P8" s="47">
        <f t="shared" si="4"/>
        <v>2431</v>
      </c>
      <c r="Q8" s="29">
        <v>1515</v>
      </c>
      <c r="R8" s="36">
        <v>1394</v>
      </c>
      <c r="S8" s="68">
        <f t="shared" si="5"/>
        <v>2909</v>
      </c>
      <c r="U8" s="90">
        <v>6</v>
      </c>
      <c r="CB8" s="91"/>
    </row>
    <row r="9" spans="1:80">
      <c r="A9" s="98" t="s">
        <v>47</v>
      </c>
      <c r="B9" s="19">
        <v>1245</v>
      </c>
      <c r="C9" s="36">
        <v>1125</v>
      </c>
      <c r="D9" s="47">
        <f t="shared" si="0"/>
        <v>2370</v>
      </c>
      <c r="E9" s="29">
        <v>1286</v>
      </c>
      <c r="F9" s="36">
        <v>1239</v>
      </c>
      <c r="G9" s="68">
        <f t="shared" si="1"/>
        <v>2525</v>
      </c>
      <c r="H9" s="19">
        <v>1281</v>
      </c>
      <c r="I9" s="36">
        <v>1222</v>
      </c>
      <c r="J9" s="47">
        <f t="shared" si="2"/>
        <v>2503</v>
      </c>
      <c r="K9" s="29">
        <v>1147</v>
      </c>
      <c r="L9" s="36">
        <v>1117</v>
      </c>
      <c r="M9" s="68">
        <f t="shared" si="3"/>
        <v>2264</v>
      </c>
      <c r="N9" s="19">
        <v>1264</v>
      </c>
      <c r="O9" s="36">
        <v>1164</v>
      </c>
      <c r="P9" s="47">
        <f t="shared" si="4"/>
        <v>2428</v>
      </c>
      <c r="Q9" s="29">
        <v>1499</v>
      </c>
      <c r="R9" s="36">
        <v>1381</v>
      </c>
      <c r="S9" s="68">
        <f t="shared" si="5"/>
        <v>2880</v>
      </c>
      <c r="U9" s="90">
        <v>7</v>
      </c>
    </row>
    <row r="10" spans="1:80">
      <c r="A10" s="98" t="s">
        <v>50</v>
      </c>
      <c r="B10" s="19">
        <v>1237</v>
      </c>
      <c r="C10" s="36">
        <v>1115</v>
      </c>
      <c r="D10" s="47">
        <f t="shared" si="0"/>
        <v>2352</v>
      </c>
      <c r="E10" s="29">
        <v>1276</v>
      </c>
      <c r="F10" s="36">
        <v>1250</v>
      </c>
      <c r="G10" s="68">
        <f t="shared" si="1"/>
        <v>2526</v>
      </c>
      <c r="H10" s="19">
        <v>1284</v>
      </c>
      <c r="I10" s="36">
        <v>1224</v>
      </c>
      <c r="J10" s="47">
        <f t="shared" si="2"/>
        <v>2508</v>
      </c>
      <c r="K10" s="29">
        <v>1148</v>
      </c>
      <c r="L10" s="36">
        <v>1118</v>
      </c>
      <c r="M10" s="68">
        <f t="shared" si="3"/>
        <v>2266</v>
      </c>
      <c r="N10" s="19">
        <v>1257</v>
      </c>
      <c r="O10" s="36">
        <v>1165</v>
      </c>
      <c r="P10" s="47">
        <f t="shared" si="4"/>
        <v>2422</v>
      </c>
      <c r="Q10" s="29">
        <v>1475</v>
      </c>
      <c r="R10" s="36">
        <v>1348</v>
      </c>
      <c r="S10" s="68">
        <f t="shared" si="5"/>
        <v>2823</v>
      </c>
      <c r="U10" s="90">
        <v>8</v>
      </c>
    </row>
    <row r="11" spans="1:80">
      <c r="A11" s="98" t="s">
        <v>20</v>
      </c>
      <c r="B11" s="19">
        <v>1218</v>
      </c>
      <c r="C11" s="36">
        <v>1107</v>
      </c>
      <c r="D11" s="47">
        <f t="shared" si="0"/>
        <v>2325</v>
      </c>
      <c r="E11" s="29">
        <v>1272</v>
      </c>
      <c r="F11" s="36">
        <v>1246</v>
      </c>
      <c r="G11" s="68">
        <f t="shared" si="1"/>
        <v>2518</v>
      </c>
      <c r="H11" s="19">
        <v>1287</v>
      </c>
      <c r="I11" s="36">
        <v>1230</v>
      </c>
      <c r="J11" s="47">
        <f t="shared" si="2"/>
        <v>2517</v>
      </c>
      <c r="K11" s="29">
        <v>1151</v>
      </c>
      <c r="L11" s="36">
        <v>1120</v>
      </c>
      <c r="M11" s="68">
        <f t="shared" si="3"/>
        <v>2271</v>
      </c>
      <c r="N11" s="19">
        <v>1255</v>
      </c>
      <c r="O11" s="36">
        <v>1154</v>
      </c>
      <c r="P11" s="47">
        <f t="shared" si="4"/>
        <v>2409</v>
      </c>
      <c r="Q11" s="29">
        <v>1480</v>
      </c>
      <c r="R11" s="36">
        <v>1330</v>
      </c>
      <c r="S11" s="68">
        <f t="shared" si="5"/>
        <v>2810</v>
      </c>
      <c r="U11" s="90">
        <v>9</v>
      </c>
    </row>
    <row r="12" spans="1:80">
      <c r="A12" s="98" t="s">
        <v>51</v>
      </c>
      <c r="B12" s="19">
        <v>1219</v>
      </c>
      <c r="C12" s="36">
        <v>1110</v>
      </c>
      <c r="D12" s="47">
        <f t="shared" si="0"/>
        <v>2329</v>
      </c>
      <c r="E12" s="29">
        <v>1266</v>
      </c>
      <c r="F12" s="36">
        <v>1232</v>
      </c>
      <c r="G12" s="68">
        <f t="shared" si="1"/>
        <v>2498</v>
      </c>
      <c r="H12" s="19">
        <v>1285</v>
      </c>
      <c r="I12" s="36">
        <v>1244</v>
      </c>
      <c r="J12" s="47">
        <f t="shared" si="2"/>
        <v>2529</v>
      </c>
      <c r="K12" s="29">
        <v>1162</v>
      </c>
      <c r="L12" s="36">
        <v>1121</v>
      </c>
      <c r="M12" s="68">
        <f t="shared" si="3"/>
        <v>2283</v>
      </c>
      <c r="N12" s="19">
        <v>1261</v>
      </c>
      <c r="O12" s="36">
        <v>1150</v>
      </c>
      <c r="P12" s="47">
        <f t="shared" si="4"/>
        <v>2411</v>
      </c>
      <c r="Q12" s="29">
        <v>1479</v>
      </c>
      <c r="R12" s="36">
        <v>1330</v>
      </c>
      <c r="S12" s="68">
        <f t="shared" si="5"/>
        <v>2809</v>
      </c>
      <c r="U12" s="90">
        <v>10</v>
      </c>
    </row>
    <row r="13" spans="1:80">
      <c r="A13" s="98" t="s">
        <v>39</v>
      </c>
      <c r="B13" s="19">
        <v>1221</v>
      </c>
      <c r="C13" s="36">
        <v>1114</v>
      </c>
      <c r="D13" s="47">
        <f t="shared" si="0"/>
        <v>2335</v>
      </c>
      <c r="E13" s="29">
        <v>1270</v>
      </c>
      <c r="F13" s="36">
        <v>1223</v>
      </c>
      <c r="G13" s="68">
        <f t="shared" si="1"/>
        <v>2493</v>
      </c>
      <c r="H13" s="19">
        <v>1280</v>
      </c>
      <c r="I13" s="36">
        <v>1249</v>
      </c>
      <c r="J13" s="47">
        <f t="shared" si="2"/>
        <v>2529</v>
      </c>
      <c r="K13" s="29">
        <v>1166</v>
      </c>
      <c r="L13" s="36">
        <v>1125</v>
      </c>
      <c r="M13" s="68">
        <f t="shared" si="3"/>
        <v>2291</v>
      </c>
      <c r="N13" s="19">
        <v>1257</v>
      </c>
      <c r="O13" s="36">
        <v>1136</v>
      </c>
      <c r="P13" s="47">
        <f t="shared" si="4"/>
        <v>2393</v>
      </c>
      <c r="Q13" s="29">
        <v>1468</v>
      </c>
      <c r="R13" s="36">
        <v>1335</v>
      </c>
      <c r="S13" s="68">
        <f t="shared" si="5"/>
        <v>2803</v>
      </c>
      <c r="U13" s="90">
        <v>11</v>
      </c>
    </row>
    <row r="14" spans="1:80">
      <c r="A14" s="98" t="s">
        <v>24</v>
      </c>
      <c r="B14" s="19">
        <v>1228</v>
      </c>
      <c r="C14" s="36">
        <v>1129</v>
      </c>
      <c r="D14" s="47">
        <f t="shared" si="0"/>
        <v>2357</v>
      </c>
      <c r="E14" s="29">
        <v>1268</v>
      </c>
      <c r="F14" s="36">
        <v>1217</v>
      </c>
      <c r="G14" s="68">
        <f t="shared" si="1"/>
        <v>2485</v>
      </c>
      <c r="H14" s="19">
        <v>1277</v>
      </c>
      <c r="I14" s="36">
        <v>1251</v>
      </c>
      <c r="J14" s="47">
        <f t="shared" si="2"/>
        <v>2528</v>
      </c>
      <c r="K14" s="29">
        <v>1169</v>
      </c>
      <c r="L14" s="36">
        <v>1120</v>
      </c>
      <c r="M14" s="68">
        <f t="shared" si="3"/>
        <v>2289</v>
      </c>
      <c r="N14" s="19">
        <v>1259</v>
      </c>
      <c r="O14" s="36">
        <v>1140</v>
      </c>
      <c r="P14" s="47">
        <f t="shared" si="4"/>
        <v>2399</v>
      </c>
      <c r="Q14" s="29">
        <v>1449</v>
      </c>
      <c r="R14" s="36">
        <v>1332</v>
      </c>
      <c r="S14" s="68">
        <f t="shared" si="5"/>
        <v>2781</v>
      </c>
      <c r="U14" s="90">
        <v>12</v>
      </c>
    </row>
    <row r="15" spans="1:80">
      <c r="A15" s="98" t="s">
        <v>10</v>
      </c>
      <c r="B15" s="19">
        <v>1218</v>
      </c>
      <c r="C15" s="36">
        <v>1125</v>
      </c>
      <c r="D15" s="47">
        <f t="shared" si="0"/>
        <v>2343</v>
      </c>
      <c r="E15" s="29">
        <v>1267</v>
      </c>
      <c r="F15" s="36">
        <v>1215</v>
      </c>
      <c r="G15" s="68">
        <f t="shared" si="1"/>
        <v>2482</v>
      </c>
      <c r="H15" s="19">
        <v>1276</v>
      </c>
      <c r="I15" s="36">
        <v>1258</v>
      </c>
      <c r="J15" s="47">
        <f t="shared" si="2"/>
        <v>2534</v>
      </c>
      <c r="K15" s="29">
        <v>1176</v>
      </c>
      <c r="L15" s="36">
        <v>1124</v>
      </c>
      <c r="M15" s="68">
        <f t="shared" si="3"/>
        <v>2300</v>
      </c>
      <c r="N15" s="19">
        <v>1247</v>
      </c>
      <c r="O15" s="36">
        <v>1139</v>
      </c>
      <c r="P15" s="47">
        <f t="shared" si="4"/>
        <v>2386</v>
      </c>
      <c r="Q15" s="29">
        <v>1454</v>
      </c>
      <c r="R15" s="36">
        <v>1331</v>
      </c>
      <c r="S15" s="68">
        <f t="shared" si="5"/>
        <v>2785</v>
      </c>
      <c r="U15" s="90" t="s">
        <v>53</v>
      </c>
    </row>
    <row r="16" spans="1:80">
      <c r="A16" s="98" t="s">
        <v>58</v>
      </c>
      <c r="B16" s="19">
        <v>1214</v>
      </c>
      <c r="C16" s="36">
        <v>1129</v>
      </c>
      <c r="D16" s="47">
        <f t="shared" si="0"/>
        <v>2343</v>
      </c>
      <c r="E16" s="29">
        <v>1269</v>
      </c>
      <c r="F16" s="36">
        <v>1221</v>
      </c>
      <c r="G16" s="68">
        <f t="shared" si="1"/>
        <v>2490</v>
      </c>
      <c r="H16" s="19">
        <v>1280</v>
      </c>
      <c r="I16" s="36">
        <v>1251</v>
      </c>
      <c r="J16" s="47">
        <f t="shared" si="2"/>
        <v>2531</v>
      </c>
      <c r="K16" s="29">
        <v>1182</v>
      </c>
      <c r="L16" s="36">
        <v>1138</v>
      </c>
      <c r="M16" s="68">
        <f t="shared" si="3"/>
        <v>2320</v>
      </c>
      <c r="N16" s="19">
        <v>1232</v>
      </c>
      <c r="O16" s="36">
        <v>1131</v>
      </c>
      <c r="P16" s="47">
        <f t="shared" si="4"/>
        <v>2363</v>
      </c>
      <c r="Q16" s="29">
        <v>1451</v>
      </c>
      <c r="R16" s="36">
        <v>1335</v>
      </c>
      <c r="S16" s="68">
        <f t="shared" si="5"/>
        <v>2786</v>
      </c>
      <c r="U16" s="90">
        <v>2</v>
      </c>
    </row>
    <row r="17" spans="1:79">
      <c r="A17" s="99" t="s">
        <v>49</v>
      </c>
      <c r="B17" s="20">
        <v>1210</v>
      </c>
      <c r="C17" s="37">
        <v>1139</v>
      </c>
      <c r="D17" s="48">
        <f t="shared" si="0"/>
        <v>2349</v>
      </c>
      <c r="E17" s="30">
        <v>1273</v>
      </c>
      <c r="F17" s="37">
        <v>1220</v>
      </c>
      <c r="G17" s="69">
        <f t="shared" si="1"/>
        <v>2493</v>
      </c>
      <c r="H17" s="20">
        <v>1283</v>
      </c>
      <c r="I17" s="37">
        <v>1254</v>
      </c>
      <c r="J17" s="48">
        <f t="shared" si="2"/>
        <v>2537</v>
      </c>
      <c r="K17" s="30">
        <v>1162</v>
      </c>
      <c r="L17" s="37">
        <v>1117</v>
      </c>
      <c r="M17" s="69">
        <f t="shared" si="3"/>
        <v>2279</v>
      </c>
      <c r="N17" s="20">
        <v>1237</v>
      </c>
      <c r="O17" s="37">
        <v>1129</v>
      </c>
      <c r="P17" s="48">
        <f t="shared" si="4"/>
        <v>2366</v>
      </c>
      <c r="Q17" s="30">
        <v>1434</v>
      </c>
      <c r="R17" s="37">
        <v>1336</v>
      </c>
      <c r="S17" s="69">
        <f t="shared" si="5"/>
        <v>2770</v>
      </c>
      <c r="U17" s="90">
        <v>3</v>
      </c>
    </row>
    <row r="18" spans="1:79" ht="9.9499999999999993" customHeight="1"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</row>
    <row r="19" spans="1:79">
      <c r="A19" s="5" t="s">
        <v>13</v>
      </c>
      <c r="B19" s="22" t="s">
        <v>59</v>
      </c>
      <c r="C19" s="38"/>
      <c r="D19" s="49"/>
      <c r="E19" s="55" t="s">
        <v>62</v>
      </c>
      <c r="F19" s="38"/>
      <c r="G19" s="64"/>
      <c r="H19" s="22" t="s">
        <v>64</v>
      </c>
      <c r="I19" s="38"/>
      <c r="J19" s="49"/>
      <c r="K19" s="55" t="s">
        <v>16</v>
      </c>
      <c r="L19" s="38"/>
      <c r="M19" s="64"/>
      <c r="N19" s="22" t="s">
        <v>61</v>
      </c>
      <c r="O19" s="38"/>
      <c r="P19" s="49"/>
      <c r="Q19" s="55" t="s">
        <v>9</v>
      </c>
      <c r="R19" s="38"/>
      <c r="S19" s="64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</row>
    <row r="20" spans="1:79" ht="9.9499999999999993" customHeight="1">
      <c r="A20" s="6"/>
      <c r="B20" s="16" t="s">
        <v>21</v>
      </c>
      <c r="C20" s="33" t="s">
        <v>29</v>
      </c>
      <c r="D20" s="44" t="s">
        <v>31</v>
      </c>
      <c r="E20" s="56" t="s">
        <v>21</v>
      </c>
      <c r="F20" s="33" t="s">
        <v>29</v>
      </c>
      <c r="G20" s="65" t="s">
        <v>31</v>
      </c>
      <c r="H20" s="16" t="s">
        <v>21</v>
      </c>
      <c r="I20" s="33" t="s">
        <v>29</v>
      </c>
      <c r="J20" s="44" t="s">
        <v>31</v>
      </c>
      <c r="K20" s="56" t="s">
        <v>21</v>
      </c>
      <c r="L20" s="33" t="s">
        <v>29</v>
      </c>
      <c r="M20" s="65" t="s">
        <v>31</v>
      </c>
      <c r="N20" s="16" t="s">
        <v>21</v>
      </c>
      <c r="O20" s="33" t="s">
        <v>29</v>
      </c>
      <c r="P20" s="44" t="s">
        <v>31</v>
      </c>
      <c r="Q20" s="56" t="s">
        <v>21</v>
      </c>
      <c r="R20" s="33" t="s">
        <v>29</v>
      </c>
      <c r="S20" s="65" t="s">
        <v>31</v>
      </c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96"/>
      <c r="BW20" s="96"/>
      <c r="BX20" s="96"/>
      <c r="BY20" s="96"/>
      <c r="BZ20" s="96"/>
      <c r="CA20" s="96"/>
    </row>
    <row r="21" spans="1:79" ht="9.9499999999999993" customHeight="1">
      <c r="A21" s="7"/>
      <c r="B21" s="17"/>
      <c r="C21" s="34"/>
      <c r="D21" s="45"/>
      <c r="E21" s="57"/>
      <c r="F21" s="34"/>
      <c r="G21" s="66"/>
      <c r="H21" s="17"/>
      <c r="I21" s="34"/>
      <c r="J21" s="45"/>
      <c r="K21" s="57"/>
      <c r="L21" s="34"/>
      <c r="M21" s="66"/>
      <c r="N21" s="17"/>
      <c r="O21" s="34"/>
      <c r="P21" s="45"/>
      <c r="Q21" s="57"/>
      <c r="R21" s="34"/>
      <c r="S21" s="6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6"/>
      <c r="BW21" s="96"/>
      <c r="BX21" s="96"/>
      <c r="BY21" s="96"/>
      <c r="BZ21" s="96"/>
      <c r="CA21" s="96"/>
    </row>
    <row r="22" spans="1:79">
      <c r="A22" s="97" t="s">
        <v>75</v>
      </c>
      <c r="B22" s="18">
        <v>1883</v>
      </c>
      <c r="C22" s="35">
        <v>1778</v>
      </c>
      <c r="D22" s="46">
        <f t="shared" ref="D22:D33" si="6">B22+C22</f>
        <v>3661</v>
      </c>
      <c r="E22" s="28">
        <v>1711</v>
      </c>
      <c r="F22" s="35">
        <v>1721</v>
      </c>
      <c r="G22" s="67">
        <f t="shared" ref="G22:G33" si="7">E22+F22</f>
        <v>3432</v>
      </c>
      <c r="H22" s="18">
        <v>1429</v>
      </c>
      <c r="I22" s="35">
        <v>1393</v>
      </c>
      <c r="J22" s="46">
        <f t="shared" ref="J22:J33" si="8">H22+I22</f>
        <v>2822</v>
      </c>
      <c r="K22" s="28">
        <v>1423</v>
      </c>
      <c r="L22" s="35">
        <v>1397</v>
      </c>
      <c r="M22" s="67">
        <f t="shared" ref="M22:M33" si="9">K22+L22</f>
        <v>2820</v>
      </c>
      <c r="N22" s="18">
        <v>1489</v>
      </c>
      <c r="O22" s="35">
        <v>1616</v>
      </c>
      <c r="P22" s="46">
        <f t="shared" ref="P22:P33" si="10">N22+O22</f>
        <v>3105</v>
      </c>
      <c r="Q22" s="28">
        <v>2202</v>
      </c>
      <c r="R22" s="35">
        <v>2061</v>
      </c>
      <c r="S22" s="67">
        <f t="shared" ref="S22:S33" si="11">Q22+R22</f>
        <v>4263</v>
      </c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6"/>
      <c r="CA22" s="96"/>
    </row>
    <row r="23" spans="1:79">
      <c r="A23" s="98" t="s">
        <v>40</v>
      </c>
      <c r="B23" s="19">
        <v>1889</v>
      </c>
      <c r="C23" s="36">
        <v>1771</v>
      </c>
      <c r="D23" s="47">
        <f t="shared" si="6"/>
        <v>3660</v>
      </c>
      <c r="E23" s="29">
        <v>1723</v>
      </c>
      <c r="F23" s="36">
        <v>1739</v>
      </c>
      <c r="G23" s="68">
        <f t="shared" si="7"/>
        <v>3462</v>
      </c>
      <c r="H23" s="19">
        <v>1419</v>
      </c>
      <c r="I23" s="36">
        <v>1403</v>
      </c>
      <c r="J23" s="47">
        <f t="shared" si="8"/>
        <v>2822</v>
      </c>
      <c r="K23" s="29">
        <v>1437</v>
      </c>
      <c r="L23" s="36">
        <v>1397</v>
      </c>
      <c r="M23" s="68">
        <f t="shared" si="9"/>
        <v>2834</v>
      </c>
      <c r="N23" s="19">
        <v>1462</v>
      </c>
      <c r="O23" s="36">
        <v>1592</v>
      </c>
      <c r="P23" s="47">
        <f t="shared" si="10"/>
        <v>3054</v>
      </c>
      <c r="Q23" s="29">
        <v>2198</v>
      </c>
      <c r="R23" s="36">
        <v>2055</v>
      </c>
      <c r="S23" s="68">
        <f t="shared" si="11"/>
        <v>4253</v>
      </c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96"/>
      <c r="BZ23" s="96"/>
      <c r="CA23" s="96"/>
    </row>
    <row r="24" spans="1:79">
      <c r="A24" s="98" t="s">
        <v>44</v>
      </c>
      <c r="B24" s="19">
        <v>1890</v>
      </c>
      <c r="C24" s="36">
        <v>1771</v>
      </c>
      <c r="D24" s="47">
        <f t="shared" si="6"/>
        <v>3661</v>
      </c>
      <c r="E24" s="29">
        <v>1729</v>
      </c>
      <c r="F24" s="36">
        <v>1742</v>
      </c>
      <c r="G24" s="68">
        <f t="shared" si="7"/>
        <v>3471</v>
      </c>
      <c r="H24" s="19">
        <v>1420</v>
      </c>
      <c r="I24" s="36">
        <v>1406</v>
      </c>
      <c r="J24" s="47">
        <f t="shared" si="8"/>
        <v>2826</v>
      </c>
      <c r="K24" s="29">
        <v>1430</v>
      </c>
      <c r="L24" s="36">
        <v>1394</v>
      </c>
      <c r="M24" s="68">
        <f t="shared" si="9"/>
        <v>2824</v>
      </c>
      <c r="N24" s="19">
        <v>1454</v>
      </c>
      <c r="O24" s="36">
        <v>1585</v>
      </c>
      <c r="P24" s="47">
        <f t="shared" si="10"/>
        <v>3039</v>
      </c>
      <c r="Q24" s="29">
        <v>2193</v>
      </c>
      <c r="R24" s="36">
        <v>2060</v>
      </c>
      <c r="S24" s="68">
        <f t="shared" si="11"/>
        <v>4253</v>
      </c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6"/>
      <c r="BN24" s="96"/>
      <c r="BO24" s="96"/>
      <c r="BP24" s="96"/>
      <c r="BQ24" s="96"/>
      <c r="BR24" s="96"/>
      <c r="BS24" s="96"/>
      <c r="BT24" s="96"/>
      <c r="BU24" s="96"/>
      <c r="BV24" s="96"/>
      <c r="BW24" s="96"/>
      <c r="BX24" s="96"/>
      <c r="BY24" s="96"/>
      <c r="BZ24" s="96"/>
      <c r="CA24" s="96"/>
    </row>
    <row r="25" spans="1:79">
      <c r="A25" s="98" t="s">
        <v>47</v>
      </c>
      <c r="B25" s="19">
        <v>1884</v>
      </c>
      <c r="C25" s="36">
        <v>1769</v>
      </c>
      <c r="D25" s="47">
        <f t="shared" si="6"/>
        <v>3653</v>
      </c>
      <c r="E25" s="29">
        <v>1739</v>
      </c>
      <c r="F25" s="36">
        <v>1743</v>
      </c>
      <c r="G25" s="68">
        <f t="shared" si="7"/>
        <v>3482</v>
      </c>
      <c r="H25" s="19">
        <v>1419</v>
      </c>
      <c r="I25" s="36">
        <v>1418</v>
      </c>
      <c r="J25" s="47">
        <f t="shared" si="8"/>
        <v>2837</v>
      </c>
      <c r="K25" s="29">
        <v>1430</v>
      </c>
      <c r="L25" s="36">
        <v>1378</v>
      </c>
      <c r="M25" s="68">
        <f t="shared" si="9"/>
        <v>2808</v>
      </c>
      <c r="N25" s="19">
        <v>1448</v>
      </c>
      <c r="O25" s="36">
        <v>1586</v>
      </c>
      <c r="P25" s="47">
        <f t="shared" si="10"/>
        <v>3034</v>
      </c>
      <c r="Q25" s="29">
        <v>2166</v>
      </c>
      <c r="R25" s="36">
        <v>2055</v>
      </c>
      <c r="S25" s="68">
        <f t="shared" si="11"/>
        <v>4221</v>
      </c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</row>
    <row r="26" spans="1:79">
      <c r="A26" s="98" t="s">
        <v>50</v>
      </c>
      <c r="B26" s="19">
        <v>1874</v>
      </c>
      <c r="C26" s="36">
        <v>1776</v>
      </c>
      <c r="D26" s="47">
        <f t="shared" si="6"/>
        <v>3650</v>
      </c>
      <c r="E26" s="29">
        <v>1759</v>
      </c>
      <c r="F26" s="36">
        <v>1761</v>
      </c>
      <c r="G26" s="68">
        <f t="shared" si="7"/>
        <v>3520</v>
      </c>
      <c r="H26" s="19">
        <v>1435</v>
      </c>
      <c r="I26" s="36">
        <v>1407</v>
      </c>
      <c r="J26" s="47">
        <f t="shared" si="8"/>
        <v>2842</v>
      </c>
      <c r="K26" s="29">
        <v>1420</v>
      </c>
      <c r="L26" s="36">
        <v>1382</v>
      </c>
      <c r="M26" s="68">
        <f t="shared" si="9"/>
        <v>2802</v>
      </c>
      <c r="N26" s="19">
        <v>1452</v>
      </c>
      <c r="O26" s="36">
        <v>1579</v>
      </c>
      <c r="P26" s="47">
        <f t="shared" si="10"/>
        <v>3031</v>
      </c>
      <c r="Q26" s="29">
        <v>2142</v>
      </c>
      <c r="R26" s="36">
        <v>2049</v>
      </c>
      <c r="S26" s="68">
        <f t="shared" si="11"/>
        <v>4191</v>
      </c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6"/>
      <c r="CA26" s="96"/>
    </row>
    <row r="27" spans="1:79">
      <c r="A27" s="98" t="s">
        <v>20</v>
      </c>
      <c r="B27" s="19">
        <v>1869</v>
      </c>
      <c r="C27" s="36">
        <v>1775</v>
      </c>
      <c r="D27" s="47">
        <f t="shared" si="6"/>
        <v>3644</v>
      </c>
      <c r="E27" s="29">
        <v>1748</v>
      </c>
      <c r="F27" s="36">
        <v>1758</v>
      </c>
      <c r="G27" s="68">
        <f t="shared" si="7"/>
        <v>3506</v>
      </c>
      <c r="H27" s="19">
        <v>1445</v>
      </c>
      <c r="I27" s="36">
        <v>1422</v>
      </c>
      <c r="J27" s="47">
        <f t="shared" si="8"/>
        <v>2867</v>
      </c>
      <c r="K27" s="29">
        <v>1419</v>
      </c>
      <c r="L27" s="36">
        <v>1383</v>
      </c>
      <c r="M27" s="68">
        <f t="shared" si="9"/>
        <v>2802</v>
      </c>
      <c r="N27" s="19">
        <v>1456</v>
      </c>
      <c r="O27" s="36">
        <v>1564</v>
      </c>
      <c r="P27" s="47">
        <f t="shared" si="10"/>
        <v>3020</v>
      </c>
      <c r="Q27" s="29">
        <v>2109</v>
      </c>
      <c r="R27" s="36">
        <v>2044</v>
      </c>
      <c r="S27" s="68">
        <f t="shared" si="11"/>
        <v>4153</v>
      </c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6"/>
      <c r="CA27" s="96"/>
    </row>
    <row r="28" spans="1:79">
      <c r="A28" s="98" t="s">
        <v>51</v>
      </c>
      <c r="B28" s="19">
        <v>1867</v>
      </c>
      <c r="C28" s="36">
        <v>1765</v>
      </c>
      <c r="D28" s="47">
        <f t="shared" si="6"/>
        <v>3632</v>
      </c>
      <c r="E28" s="29">
        <v>1756</v>
      </c>
      <c r="F28" s="36">
        <v>1767</v>
      </c>
      <c r="G28" s="68">
        <f t="shared" si="7"/>
        <v>3523</v>
      </c>
      <c r="H28" s="19">
        <v>1452</v>
      </c>
      <c r="I28" s="36">
        <v>1428</v>
      </c>
      <c r="J28" s="47">
        <f t="shared" si="8"/>
        <v>2880</v>
      </c>
      <c r="K28" s="29">
        <v>1417</v>
      </c>
      <c r="L28" s="36">
        <v>1370</v>
      </c>
      <c r="M28" s="68">
        <f t="shared" si="9"/>
        <v>2787</v>
      </c>
      <c r="N28" s="19">
        <v>1466</v>
      </c>
      <c r="O28" s="36">
        <v>1563</v>
      </c>
      <c r="P28" s="47">
        <f t="shared" si="10"/>
        <v>3029</v>
      </c>
      <c r="Q28" s="29">
        <v>2063</v>
      </c>
      <c r="R28" s="36">
        <v>2032</v>
      </c>
      <c r="S28" s="68">
        <f t="shared" si="11"/>
        <v>4095</v>
      </c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6"/>
      <c r="CA28" s="96"/>
    </row>
    <row r="29" spans="1:79">
      <c r="A29" s="98" t="s">
        <v>39</v>
      </c>
      <c r="B29" s="19">
        <v>1867</v>
      </c>
      <c r="C29" s="36">
        <v>1754</v>
      </c>
      <c r="D29" s="47">
        <f t="shared" si="6"/>
        <v>3621</v>
      </c>
      <c r="E29" s="29">
        <v>1759</v>
      </c>
      <c r="F29" s="36">
        <v>1782</v>
      </c>
      <c r="G29" s="68">
        <f t="shared" si="7"/>
        <v>3541</v>
      </c>
      <c r="H29" s="19">
        <v>1453</v>
      </c>
      <c r="I29" s="36">
        <v>1420</v>
      </c>
      <c r="J29" s="47">
        <f t="shared" si="8"/>
        <v>2873</v>
      </c>
      <c r="K29" s="29">
        <v>1431</v>
      </c>
      <c r="L29" s="36">
        <v>1375</v>
      </c>
      <c r="M29" s="68">
        <f t="shared" si="9"/>
        <v>2806</v>
      </c>
      <c r="N29" s="19">
        <v>1454</v>
      </c>
      <c r="O29" s="36">
        <v>1542</v>
      </c>
      <c r="P29" s="47">
        <f t="shared" si="10"/>
        <v>2996</v>
      </c>
      <c r="Q29" s="29">
        <v>2054</v>
      </c>
      <c r="R29" s="36">
        <v>2021</v>
      </c>
      <c r="S29" s="68">
        <f t="shared" si="11"/>
        <v>4075</v>
      </c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6"/>
      <c r="CA29" s="96"/>
    </row>
    <row r="30" spans="1:79">
      <c r="A30" s="98" t="s">
        <v>24</v>
      </c>
      <c r="B30" s="19">
        <v>1862</v>
      </c>
      <c r="C30" s="36">
        <v>1747</v>
      </c>
      <c r="D30" s="47">
        <f t="shared" si="6"/>
        <v>3609</v>
      </c>
      <c r="E30" s="29">
        <v>1761</v>
      </c>
      <c r="F30" s="36">
        <v>1782</v>
      </c>
      <c r="G30" s="68">
        <f t="shared" si="7"/>
        <v>3543</v>
      </c>
      <c r="H30" s="19">
        <v>1462</v>
      </c>
      <c r="I30" s="36">
        <v>1430</v>
      </c>
      <c r="J30" s="47">
        <f t="shared" si="8"/>
        <v>2892</v>
      </c>
      <c r="K30" s="29">
        <v>1431</v>
      </c>
      <c r="L30" s="36">
        <v>1364</v>
      </c>
      <c r="M30" s="68">
        <f t="shared" si="9"/>
        <v>2795</v>
      </c>
      <c r="N30" s="19">
        <v>1455</v>
      </c>
      <c r="O30" s="36">
        <v>1551</v>
      </c>
      <c r="P30" s="47">
        <f t="shared" si="10"/>
        <v>3006</v>
      </c>
      <c r="Q30" s="29">
        <v>2039</v>
      </c>
      <c r="R30" s="36">
        <v>2022</v>
      </c>
      <c r="S30" s="68">
        <f t="shared" si="11"/>
        <v>4061</v>
      </c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6"/>
      <c r="CA30" s="96"/>
    </row>
    <row r="31" spans="1:79">
      <c r="A31" s="98" t="s">
        <v>10</v>
      </c>
      <c r="B31" s="19">
        <v>1836</v>
      </c>
      <c r="C31" s="36">
        <v>1736</v>
      </c>
      <c r="D31" s="47">
        <f t="shared" si="6"/>
        <v>3572</v>
      </c>
      <c r="E31" s="29">
        <v>1774</v>
      </c>
      <c r="F31" s="36">
        <v>1786</v>
      </c>
      <c r="G31" s="68">
        <f t="shared" si="7"/>
        <v>3560</v>
      </c>
      <c r="H31" s="19">
        <v>1456</v>
      </c>
      <c r="I31" s="36">
        <v>1427</v>
      </c>
      <c r="J31" s="47">
        <f t="shared" si="8"/>
        <v>2883</v>
      </c>
      <c r="K31" s="29">
        <v>1429</v>
      </c>
      <c r="L31" s="36">
        <v>1371</v>
      </c>
      <c r="M31" s="68">
        <f t="shared" si="9"/>
        <v>2800</v>
      </c>
      <c r="N31" s="19">
        <v>1440</v>
      </c>
      <c r="O31" s="36">
        <v>1536</v>
      </c>
      <c r="P31" s="47">
        <f t="shared" si="10"/>
        <v>2976</v>
      </c>
      <c r="Q31" s="29">
        <v>2036</v>
      </c>
      <c r="R31" s="36">
        <v>2017</v>
      </c>
      <c r="S31" s="68">
        <f t="shared" si="11"/>
        <v>4053</v>
      </c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6"/>
      <c r="CA31" s="96"/>
    </row>
    <row r="32" spans="1:79">
      <c r="A32" s="98" t="s">
        <v>58</v>
      </c>
      <c r="B32" s="19">
        <v>1833</v>
      </c>
      <c r="C32" s="36">
        <v>1708</v>
      </c>
      <c r="D32" s="47">
        <f t="shared" si="6"/>
        <v>3541</v>
      </c>
      <c r="E32" s="29">
        <v>1778</v>
      </c>
      <c r="F32" s="36">
        <v>1797</v>
      </c>
      <c r="G32" s="68">
        <f t="shared" si="7"/>
        <v>3575</v>
      </c>
      <c r="H32" s="19">
        <v>1455</v>
      </c>
      <c r="I32" s="36">
        <v>1430</v>
      </c>
      <c r="J32" s="47">
        <f t="shared" si="8"/>
        <v>2885</v>
      </c>
      <c r="K32" s="29">
        <v>1428</v>
      </c>
      <c r="L32" s="36">
        <v>1370</v>
      </c>
      <c r="M32" s="68">
        <f t="shared" si="9"/>
        <v>2798</v>
      </c>
      <c r="N32" s="19">
        <v>1431</v>
      </c>
      <c r="O32" s="36">
        <v>1532</v>
      </c>
      <c r="P32" s="47">
        <f t="shared" si="10"/>
        <v>2963</v>
      </c>
      <c r="Q32" s="29">
        <v>2009</v>
      </c>
      <c r="R32" s="36">
        <v>2021</v>
      </c>
      <c r="S32" s="68">
        <f t="shared" si="11"/>
        <v>4030</v>
      </c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</row>
    <row r="33" spans="1:79">
      <c r="A33" s="99" t="s">
        <v>49</v>
      </c>
      <c r="B33" s="20">
        <v>1822</v>
      </c>
      <c r="C33" s="37">
        <v>1708</v>
      </c>
      <c r="D33" s="48">
        <f t="shared" si="6"/>
        <v>3530</v>
      </c>
      <c r="E33" s="30">
        <v>1789</v>
      </c>
      <c r="F33" s="37">
        <v>1789</v>
      </c>
      <c r="G33" s="69">
        <f t="shared" si="7"/>
        <v>3578</v>
      </c>
      <c r="H33" s="20">
        <v>1447</v>
      </c>
      <c r="I33" s="37">
        <v>1436</v>
      </c>
      <c r="J33" s="48">
        <f t="shared" si="8"/>
        <v>2883</v>
      </c>
      <c r="K33" s="30">
        <v>1417</v>
      </c>
      <c r="L33" s="37">
        <v>1379</v>
      </c>
      <c r="M33" s="69">
        <f t="shared" si="9"/>
        <v>2796</v>
      </c>
      <c r="N33" s="20">
        <v>1439</v>
      </c>
      <c r="O33" s="37">
        <v>1519</v>
      </c>
      <c r="P33" s="48">
        <f t="shared" si="10"/>
        <v>2958</v>
      </c>
      <c r="Q33" s="30">
        <v>1991</v>
      </c>
      <c r="R33" s="37">
        <v>2010</v>
      </c>
      <c r="S33" s="69">
        <f t="shared" si="11"/>
        <v>4001</v>
      </c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6"/>
      <c r="CA33" s="96"/>
    </row>
    <row r="34" spans="1:79" ht="9.9499999999999993" customHeight="1"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6"/>
      <c r="BN34" s="96"/>
      <c r="BO34" s="96"/>
      <c r="BP34" s="96"/>
      <c r="BQ34" s="96"/>
      <c r="BR34" s="96"/>
      <c r="BS34" s="96"/>
      <c r="BT34" s="96"/>
      <c r="BU34" s="96"/>
      <c r="BV34" s="96"/>
      <c r="BW34" s="96"/>
      <c r="BX34" s="96"/>
      <c r="BY34" s="96"/>
      <c r="BZ34" s="96"/>
      <c r="CA34" s="96"/>
    </row>
    <row r="35" spans="1:79">
      <c r="A35" s="5" t="s">
        <v>13</v>
      </c>
      <c r="B35" s="22" t="s">
        <v>37</v>
      </c>
      <c r="C35" s="38"/>
      <c r="D35" s="49"/>
      <c r="E35" s="55" t="s">
        <v>67</v>
      </c>
      <c r="F35" s="38"/>
      <c r="G35" s="64"/>
      <c r="H35" s="22" t="s">
        <v>68</v>
      </c>
      <c r="I35" s="38"/>
      <c r="J35" s="49"/>
      <c r="K35" s="55" t="s">
        <v>60</v>
      </c>
      <c r="L35" s="38"/>
      <c r="M35" s="64"/>
      <c r="N35" s="22" t="s">
        <v>35</v>
      </c>
      <c r="O35" s="38"/>
      <c r="P35" s="49"/>
      <c r="Q35" s="55" t="s">
        <v>74</v>
      </c>
      <c r="R35" s="38"/>
      <c r="S35" s="64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  <c r="BM35" s="96"/>
      <c r="BN35" s="96"/>
      <c r="BO35" s="96"/>
      <c r="BP35" s="96"/>
      <c r="BQ35" s="96"/>
      <c r="BR35" s="96"/>
      <c r="BS35" s="96"/>
      <c r="BT35" s="96"/>
      <c r="BU35" s="96"/>
      <c r="BV35" s="96"/>
      <c r="BW35" s="96"/>
      <c r="BX35" s="96"/>
      <c r="BY35" s="96"/>
      <c r="BZ35" s="96"/>
      <c r="CA35" s="96"/>
    </row>
    <row r="36" spans="1:79" ht="9.9499999999999993" customHeight="1">
      <c r="A36" s="6"/>
      <c r="B36" s="16" t="s">
        <v>21</v>
      </c>
      <c r="C36" s="33" t="s">
        <v>29</v>
      </c>
      <c r="D36" s="44" t="s">
        <v>31</v>
      </c>
      <c r="E36" s="56" t="s">
        <v>21</v>
      </c>
      <c r="F36" s="33" t="s">
        <v>29</v>
      </c>
      <c r="G36" s="65" t="s">
        <v>31</v>
      </c>
      <c r="H36" s="16" t="s">
        <v>21</v>
      </c>
      <c r="I36" s="33" t="s">
        <v>29</v>
      </c>
      <c r="J36" s="44" t="s">
        <v>31</v>
      </c>
      <c r="K36" s="56" t="s">
        <v>21</v>
      </c>
      <c r="L36" s="33" t="s">
        <v>29</v>
      </c>
      <c r="M36" s="65" t="s">
        <v>31</v>
      </c>
      <c r="N36" s="16" t="s">
        <v>21</v>
      </c>
      <c r="O36" s="33" t="s">
        <v>29</v>
      </c>
      <c r="P36" s="44" t="s">
        <v>31</v>
      </c>
      <c r="Q36" s="56" t="s">
        <v>21</v>
      </c>
      <c r="R36" s="33" t="s">
        <v>29</v>
      </c>
      <c r="S36" s="65" t="s">
        <v>31</v>
      </c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96"/>
      <c r="BN36" s="96"/>
      <c r="BO36" s="96"/>
      <c r="BP36" s="96"/>
      <c r="BQ36" s="96"/>
      <c r="BR36" s="96"/>
      <c r="BS36" s="96"/>
      <c r="BT36" s="96"/>
      <c r="BU36" s="96"/>
      <c r="BV36" s="96"/>
      <c r="BW36" s="96"/>
      <c r="BX36" s="96"/>
      <c r="BY36" s="96"/>
      <c r="BZ36" s="96"/>
      <c r="CA36" s="96"/>
    </row>
    <row r="37" spans="1:79" ht="9.9499999999999993" customHeight="1">
      <c r="A37" s="7"/>
      <c r="B37" s="17"/>
      <c r="C37" s="34"/>
      <c r="D37" s="45"/>
      <c r="E37" s="57"/>
      <c r="F37" s="34"/>
      <c r="G37" s="66"/>
      <c r="H37" s="17"/>
      <c r="I37" s="34"/>
      <c r="J37" s="45"/>
      <c r="K37" s="57"/>
      <c r="L37" s="34"/>
      <c r="M37" s="66"/>
      <c r="N37" s="17"/>
      <c r="O37" s="34"/>
      <c r="P37" s="45"/>
      <c r="Q37" s="57"/>
      <c r="R37" s="34"/>
      <c r="S37" s="6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96"/>
      <c r="BM37" s="96"/>
      <c r="BN37" s="96"/>
      <c r="BO37" s="96"/>
      <c r="BP37" s="96"/>
      <c r="BQ37" s="96"/>
      <c r="BR37" s="96"/>
      <c r="BS37" s="96"/>
      <c r="BT37" s="96"/>
      <c r="BU37" s="96"/>
      <c r="BV37" s="96"/>
      <c r="BW37" s="96"/>
      <c r="BX37" s="96"/>
      <c r="BY37" s="96"/>
      <c r="BZ37" s="96"/>
      <c r="CA37" s="96"/>
    </row>
    <row r="38" spans="1:79">
      <c r="A38" s="97" t="s">
        <v>75</v>
      </c>
      <c r="B38" s="18">
        <v>1498</v>
      </c>
      <c r="C38" s="35">
        <v>1553</v>
      </c>
      <c r="D38" s="46">
        <f t="shared" ref="D38:D49" si="12">B38+C38</f>
        <v>3051</v>
      </c>
      <c r="E38" s="28">
        <v>1257</v>
      </c>
      <c r="F38" s="35">
        <v>1406</v>
      </c>
      <c r="G38" s="67">
        <f t="shared" ref="G38:G49" si="13">E38+F38</f>
        <v>2663</v>
      </c>
      <c r="H38" s="18">
        <v>1157</v>
      </c>
      <c r="I38" s="35">
        <v>1510</v>
      </c>
      <c r="J38" s="46">
        <f t="shared" ref="J38:J49" si="14">H38+I38</f>
        <v>2667</v>
      </c>
      <c r="K38" s="28">
        <v>1056</v>
      </c>
      <c r="L38" s="35">
        <v>1441</v>
      </c>
      <c r="M38" s="67">
        <f t="shared" ref="M38:M49" si="15">K38+L38</f>
        <v>2497</v>
      </c>
      <c r="N38" s="18">
        <v>695</v>
      </c>
      <c r="O38" s="35">
        <v>1094</v>
      </c>
      <c r="P38" s="46">
        <f t="shared" ref="P38:P49" si="16">N38+O38</f>
        <v>1789</v>
      </c>
      <c r="Q38" s="28">
        <v>317</v>
      </c>
      <c r="R38" s="35">
        <v>689</v>
      </c>
      <c r="S38" s="67">
        <f t="shared" ref="S38:S49" si="17">Q38+R38</f>
        <v>1006</v>
      </c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96"/>
      <c r="BW38" s="96"/>
      <c r="BX38" s="96"/>
      <c r="BY38" s="96"/>
      <c r="BZ38" s="96"/>
      <c r="CA38" s="96"/>
    </row>
    <row r="39" spans="1:79">
      <c r="A39" s="98" t="s">
        <v>40</v>
      </c>
      <c r="B39" s="19">
        <v>1520</v>
      </c>
      <c r="C39" s="36">
        <v>1577</v>
      </c>
      <c r="D39" s="47">
        <f t="shared" si="12"/>
        <v>3097</v>
      </c>
      <c r="E39" s="29">
        <v>1259</v>
      </c>
      <c r="F39" s="36">
        <v>1412</v>
      </c>
      <c r="G39" s="68">
        <f t="shared" si="13"/>
        <v>2671</v>
      </c>
      <c r="H39" s="19">
        <v>1155</v>
      </c>
      <c r="I39" s="36">
        <v>1489</v>
      </c>
      <c r="J39" s="47">
        <f t="shared" si="14"/>
        <v>2644</v>
      </c>
      <c r="K39" s="29">
        <v>1062</v>
      </c>
      <c r="L39" s="36">
        <v>1449</v>
      </c>
      <c r="M39" s="68">
        <f t="shared" si="15"/>
        <v>2511</v>
      </c>
      <c r="N39" s="19">
        <v>695</v>
      </c>
      <c r="O39" s="36">
        <v>1100</v>
      </c>
      <c r="P39" s="47">
        <f t="shared" si="16"/>
        <v>1795</v>
      </c>
      <c r="Q39" s="29">
        <v>313</v>
      </c>
      <c r="R39" s="36">
        <v>698</v>
      </c>
      <c r="S39" s="68">
        <f t="shared" si="17"/>
        <v>1011</v>
      </c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6"/>
      <c r="CA39" s="96"/>
    </row>
    <row r="40" spans="1:79">
      <c r="A40" s="98" t="s">
        <v>44</v>
      </c>
      <c r="B40" s="19">
        <v>1537</v>
      </c>
      <c r="C40" s="36">
        <v>1581</v>
      </c>
      <c r="D40" s="47">
        <f t="shared" si="12"/>
        <v>3118</v>
      </c>
      <c r="E40" s="29">
        <v>1260</v>
      </c>
      <c r="F40" s="36">
        <v>1416</v>
      </c>
      <c r="G40" s="68">
        <f t="shared" si="13"/>
        <v>2676</v>
      </c>
      <c r="H40" s="19">
        <v>1160</v>
      </c>
      <c r="I40" s="36">
        <v>1495</v>
      </c>
      <c r="J40" s="47">
        <f t="shared" si="14"/>
        <v>2655</v>
      </c>
      <c r="K40" s="29">
        <v>1061</v>
      </c>
      <c r="L40" s="36">
        <v>1451</v>
      </c>
      <c r="M40" s="68">
        <f t="shared" si="15"/>
        <v>2512</v>
      </c>
      <c r="N40" s="19">
        <v>699</v>
      </c>
      <c r="O40" s="36">
        <v>1105</v>
      </c>
      <c r="P40" s="47">
        <f t="shared" si="16"/>
        <v>1804</v>
      </c>
      <c r="Q40" s="29">
        <v>312</v>
      </c>
      <c r="R40" s="36">
        <v>694</v>
      </c>
      <c r="S40" s="68">
        <f t="shared" si="17"/>
        <v>1006</v>
      </c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6"/>
      <c r="BU40" s="96"/>
      <c r="BV40" s="96"/>
      <c r="BW40" s="96"/>
      <c r="BX40" s="96"/>
      <c r="BY40" s="96"/>
      <c r="BZ40" s="96"/>
      <c r="CA40" s="96"/>
    </row>
    <row r="41" spans="1:79">
      <c r="A41" s="98" t="s">
        <v>47</v>
      </c>
      <c r="B41" s="19">
        <v>1570</v>
      </c>
      <c r="C41" s="36">
        <v>1593</v>
      </c>
      <c r="D41" s="47">
        <f t="shared" si="12"/>
        <v>3163</v>
      </c>
      <c r="E41" s="29">
        <v>1274</v>
      </c>
      <c r="F41" s="36">
        <v>1429</v>
      </c>
      <c r="G41" s="68">
        <f t="shared" si="13"/>
        <v>2703</v>
      </c>
      <c r="H41" s="19">
        <v>1151</v>
      </c>
      <c r="I41" s="36">
        <v>1476</v>
      </c>
      <c r="J41" s="47">
        <f t="shared" si="14"/>
        <v>2627</v>
      </c>
      <c r="K41" s="29">
        <v>1060</v>
      </c>
      <c r="L41" s="36">
        <v>1462</v>
      </c>
      <c r="M41" s="68">
        <f t="shared" si="15"/>
        <v>2522</v>
      </c>
      <c r="N41" s="19">
        <v>702</v>
      </c>
      <c r="O41" s="36">
        <v>1115</v>
      </c>
      <c r="P41" s="47">
        <f t="shared" si="16"/>
        <v>1817</v>
      </c>
      <c r="Q41" s="29">
        <v>312</v>
      </c>
      <c r="R41" s="36">
        <v>689</v>
      </c>
      <c r="S41" s="68">
        <f t="shared" si="17"/>
        <v>1001</v>
      </c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  <c r="BY41" s="96"/>
      <c r="BZ41" s="96"/>
      <c r="CA41" s="96"/>
    </row>
    <row r="42" spans="1:79">
      <c r="A42" s="98" t="s">
        <v>50</v>
      </c>
      <c r="B42" s="19">
        <v>1588</v>
      </c>
      <c r="C42" s="36">
        <v>1604</v>
      </c>
      <c r="D42" s="47">
        <f t="shared" si="12"/>
        <v>3192</v>
      </c>
      <c r="E42" s="29">
        <v>1282</v>
      </c>
      <c r="F42" s="36">
        <v>1427</v>
      </c>
      <c r="G42" s="68">
        <f t="shared" si="13"/>
        <v>2709</v>
      </c>
      <c r="H42" s="19">
        <v>1152</v>
      </c>
      <c r="I42" s="36">
        <v>1483</v>
      </c>
      <c r="J42" s="47">
        <f t="shared" si="14"/>
        <v>2635</v>
      </c>
      <c r="K42" s="29">
        <v>1069</v>
      </c>
      <c r="L42" s="36">
        <v>1467</v>
      </c>
      <c r="M42" s="68">
        <f t="shared" si="15"/>
        <v>2536</v>
      </c>
      <c r="N42" s="19">
        <v>701</v>
      </c>
      <c r="O42" s="36">
        <v>1116</v>
      </c>
      <c r="P42" s="47">
        <f t="shared" si="16"/>
        <v>1817</v>
      </c>
      <c r="Q42" s="29">
        <v>312</v>
      </c>
      <c r="R42" s="36">
        <v>691</v>
      </c>
      <c r="S42" s="68">
        <f t="shared" si="17"/>
        <v>1003</v>
      </c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  <c r="BY42" s="96"/>
      <c r="BZ42" s="96"/>
      <c r="CA42" s="96"/>
    </row>
    <row r="43" spans="1:79">
      <c r="A43" s="98" t="s">
        <v>20</v>
      </c>
      <c r="B43" s="19">
        <v>1611</v>
      </c>
      <c r="C43" s="36">
        <v>1624</v>
      </c>
      <c r="D43" s="47">
        <f t="shared" si="12"/>
        <v>3235</v>
      </c>
      <c r="E43" s="29">
        <v>1282</v>
      </c>
      <c r="F43" s="36">
        <v>1428</v>
      </c>
      <c r="G43" s="68">
        <f t="shared" si="13"/>
        <v>2710</v>
      </c>
      <c r="H43" s="19">
        <v>1155</v>
      </c>
      <c r="I43" s="36">
        <v>1481</v>
      </c>
      <c r="J43" s="47">
        <f t="shared" si="14"/>
        <v>2636</v>
      </c>
      <c r="K43" s="29">
        <v>1070</v>
      </c>
      <c r="L43" s="36">
        <v>1463</v>
      </c>
      <c r="M43" s="68">
        <f t="shared" si="15"/>
        <v>2533</v>
      </c>
      <c r="N43" s="19">
        <v>708</v>
      </c>
      <c r="O43" s="36">
        <v>1123</v>
      </c>
      <c r="P43" s="47">
        <f t="shared" si="16"/>
        <v>1831</v>
      </c>
      <c r="Q43" s="29">
        <v>311</v>
      </c>
      <c r="R43" s="36">
        <v>690</v>
      </c>
      <c r="S43" s="68">
        <f t="shared" si="17"/>
        <v>1001</v>
      </c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  <c r="BY43" s="96"/>
      <c r="BZ43" s="96"/>
      <c r="CA43" s="96"/>
    </row>
    <row r="44" spans="1:79">
      <c r="A44" s="98" t="s">
        <v>51</v>
      </c>
      <c r="B44" s="19">
        <v>1647</v>
      </c>
      <c r="C44" s="36">
        <v>1631</v>
      </c>
      <c r="D44" s="47">
        <f t="shared" si="12"/>
        <v>3278</v>
      </c>
      <c r="E44" s="29">
        <v>1273</v>
      </c>
      <c r="F44" s="36">
        <v>1432</v>
      </c>
      <c r="G44" s="68">
        <f t="shared" si="13"/>
        <v>2705</v>
      </c>
      <c r="H44" s="19">
        <v>1163</v>
      </c>
      <c r="I44" s="36">
        <v>1484</v>
      </c>
      <c r="J44" s="47">
        <f t="shared" si="14"/>
        <v>2647</v>
      </c>
      <c r="K44" s="29">
        <v>1055</v>
      </c>
      <c r="L44" s="36">
        <v>1464</v>
      </c>
      <c r="M44" s="68">
        <f t="shared" si="15"/>
        <v>2519</v>
      </c>
      <c r="N44" s="19">
        <v>723</v>
      </c>
      <c r="O44" s="36">
        <v>1131</v>
      </c>
      <c r="P44" s="47">
        <f t="shared" si="16"/>
        <v>1854</v>
      </c>
      <c r="Q44" s="29">
        <v>312</v>
      </c>
      <c r="R44" s="36">
        <v>689</v>
      </c>
      <c r="S44" s="68">
        <f t="shared" si="17"/>
        <v>1001</v>
      </c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6"/>
      <c r="BU44" s="96"/>
      <c r="BV44" s="96"/>
      <c r="BW44" s="96"/>
      <c r="BX44" s="96"/>
      <c r="BY44" s="96"/>
      <c r="BZ44" s="96"/>
      <c r="CA44" s="96"/>
    </row>
    <row r="45" spans="1:79">
      <c r="A45" s="98" t="s">
        <v>39</v>
      </c>
      <c r="B45" s="19">
        <v>1648</v>
      </c>
      <c r="C45" s="36">
        <v>1657</v>
      </c>
      <c r="D45" s="47">
        <f t="shared" si="12"/>
        <v>3305</v>
      </c>
      <c r="E45" s="29">
        <v>1280</v>
      </c>
      <c r="F45" s="36">
        <v>1432</v>
      </c>
      <c r="G45" s="68">
        <f t="shared" si="13"/>
        <v>2712</v>
      </c>
      <c r="H45" s="19">
        <v>1162</v>
      </c>
      <c r="I45" s="36">
        <v>1476</v>
      </c>
      <c r="J45" s="47">
        <f t="shared" si="14"/>
        <v>2638</v>
      </c>
      <c r="K45" s="29">
        <v>1058</v>
      </c>
      <c r="L45" s="36">
        <v>1469</v>
      </c>
      <c r="M45" s="68">
        <f t="shared" si="15"/>
        <v>2527</v>
      </c>
      <c r="N45" s="19">
        <v>730</v>
      </c>
      <c r="O45" s="36">
        <v>1136</v>
      </c>
      <c r="P45" s="47">
        <f t="shared" si="16"/>
        <v>1866</v>
      </c>
      <c r="Q45" s="29">
        <v>315</v>
      </c>
      <c r="R45" s="36">
        <v>683</v>
      </c>
      <c r="S45" s="68">
        <f t="shared" si="17"/>
        <v>998</v>
      </c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  <c r="BY45" s="96"/>
      <c r="BZ45" s="96"/>
      <c r="CA45" s="96"/>
    </row>
    <row r="46" spans="1:79">
      <c r="A46" s="98" t="s">
        <v>24</v>
      </c>
      <c r="B46" s="19">
        <v>1661</v>
      </c>
      <c r="C46" s="36">
        <v>1653</v>
      </c>
      <c r="D46" s="47">
        <f t="shared" si="12"/>
        <v>3314</v>
      </c>
      <c r="E46" s="29">
        <v>1278</v>
      </c>
      <c r="F46" s="36">
        <v>1443</v>
      </c>
      <c r="G46" s="68">
        <f t="shared" si="13"/>
        <v>2721</v>
      </c>
      <c r="H46" s="19">
        <v>1166</v>
      </c>
      <c r="I46" s="36">
        <v>1466</v>
      </c>
      <c r="J46" s="47">
        <f t="shared" si="14"/>
        <v>2632</v>
      </c>
      <c r="K46" s="29">
        <v>1066</v>
      </c>
      <c r="L46" s="36">
        <v>1469</v>
      </c>
      <c r="M46" s="68">
        <f t="shared" si="15"/>
        <v>2535</v>
      </c>
      <c r="N46" s="19">
        <v>731</v>
      </c>
      <c r="O46" s="36">
        <v>1144</v>
      </c>
      <c r="P46" s="47">
        <f t="shared" si="16"/>
        <v>1875</v>
      </c>
      <c r="Q46" s="29">
        <v>315</v>
      </c>
      <c r="R46" s="36">
        <v>680</v>
      </c>
      <c r="S46" s="68">
        <f t="shared" si="17"/>
        <v>995</v>
      </c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  <c r="BY46" s="96"/>
      <c r="BZ46" s="96"/>
      <c r="CA46" s="96"/>
    </row>
    <row r="47" spans="1:79">
      <c r="A47" s="98" t="s">
        <v>10</v>
      </c>
      <c r="B47" s="19">
        <v>1681</v>
      </c>
      <c r="C47" s="36">
        <v>1673</v>
      </c>
      <c r="D47" s="47">
        <f t="shared" si="12"/>
        <v>3354</v>
      </c>
      <c r="E47" s="29">
        <v>1268</v>
      </c>
      <c r="F47" s="36">
        <v>1435</v>
      </c>
      <c r="G47" s="68">
        <f t="shared" si="13"/>
        <v>2703</v>
      </c>
      <c r="H47" s="19">
        <v>1174</v>
      </c>
      <c r="I47" s="36">
        <v>1455</v>
      </c>
      <c r="J47" s="47">
        <f t="shared" si="14"/>
        <v>2629</v>
      </c>
      <c r="K47" s="29">
        <v>1076</v>
      </c>
      <c r="L47" s="36">
        <v>1471</v>
      </c>
      <c r="M47" s="68">
        <f t="shared" si="15"/>
        <v>2547</v>
      </c>
      <c r="N47" s="19">
        <v>724</v>
      </c>
      <c r="O47" s="36">
        <v>1150</v>
      </c>
      <c r="P47" s="47">
        <f t="shared" si="16"/>
        <v>1874</v>
      </c>
      <c r="Q47" s="29">
        <v>326</v>
      </c>
      <c r="R47" s="36">
        <v>698</v>
      </c>
      <c r="S47" s="68">
        <f t="shared" si="17"/>
        <v>1024</v>
      </c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  <c r="BY47" s="96"/>
      <c r="BZ47" s="96"/>
      <c r="CA47" s="96"/>
    </row>
    <row r="48" spans="1:79">
      <c r="A48" s="98" t="s">
        <v>58</v>
      </c>
      <c r="B48" s="19">
        <v>1717</v>
      </c>
      <c r="C48" s="36">
        <v>1671</v>
      </c>
      <c r="D48" s="47">
        <f t="shared" si="12"/>
        <v>3388</v>
      </c>
      <c r="E48" s="29">
        <v>1265</v>
      </c>
      <c r="F48" s="36">
        <v>1437</v>
      </c>
      <c r="G48" s="68">
        <f t="shared" si="13"/>
        <v>2702</v>
      </c>
      <c r="H48" s="19">
        <v>1181</v>
      </c>
      <c r="I48" s="36">
        <v>1458</v>
      </c>
      <c r="J48" s="47">
        <f t="shared" si="14"/>
        <v>2639</v>
      </c>
      <c r="K48" s="29">
        <v>1074</v>
      </c>
      <c r="L48" s="36">
        <v>1476</v>
      </c>
      <c r="M48" s="68">
        <f t="shared" si="15"/>
        <v>2550</v>
      </c>
      <c r="N48" s="19">
        <v>730</v>
      </c>
      <c r="O48" s="36">
        <v>1153</v>
      </c>
      <c r="P48" s="47">
        <f t="shared" si="16"/>
        <v>1883</v>
      </c>
      <c r="Q48" s="29">
        <v>324</v>
      </c>
      <c r="R48" s="36">
        <v>690</v>
      </c>
      <c r="S48" s="68">
        <f t="shared" si="17"/>
        <v>1014</v>
      </c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  <c r="BY48" s="96"/>
      <c r="BZ48" s="96"/>
      <c r="CA48" s="96"/>
    </row>
    <row r="49" spans="1:85">
      <c r="A49" s="99" t="s">
        <v>49</v>
      </c>
      <c r="B49" s="20">
        <v>1736</v>
      </c>
      <c r="C49" s="37">
        <v>1685</v>
      </c>
      <c r="D49" s="48">
        <f t="shared" si="12"/>
        <v>3421</v>
      </c>
      <c r="E49" s="30">
        <v>1260</v>
      </c>
      <c r="F49" s="37">
        <v>1437</v>
      </c>
      <c r="G49" s="69">
        <f t="shared" si="13"/>
        <v>2697</v>
      </c>
      <c r="H49" s="20">
        <v>1169</v>
      </c>
      <c r="I49" s="37">
        <v>1453</v>
      </c>
      <c r="J49" s="48">
        <f t="shared" si="14"/>
        <v>2622</v>
      </c>
      <c r="K49" s="30">
        <v>1079</v>
      </c>
      <c r="L49" s="37">
        <v>1484</v>
      </c>
      <c r="M49" s="69">
        <f t="shared" si="15"/>
        <v>2563</v>
      </c>
      <c r="N49" s="20">
        <v>740</v>
      </c>
      <c r="O49" s="37">
        <v>1149</v>
      </c>
      <c r="P49" s="48">
        <f t="shared" si="16"/>
        <v>1889</v>
      </c>
      <c r="Q49" s="30">
        <v>327</v>
      </c>
      <c r="R49" s="37">
        <v>694</v>
      </c>
      <c r="S49" s="69">
        <f t="shared" si="17"/>
        <v>1021</v>
      </c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  <c r="BY49" s="96"/>
      <c r="BZ49" s="96"/>
      <c r="CA49" s="96"/>
    </row>
    <row r="50" spans="1:85" ht="9.9499999999999993" customHeight="1"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  <c r="BY50" s="96"/>
      <c r="BZ50" s="96"/>
      <c r="CA50" s="96"/>
    </row>
    <row r="51" spans="1:85">
      <c r="A51" s="5" t="s">
        <v>13</v>
      </c>
      <c r="B51" s="22" t="s">
        <v>15</v>
      </c>
      <c r="C51" s="38"/>
      <c r="D51" s="49"/>
      <c r="E51" s="55" t="s">
        <v>38</v>
      </c>
      <c r="F51" s="38"/>
      <c r="G51" s="64"/>
      <c r="H51" s="22" t="s">
        <v>42</v>
      </c>
      <c r="I51" s="38"/>
      <c r="J51" s="49"/>
      <c r="K51" s="82" t="s">
        <v>0</v>
      </c>
      <c r="L51" s="86"/>
      <c r="M51" s="89"/>
      <c r="N51" s="23"/>
      <c r="O51" s="23"/>
      <c r="P51" s="23"/>
      <c r="Q51" s="23"/>
      <c r="R51" s="23"/>
      <c r="S51" s="23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6"/>
      <c r="BN51" s="96"/>
      <c r="BO51" s="96"/>
      <c r="BP51" s="96"/>
      <c r="BQ51" s="96"/>
      <c r="BR51" s="96"/>
      <c r="BS51" s="96"/>
      <c r="BT51" s="96"/>
      <c r="BU51" s="96"/>
      <c r="BV51" s="96"/>
      <c r="BW51" s="96"/>
      <c r="BX51" s="96"/>
      <c r="BY51" s="96"/>
      <c r="BZ51" s="96"/>
      <c r="CA51" s="96"/>
      <c r="CB51" s="96"/>
      <c r="CC51" s="96"/>
      <c r="CD51" s="96"/>
      <c r="CE51" s="96"/>
      <c r="CF51" s="96"/>
      <c r="CG51" s="96"/>
    </row>
    <row r="52" spans="1:85" ht="9.9499999999999993" customHeight="1">
      <c r="A52" s="6"/>
      <c r="B52" s="16" t="s">
        <v>21</v>
      </c>
      <c r="C52" s="33" t="s">
        <v>29</v>
      </c>
      <c r="D52" s="44" t="s">
        <v>31</v>
      </c>
      <c r="E52" s="56" t="s">
        <v>21</v>
      </c>
      <c r="F52" s="33" t="s">
        <v>29</v>
      </c>
      <c r="G52" s="65" t="s">
        <v>31</v>
      </c>
      <c r="H52" s="16" t="s">
        <v>21</v>
      </c>
      <c r="I52" s="33" t="s">
        <v>29</v>
      </c>
      <c r="J52" s="44" t="s">
        <v>31</v>
      </c>
      <c r="K52" s="83" t="s">
        <v>21</v>
      </c>
      <c r="L52" s="87" t="s">
        <v>29</v>
      </c>
      <c r="M52" s="65" t="s">
        <v>31</v>
      </c>
      <c r="N52" s="23"/>
      <c r="O52" s="23"/>
      <c r="P52" s="23"/>
      <c r="Q52" s="23"/>
      <c r="R52" s="23"/>
      <c r="S52" s="23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6"/>
      <c r="BH52" s="96"/>
      <c r="BI52" s="96"/>
      <c r="BJ52" s="96"/>
      <c r="BK52" s="96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  <c r="BY52" s="96"/>
      <c r="BZ52" s="96"/>
      <c r="CA52" s="96"/>
      <c r="CB52" s="96"/>
      <c r="CC52" s="96"/>
      <c r="CD52" s="96"/>
      <c r="CE52" s="96"/>
      <c r="CF52" s="96"/>
      <c r="CG52" s="96"/>
    </row>
    <row r="53" spans="1:85" ht="9.9499999999999993" customHeight="1">
      <c r="A53" s="7"/>
      <c r="B53" s="17"/>
      <c r="C53" s="34"/>
      <c r="D53" s="45"/>
      <c r="E53" s="57"/>
      <c r="F53" s="34"/>
      <c r="G53" s="66"/>
      <c r="H53" s="17"/>
      <c r="I53" s="34"/>
      <c r="J53" s="45"/>
      <c r="K53" s="84"/>
      <c r="L53" s="88"/>
      <c r="M53" s="66"/>
      <c r="N53" s="23"/>
      <c r="O53" s="23"/>
      <c r="P53" s="23"/>
      <c r="Q53" s="23"/>
      <c r="R53" s="23"/>
      <c r="S53" s="23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  <c r="BY53" s="96"/>
      <c r="BZ53" s="96"/>
      <c r="CA53" s="96"/>
      <c r="CB53" s="96"/>
      <c r="CC53" s="96"/>
      <c r="CD53" s="96"/>
      <c r="CE53" s="96"/>
      <c r="CF53" s="96"/>
      <c r="CG53" s="96"/>
    </row>
    <row r="54" spans="1:85">
      <c r="A54" s="97" t="s">
        <v>75</v>
      </c>
      <c r="B54" s="18">
        <v>114</v>
      </c>
      <c r="C54" s="35">
        <v>360</v>
      </c>
      <c r="D54" s="46">
        <f t="shared" ref="D54:D65" si="18">B54+C54</f>
        <v>474</v>
      </c>
      <c r="E54" s="28">
        <v>21</v>
      </c>
      <c r="F54" s="35">
        <v>87</v>
      </c>
      <c r="G54" s="67">
        <f t="shared" ref="G54:G65" si="19">E54+F54</f>
        <v>108</v>
      </c>
      <c r="H54" s="18">
        <v>4</v>
      </c>
      <c r="I54" s="35">
        <v>13</v>
      </c>
      <c r="J54" s="46">
        <f t="shared" ref="J54:J65" si="20">H54+I54</f>
        <v>17</v>
      </c>
      <c r="K54" s="28">
        <f t="shared" ref="K54:L65" si="21">B6+E6+H6+K6+N6+Q6+B22+E22+H22+K22+N22+Q22+B38+E38+H38+K38+N38+Q38+B54+E54+H54</f>
        <v>24012</v>
      </c>
      <c r="L54" s="35">
        <f t="shared" si="21"/>
        <v>25415</v>
      </c>
      <c r="M54" s="67">
        <f t="shared" ref="M54:M65" si="22">K54+L54</f>
        <v>49427</v>
      </c>
      <c r="N54" s="23"/>
      <c r="O54" s="23"/>
      <c r="P54" s="23"/>
      <c r="Q54" s="23"/>
      <c r="R54" s="23"/>
      <c r="S54" s="23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  <c r="BY54" s="96"/>
      <c r="BZ54" s="96"/>
      <c r="CA54" s="96"/>
      <c r="CB54" s="96"/>
      <c r="CC54" s="96"/>
      <c r="CD54" s="96"/>
      <c r="CE54" s="96"/>
      <c r="CF54" s="96"/>
      <c r="CG54" s="96"/>
    </row>
    <row r="55" spans="1:85">
      <c r="A55" s="98" t="s">
        <v>40</v>
      </c>
      <c r="B55" s="19">
        <v>115</v>
      </c>
      <c r="C55" s="36">
        <v>360</v>
      </c>
      <c r="D55" s="47">
        <f t="shared" si="18"/>
        <v>475</v>
      </c>
      <c r="E55" s="29">
        <v>22</v>
      </c>
      <c r="F55" s="36">
        <v>88</v>
      </c>
      <c r="G55" s="68">
        <f t="shared" si="19"/>
        <v>110</v>
      </c>
      <c r="H55" s="19">
        <v>4</v>
      </c>
      <c r="I55" s="36">
        <v>13</v>
      </c>
      <c r="J55" s="47">
        <f t="shared" si="20"/>
        <v>17</v>
      </c>
      <c r="K55" s="29">
        <f t="shared" si="21"/>
        <v>24034</v>
      </c>
      <c r="L55" s="36">
        <f t="shared" si="21"/>
        <v>25414</v>
      </c>
      <c r="M55" s="68">
        <f t="shared" si="22"/>
        <v>49448</v>
      </c>
      <c r="N55" s="23"/>
      <c r="O55" s="23"/>
      <c r="P55" s="23"/>
      <c r="Q55" s="23"/>
      <c r="R55" s="23"/>
      <c r="S55" s="23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6"/>
      <c r="BL55" s="96"/>
      <c r="BM55" s="96"/>
      <c r="BN55" s="96"/>
      <c r="BO55" s="96"/>
      <c r="BP55" s="96"/>
      <c r="BQ55" s="96"/>
      <c r="BR55" s="96"/>
      <c r="BS55" s="96"/>
      <c r="BT55" s="96"/>
      <c r="BU55" s="96"/>
      <c r="BV55" s="96"/>
      <c r="BW55" s="96"/>
      <c r="BX55" s="96"/>
      <c r="BY55" s="96"/>
      <c r="BZ55" s="96"/>
      <c r="CA55" s="96"/>
      <c r="CB55" s="96"/>
      <c r="CC55" s="96"/>
      <c r="CD55" s="96"/>
      <c r="CE55" s="96"/>
      <c r="CF55" s="96"/>
      <c r="CG55" s="96"/>
    </row>
    <row r="56" spans="1:85">
      <c r="A56" s="98" t="s">
        <v>44</v>
      </c>
      <c r="B56" s="19">
        <v>117</v>
      </c>
      <c r="C56" s="36">
        <v>359</v>
      </c>
      <c r="D56" s="47">
        <f t="shared" si="18"/>
        <v>476</v>
      </c>
      <c r="E56" s="29">
        <v>21</v>
      </c>
      <c r="F56" s="36">
        <v>81</v>
      </c>
      <c r="G56" s="68">
        <f t="shared" si="19"/>
        <v>102</v>
      </c>
      <c r="H56" s="19">
        <v>4</v>
      </c>
      <c r="I56" s="36">
        <v>14</v>
      </c>
      <c r="J56" s="47">
        <f t="shared" si="20"/>
        <v>18</v>
      </c>
      <c r="K56" s="29">
        <f t="shared" si="21"/>
        <v>24030</v>
      </c>
      <c r="L56" s="36">
        <f t="shared" si="21"/>
        <v>25415</v>
      </c>
      <c r="M56" s="68">
        <f t="shared" si="22"/>
        <v>49445</v>
      </c>
      <c r="N56" s="23"/>
      <c r="O56" s="23"/>
      <c r="P56" s="23"/>
      <c r="Q56" s="23"/>
      <c r="R56" s="23"/>
      <c r="S56" s="23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E56" s="96"/>
      <c r="BF56" s="96"/>
      <c r="BG56" s="96"/>
      <c r="BH56" s="96"/>
      <c r="BI56" s="96"/>
      <c r="BJ56" s="96"/>
      <c r="BK56" s="96"/>
      <c r="BL56" s="96"/>
      <c r="BM56" s="96"/>
      <c r="BN56" s="96"/>
      <c r="BO56" s="96"/>
      <c r="BP56" s="96"/>
      <c r="BQ56" s="96"/>
      <c r="BR56" s="96"/>
      <c r="BS56" s="96"/>
      <c r="BT56" s="96"/>
      <c r="BU56" s="96"/>
      <c r="BV56" s="96"/>
      <c r="BW56" s="96"/>
      <c r="BX56" s="96"/>
      <c r="BY56" s="96"/>
      <c r="BZ56" s="96"/>
      <c r="CA56" s="96"/>
      <c r="CB56" s="96"/>
      <c r="CC56" s="96"/>
      <c r="CD56" s="96"/>
      <c r="CE56" s="96"/>
      <c r="CF56" s="96"/>
      <c r="CG56" s="96"/>
    </row>
    <row r="57" spans="1:85">
      <c r="A57" s="98" t="s">
        <v>47</v>
      </c>
      <c r="B57" s="19">
        <v>120</v>
      </c>
      <c r="C57" s="36">
        <v>363</v>
      </c>
      <c r="D57" s="47">
        <f t="shared" si="18"/>
        <v>483</v>
      </c>
      <c r="E57" s="29">
        <v>21</v>
      </c>
      <c r="F57" s="36">
        <v>80</v>
      </c>
      <c r="G57" s="68">
        <f t="shared" si="19"/>
        <v>101</v>
      </c>
      <c r="H57" s="19">
        <v>4</v>
      </c>
      <c r="I57" s="36">
        <v>14</v>
      </c>
      <c r="J57" s="47">
        <f t="shared" si="20"/>
        <v>18</v>
      </c>
      <c r="K57" s="29">
        <f t="shared" si="21"/>
        <v>24022</v>
      </c>
      <c r="L57" s="36">
        <f t="shared" si="21"/>
        <v>25418</v>
      </c>
      <c r="M57" s="68">
        <f t="shared" si="22"/>
        <v>49440</v>
      </c>
      <c r="N57" s="23"/>
      <c r="O57" s="23"/>
      <c r="P57" s="23"/>
      <c r="Q57" s="23"/>
      <c r="R57" s="23"/>
      <c r="S57" s="23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  <c r="BY57" s="96"/>
      <c r="BZ57" s="96"/>
      <c r="CA57" s="96"/>
      <c r="CB57" s="96"/>
      <c r="CC57" s="96"/>
      <c r="CD57" s="96"/>
      <c r="CE57" s="96"/>
      <c r="CF57" s="96"/>
      <c r="CG57" s="96"/>
    </row>
    <row r="58" spans="1:85">
      <c r="A58" s="98" t="s">
        <v>50</v>
      </c>
      <c r="B58" s="19">
        <v>121</v>
      </c>
      <c r="C58" s="36">
        <v>362</v>
      </c>
      <c r="D58" s="47">
        <f t="shared" si="18"/>
        <v>483</v>
      </c>
      <c r="E58" s="29">
        <v>22</v>
      </c>
      <c r="F58" s="36">
        <v>82</v>
      </c>
      <c r="G58" s="68">
        <f t="shared" si="19"/>
        <v>104</v>
      </c>
      <c r="H58" s="19">
        <v>4</v>
      </c>
      <c r="I58" s="36">
        <v>15</v>
      </c>
      <c r="J58" s="47">
        <f t="shared" si="20"/>
        <v>19</v>
      </c>
      <c r="K58" s="29">
        <f t="shared" si="21"/>
        <v>24010</v>
      </c>
      <c r="L58" s="36">
        <f t="shared" si="21"/>
        <v>25421</v>
      </c>
      <c r="M58" s="68">
        <f t="shared" si="22"/>
        <v>49431</v>
      </c>
      <c r="N58" s="23"/>
      <c r="O58" s="23"/>
      <c r="P58" s="23"/>
      <c r="Q58" s="23"/>
      <c r="R58" s="23"/>
      <c r="S58" s="23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  <c r="BY58" s="96"/>
      <c r="BZ58" s="96"/>
      <c r="CA58" s="96"/>
      <c r="CB58" s="96"/>
      <c r="CC58" s="96"/>
      <c r="CD58" s="96"/>
      <c r="CE58" s="96"/>
      <c r="CF58" s="96"/>
      <c r="CG58" s="96"/>
    </row>
    <row r="59" spans="1:85">
      <c r="A59" s="98" t="s">
        <v>20</v>
      </c>
      <c r="B59" s="19">
        <v>122</v>
      </c>
      <c r="C59" s="36">
        <v>364</v>
      </c>
      <c r="D59" s="47">
        <f t="shared" si="18"/>
        <v>486</v>
      </c>
      <c r="E59" s="29">
        <v>21</v>
      </c>
      <c r="F59" s="36">
        <v>84</v>
      </c>
      <c r="G59" s="68">
        <f t="shared" si="19"/>
        <v>105</v>
      </c>
      <c r="H59" s="19">
        <v>4</v>
      </c>
      <c r="I59" s="36">
        <v>15</v>
      </c>
      <c r="J59" s="47">
        <f t="shared" si="20"/>
        <v>19</v>
      </c>
      <c r="K59" s="29">
        <f t="shared" si="21"/>
        <v>23993</v>
      </c>
      <c r="L59" s="36">
        <f t="shared" si="21"/>
        <v>25405</v>
      </c>
      <c r="M59" s="68">
        <f t="shared" si="22"/>
        <v>49398</v>
      </c>
      <c r="N59" s="23"/>
      <c r="O59" s="23"/>
      <c r="P59" s="23"/>
      <c r="Q59" s="23"/>
      <c r="R59" s="23"/>
      <c r="S59" s="23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  <c r="BY59" s="96"/>
      <c r="BZ59" s="96"/>
      <c r="CA59" s="96"/>
      <c r="CB59" s="96"/>
      <c r="CC59" s="96"/>
      <c r="CD59" s="96"/>
      <c r="CE59" s="96"/>
      <c r="CF59" s="96"/>
      <c r="CG59" s="96"/>
    </row>
    <row r="60" spans="1:85">
      <c r="A60" s="98" t="s">
        <v>51</v>
      </c>
      <c r="B60" s="19">
        <v>127</v>
      </c>
      <c r="C60" s="36">
        <v>367</v>
      </c>
      <c r="D60" s="47">
        <f t="shared" si="18"/>
        <v>494</v>
      </c>
      <c r="E60" s="29">
        <v>21</v>
      </c>
      <c r="F60" s="36">
        <v>86</v>
      </c>
      <c r="G60" s="68">
        <f t="shared" si="19"/>
        <v>107</v>
      </c>
      <c r="H60" s="19">
        <v>4</v>
      </c>
      <c r="I60" s="36">
        <v>16</v>
      </c>
      <c r="J60" s="47">
        <f t="shared" si="20"/>
        <v>20</v>
      </c>
      <c r="K60" s="29">
        <f t="shared" si="21"/>
        <v>24018</v>
      </c>
      <c r="L60" s="36">
        <f t="shared" si="21"/>
        <v>25412</v>
      </c>
      <c r="M60" s="68">
        <f t="shared" si="22"/>
        <v>49430</v>
      </c>
      <c r="N60" s="23"/>
      <c r="O60" s="23"/>
      <c r="P60" s="23"/>
      <c r="Q60" s="23"/>
      <c r="R60" s="23"/>
      <c r="S60" s="23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  <c r="BY60" s="96"/>
      <c r="BZ60" s="96"/>
      <c r="CA60" s="96"/>
      <c r="CB60" s="96"/>
      <c r="CC60" s="96"/>
      <c r="CD60" s="96"/>
      <c r="CE60" s="96"/>
      <c r="CF60" s="96"/>
      <c r="CG60" s="96"/>
    </row>
    <row r="61" spans="1:85">
      <c r="A61" s="98" t="s">
        <v>39</v>
      </c>
      <c r="B61" s="19">
        <v>125</v>
      </c>
      <c r="C61" s="36">
        <v>372</v>
      </c>
      <c r="D61" s="47">
        <f t="shared" si="18"/>
        <v>497</v>
      </c>
      <c r="E61" s="29">
        <v>24</v>
      </c>
      <c r="F61" s="36">
        <v>89</v>
      </c>
      <c r="G61" s="68">
        <f t="shared" si="19"/>
        <v>113</v>
      </c>
      <c r="H61" s="19">
        <v>4</v>
      </c>
      <c r="I61" s="36">
        <v>16</v>
      </c>
      <c r="J61" s="47">
        <f t="shared" si="20"/>
        <v>20</v>
      </c>
      <c r="K61" s="29">
        <f t="shared" si="21"/>
        <v>24026</v>
      </c>
      <c r="L61" s="36">
        <f t="shared" si="21"/>
        <v>25406</v>
      </c>
      <c r="M61" s="68">
        <f t="shared" si="22"/>
        <v>49432</v>
      </c>
      <c r="N61" s="23"/>
      <c r="O61" s="23"/>
      <c r="P61" s="23"/>
      <c r="Q61" s="23"/>
      <c r="R61" s="23"/>
      <c r="S61" s="23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</row>
    <row r="62" spans="1:85">
      <c r="A62" s="98" t="s">
        <v>24</v>
      </c>
      <c r="B62" s="19">
        <v>124</v>
      </c>
      <c r="C62" s="36">
        <v>370</v>
      </c>
      <c r="D62" s="47">
        <f t="shared" si="18"/>
        <v>494</v>
      </c>
      <c r="E62" s="29">
        <v>24</v>
      </c>
      <c r="F62" s="36">
        <v>95</v>
      </c>
      <c r="G62" s="68">
        <f t="shared" si="19"/>
        <v>119</v>
      </c>
      <c r="H62" s="19">
        <v>4</v>
      </c>
      <c r="I62" s="36">
        <v>16</v>
      </c>
      <c r="J62" s="47">
        <f t="shared" si="20"/>
        <v>20</v>
      </c>
      <c r="K62" s="29">
        <f t="shared" si="21"/>
        <v>24029</v>
      </c>
      <c r="L62" s="36">
        <f t="shared" si="21"/>
        <v>25421</v>
      </c>
      <c r="M62" s="68">
        <f t="shared" si="22"/>
        <v>49450</v>
      </c>
      <c r="N62" s="23"/>
      <c r="O62" s="23"/>
      <c r="P62" s="23"/>
      <c r="Q62" s="23"/>
      <c r="R62" s="23"/>
      <c r="S62" s="23"/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6"/>
      <c r="BM62" s="96"/>
      <c r="BN62" s="96"/>
      <c r="BO62" s="96"/>
      <c r="BP62" s="96"/>
      <c r="BQ62" s="96"/>
      <c r="BR62" s="96"/>
      <c r="BS62" s="96"/>
      <c r="BT62" s="96"/>
      <c r="BU62" s="96"/>
      <c r="BV62" s="96"/>
      <c r="BW62" s="96"/>
      <c r="BX62" s="96"/>
      <c r="BY62" s="96"/>
      <c r="BZ62" s="96"/>
      <c r="CA62" s="96"/>
      <c r="CB62" s="96"/>
      <c r="CC62" s="96"/>
      <c r="CD62" s="96"/>
      <c r="CE62" s="96"/>
      <c r="CF62" s="96"/>
      <c r="CG62" s="96"/>
    </row>
    <row r="63" spans="1:85">
      <c r="A63" s="98" t="s">
        <v>10</v>
      </c>
      <c r="B63" s="19">
        <v>122</v>
      </c>
      <c r="C63" s="36">
        <v>372</v>
      </c>
      <c r="D63" s="47">
        <f t="shared" si="18"/>
        <v>494</v>
      </c>
      <c r="E63" s="29">
        <v>25</v>
      </c>
      <c r="F63" s="36">
        <v>98</v>
      </c>
      <c r="G63" s="68">
        <f t="shared" si="19"/>
        <v>123</v>
      </c>
      <c r="H63" s="19">
        <v>4</v>
      </c>
      <c r="I63" s="36">
        <v>16</v>
      </c>
      <c r="J63" s="47">
        <f t="shared" si="20"/>
        <v>20</v>
      </c>
      <c r="K63" s="29">
        <f t="shared" si="21"/>
        <v>24009</v>
      </c>
      <c r="L63" s="36">
        <f t="shared" si="21"/>
        <v>25433</v>
      </c>
      <c r="M63" s="68">
        <f t="shared" si="22"/>
        <v>49442</v>
      </c>
      <c r="N63" s="23"/>
      <c r="O63" s="23"/>
      <c r="P63" s="23"/>
      <c r="Q63" s="23"/>
      <c r="R63" s="23"/>
      <c r="S63" s="23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96"/>
      <c r="BN63" s="96"/>
      <c r="BO63" s="96"/>
      <c r="BP63" s="96"/>
      <c r="BQ63" s="96"/>
      <c r="BR63" s="96"/>
      <c r="BS63" s="96"/>
      <c r="BT63" s="96"/>
      <c r="BU63" s="96"/>
      <c r="BV63" s="96"/>
      <c r="BW63" s="96"/>
      <c r="BX63" s="96"/>
      <c r="BY63" s="96"/>
      <c r="BZ63" s="96"/>
      <c r="CA63" s="96"/>
      <c r="CB63" s="96"/>
      <c r="CC63" s="96"/>
      <c r="CD63" s="96"/>
      <c r="CE63" s="96"/>
      <c r="CF63" s="96"/>
      <c r="CG63" s="96"/>
    </row>
    <row r="64" spans="1:85">
      <c r="A64" s="98" t="s">
        <v>58</v>
      </c>
      <c r="B64" s="19">
        <v>121</v>
      </c>
      <c r="C64" s="36">
        <v>378</v>
      </c>
      <c r="D64" s="47">
        <f t="shared" si="18"/>
        <v>499</v>
      </c>
      <c r="E64" s="29">
        <v>25</v>
      </c>
      <c r="F64" s="36">
        <v>99</v>
      </c>
      <c r="G64" s="68">
        <f t="shared" si="19"/>
        <v>124</v>
      </c>
      <c r="H64" s="19">
        <v>4</v>
      </c>
      <c r="I64" s="36">
        <v>14</v>
      </c>
      <c r="J64" s="47">
        <f t="shared" si="20"/>
        <v>18</v>
      </c>
      <c r="K64" s="29">
        <f t="shared" si="21"/>
        <v>24003</v>
      </c>
      <c r="L64" s="36">
        <f t="shared" si="21"/>
        <v>25439</v>
      </c>
      <c r="M64" s="68">
        <f t="shared" si="22"/>
        <v>49442</v>
      </c>
      <c r="N64" s="23"/>
      <c r="O64" s="23"/>
      <c r="P64" s="23"/>
      <c r="Q64" s="23"/>
      <c r="R64" s="23"/>
      <c r="S64" s="23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BM64" s="96"/>
      <c r="BN64" s="96"/>
      <c r="BO64" s="96"/>
      <c r="BP64" s="96"/>
      <c r="BQ64" s="96"/>
      <c r="BR64" s="96"/>
      <c r="BS64" s="96"/>
      <c r="BT64" s="96"/>
      <c r="BU64" s="96"/>
      <c r="BV64" s="96"/>
      <c r="BW64" s="96"/>
      <c r="BX64" s="96"/>
      <c r="BY64" s="96"/>
      <c r="BZ64" s="96"/>
      <c r="CA64" s="96"/>
      <c r="CB64" s="96"/>
      <c r="CC64" s="96"/>
      <c r="CD64" s="96"/>
      <c r="CE64" s="96"/>
      <c r="CF64" s="96"/>
      <c r="CG64" s="96"/>
    </row>
    <row r="65" spans="1:85">
      <c r="A65" s="99" t="s">
        <v>49</v>
      </c>
      <c r="B65" s="20">
        <v>120</v>
      </c>
      <c r="C65" s="37">
        <v>374</v>
      </c>
      <c r="D65" s="48">
        <f t="shared" si="18"/>
        <v>494</v>
      </c>
      <c r="E65" s="30">
        <v>28</v>
      </c>
      <c r="F65" s="37">
        <v>103</v>
      </c>
      <c r="G65" s="69">
        <f t="shared" si="19"/>
        <v>131</v>
      </c>
      <c r="H65" s="20">
        <v>3</v>
      </c>
      <c r="I65" s="37">
        <v>13</v>
      </c>
      <c r="J65" s="48">
        <f t="shared" si="20"/>
        <v>16</v>
      </c>
      <c r="K65" s="30">
        <f t="shared" si="21"/>
        <v>23966</v>
      </c>
      <c r="L65" s="37">
        <f t="shared" si="21"/>
        <v>25428</v>
      </c>
      <c r="M65" s="69">
        <f t="shared" si="22"/>
        <v>49394</v>
      </c>
      <c r="N65" s="23"/>
      <c r="O65" s="23"/>
      <c r="P65" s="23"/>
      <c r="Q65" s="23"/>
      <c r="R65" s="23"/>
      <c r="S65" s="23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6"/>
      <c r="BN65" s="96"/>
      <c r="BO65" s="96"/>
      <c r="BP65" s="96"/>
      <c r="BQ65" s="96"/>
      <c r="BR65" s="96"/>
      <c r="BS65" s="96"/>
      <c r="BT65" s="96"/>
      <c r="BU65" s="96"/>
      <c r="BV65" s="96"/>
      <c r="BW65" s="96"/>
      <c r="BX65" s="96"/>
      <c r="BY65" s="96"/>
      <c r="BZ65" s="96"/>
      <c r="CA65" s="96"/>
      <c r="CB65" s="96"/>
      <c r="CC65" s="96"/>
      <c r="CD65" s="96"/>
      <c r="CE65" s="96"/>
      <c r="CF65" s="96"/>
      <c r="CG65" s="96"/>
    </row>
    <row r="66" spans="1:85" ht="9.9499999999999993" customHeight="1">
      <c r="A66" s="11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95"/>
      <c r="R66" s="95"/>
      <c r="S66" s="95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6"/>
      <c r="BN66" s="96"/>
      <c r="BO66" s="96"/>
      <c r="BP66" s="96"/>
      <c r="BQ66" s="96"/>
      <c r="BR66" s="96"/>
      <c r="BS66" s="96"/>
      <c r="BT66" s="96"/>
      <c r="BU66" s="96"/>
      <c r="BV66" s="96"/>
      <c r="BW66" s="96"/>
      <c r="BX66" s="96"/>
      <c r="BY66" s="96"/>
      <c r="BZ66" s="96"/>
      <c r="CA66" s="96"/>
    </row>
    <row r="67" spans="1:85" ht="13.5" customHeight="1">
      <c r="A67" s="5" t="s">
        <v>13</v>
      </c>
      <c r="B67" s="24" t="s">
        <v>76</v>
      </c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80"/>
      <c r="N67" s="23"/>
      <c r="O67" s="23"/>
      <c r="P67" s="23"/>
      <c r="Q67" s="95"/>
      <c r="R67" s="95"/>
      <c r="S67" s="95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BM67" s="96"/>
      <c r="BN67" s="96"/>
      <c r="BO67" s="96"/>
      <c r="BP67" s="96"/>
      <c r="BQ67" s="96"/>
      <c r="BR67" s="96"/>
      <c r="BS67" s="96"/>
      <c r="BT67" s="96"/>
      <c r="BU67" s="96"/>
      <c r="BV67" s="96"/>
      <c r="BW67" s="96"/>
      <c r="BX67" s="96"/>
      <c r="BY67" s="96"/>
      <c r="BZ67" s="96"/>
      <c r="CA67" s="96"/>
    </row>
    <row r="68" spans="1:85">
      <c r="A68" s="6"/>
      <c r="B68" s="25" t="s">
        <v>17</v>
      </c>
      <c r="C68" s="40"/>
      <c r="D68" s="40"/>
      <c r="E68" s="58"/>
      <c r="F68" s="25" t="s">
        <v>70</v>
      </c>
      <c r="G68" s="40"/>
      <c r="H68" s="40"/>
      <c r="I68" s="73"/>
      <c r="J68" s="77" t="s">
        <v>65</v>
      </c>
      <c r="K68" s="40"/>
      <c r="L68" s="40"/>
      <c r="M68" s="73"/>
      <c r="N68" s="95"/>
      <c r="O68" s="95"/>
      <c r="P68" s="95"/>
      <c r="Q68" s="95"/>
      <c r="R68" s="95"/>
      <c r="S68" s="95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BM68" s="96"/>
      <c r="BN68" s="96"/>
      <c r="BO68" s="96"/>
      <c r="BP68" s="96"/>
      <c r="BQ68" s="96"/>
      <c r="BR68" s="96"/>
      <c r="BS68" s="96"/>
      <c r="BT68" s="96"/>
      <c r="BU68" s="96"/>
      <c r="BV68" s="96"/>
      <c r="BW68" s="96"/>
      <c r="BX68" s="96"/>
      <c r="BY68" s="96"/>
      <c r="BZ68" s="96"/>
      <c r="CA68" s="96"/>
    </row>
    <row r="69" spans="1:85" ht="9.9499999999999993" customHeight="1">
      <c r="A69" s="12"/>
      <c r="B69" s="26" t="s">
        <v>21</v>
      </c>
      <c r="C69" s="41" t="s">
        <v>29</v>
      </c>
      <c r="D69" s="50" t="s">
        <v>31</v>
      </c>
      <c r="E69" s="59" t="s">
        <v>80</v>
      </c>
      <c r="F69" s="26" t="s">
        <v>21</v>
      </c>
      <c r="G69" s="41" t="s">
        <v>29</v>
      </c>
      <c r="H69" s="50" t="s">
        <v>31</v>
      </c>
      <c r="I69" s="59" t="s">
        <v>80</v>
      </c>
      <c r="J69" s="26" t="s">
        <v>21</v>
      </c>
      <c r="K69" s="41" t="s">
        <v>29</v>
      </c>
      <c r="L69" s="50" t="s">
        <v>31</v>
      </c>
      <c r="M69" s="59" t="s">
        <v>80</v>
      </c>
      <c r="N69" s="95"/>
      <c r="O69" s="95"/>
      <c r="P69" s="95"/>
      <c r="Q69" s="95"/>
      <c r="R69" s="95"/>
      <c r="S69" s="95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  <c r="BM69" s="96"/>
      <c r="BN69" s="96"/>
      <c r="BO69" s="96"/>
      <c r="BP69" s="96"/>
      <c r="BQ69" s="96"/>
      <c r="BR69" s="96"/>
      <c r="BS69" s="96"/>
      <c r="BT69" s="96"/>
      <c r="BU69" s="96"/>
      <c r="BV69" s="96"/>
      <c r="BW69" s="96"/>
      <c r="BX69" s="96"/>
      <c r="BY69" s="96"/>
      <c r="BZ69" s="96"/>
      <c r="CA69" s="96"/>
    </row>
    <row r="70" spans="1:85" ht="9.9499999999999993" customHeight="1">
      <c r="A70" s="7"/>
      <c r="B70" s="27"/>
      <c r="C70" s="42"/>
      <c r="D70" s="51"/>
      <c r="E70" s="60"/>
      <c r="F70" s="27"/>
      <c r="G70" s="42"/>
      <c r="H70" s="51"/>
      <c r="I70" s="60"/>
      <c r="J70" s="27"/>
      <c r="K70" s="42"/>
      <c r="L70" s="51"/>
      <c r="M70" s="60"/>
      <c r="N70" s="23"/>
      <c r="O70" s="23"/>
      <c r="P70" s="23"/>
      <c r="Q70" s="95"/>
      <c r="R70" s="95"/>
      <c r="S70" s="95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  <c r="BM70" s="96"/>
      <c r="BN70" s="96"/>
      <c r="BO70" s="96"/>
      <c r="BP70" s="96"/>
      <c r="BQ70" s="96"/>
      <c r="BR70" s="96"/>
      <c r="BS70" s="96"/>
      <c r="BT70" s="96"/>
      <c r="BU70" s="96"/>
      <c r="BV70" s="96"/>
      <c r="BW70" s="96"/>
      <c r="BX70" s="96"/>
      <c r="BY70" s="96"/>
      <c r="BZ70" s="96"/>
      <c r="CA70" s="96"/>
    </row>
    <row r="71" spans="1:85">
      <c r="A71" s="97" t="s">
        <v>75</v>
      </c>
      <c r="B71" s="28">
        <f t="shared" ref="B71:C82" si="23">B6+E6+H6</f>
        <v>3817</v>
      </c>
      <c r="C71" s="35">
        <f t="shared" si="23"/>
        <v>3605</v>
      </c>
      <c r="D71" s="70">
        <f t="shared" ref="D71:D82" si="24">B71+C71</f>
        <v>7422</v>
      </c>
      <c r="E71" s="61">
        <f>IF(B71=0,"",ROUND(D71/M54*100,2))</f>
        <v>15.02</v>
      </c>
      <c r="F71" s="28">
        <f t="shared" ref="F71:G82" si="25">K6+N6+Q6+B22+E22+H22+K22+N22+Q22+B38</f>
        <v>15574</v>
      </c>
      <c r="G71" s="35">
        <f t="shared" si="25"/>
        <v>15210</v>
      </c>
      <c r="H71" s="70">
        <f t="shared" ref="H71:H82" si="26">F71+G71</f>
        <v>30784</v>
      </c>
      <c r="I71" s="74">
        <f t="shared" ref="I71:I82" si="27">ROUND(H71/$M54*100,2)</f>
        <v>62.28</v>
      </c>
      <c r="J71" s="18">
        <f t="shared" ref="J71:K82" si="28">E38+H38+K38+N38+Q38+B54+E54+H54</f>
        <v>4621</v>
      </c>
      <c r="K71" s="35">
        <f t="shared" si="28"/>
        <v>6600</v>
      </c>
      <c r="L71" s="70">
        <f t="shared" ref="L71:L82" si="29">J71+K71</f>
        <v>11221</v>
      </c>
      <c r="M71" s="81">
        <f t="shared" ref="M71:M82" si="30">ROUND(L71/$M54*100,2)</f>
        <v>22.7</v>
      </c>
      <c r="N71" s="23"/>
      <c r="O71" s="23"/>
      <c r="P71" s="23"/>
      <c r="Q71" s="95"/>
      <c r="R71" s="95"/>
      <c r="S71" s="95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96"/>
      <c r="AE71" s="96"/>
      <c r="AF71" s="96"/>
      <c r="AG71" s="96"/>
      <c r="AH71" s="96"/>
      <c r="AI71" s="96"/>
      <c r="AJ71" s="96"/>
      <c r="AK71" s="96"/>
      <c r="AL71" s="96"/>
      <c r="AM71" s="96"/>
      <c r="AN71" s="96"/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  <c r="BC71" s="96"/>
      <c r="BD71" s="96"/>
      <c r="BE71" s="96"/>
      <c r="BF71" s="96"/>
      <c r="BG71" s="96"/>
      <c r="BH71" s="96"/>
      <c r="BI71" s="96"/>
      <c r="BJ71" s="96"/>
      <c r="BK71" s="96"/>
      <c r="BL71" s="96"/>
      <c r="BM71" s="96"/>
      <c r="BN71" s="96"/>
      <c r="BO71" s="96"/>
      <c r="BP71" s="96"/>
      <c r="BQ71" s="96"/>
      <c r="BR71" s="96"/>
      <c r="BS71" s="96"/>
      <c r="BT71" s="96"/>
      <c r="BU71" s="96"/>
      <c r="BV71" s="96"/>
      <c r="BW71" s="96"/>
      <c r="BX71" s="96"/>
      <c r="BY71" s="96"/>
      <c r="BZ71" s="96"/>
      <c r="CA71" s="96"/>
    </row>
    <row r="72" spans="1:85">
      <c r="A72" s="98" t="s">
        <v>40</v>
      </c>
      <c r="B72" s="29">
        <f t="shared" si="23"/>
        <v>3822</v>
      </c>
      <c r="C72" s="36">
        <f t="shared" si="23"/>
        <v>3599</v>
      </c>
      <c r="D72" s="71">
        <f t="shared" si="24"/>
        <v>7421</v>
      </c>
      <c r="E72" s="62">
        <f>ROUND(D72/M55*100,2)</f>
        <v>15.01</v>
      </c>
      <c r="F72" s="29">
        <f t="shared" si="25"/>
        <v>15587</v>
      </c>
      <c r="G72" s="36">
        <f t="shared" si="25"/>
        <v>15206</v>
      </c>
      <c r="H72" s="71">
        <f t="shared" si="26"/>
        <v>30793</v>
      </c>
      <c r="I72" s="75">
        <f t="shared" si="27"/>
        <v>62.27</v>
      </c>
      <c r="J72" s="19">
        <f t="shared" si="28"/>
        <v>4625</v>
      </c>
      <c r="K72" s="36">
        <f t="shared" si="28"/>
        <v>6609</v>
      </c>
      <c r="L72" s="71">
        <f t="shared" si="29"/>
        <v>11234</v>
      </c>
      <c r="M72" s="100">
        <f t="shared" si="30"/>
        <v>22.72</v>
      </c>
      <c r="N72" s="23"/>
      <c r="O72" s="23"/>
      <c r="P72" s="23"/>
      <c r="Q72" s="95"/>
      <c r="R72" s="95"/>
      <c r="S72" s="95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  <c r="BM72" s="96"/>
      <c r="BN72" s="96"/>
      <c r="BO72" s="96"/>
      <c r="BP72" s="96"/>
      <c r="BQ72" s="96"/>
      <c r="BR72" s="96"/>
      <c r="BS72" s="96"/>
      <c r="BT72" s="96"/>
      <c r="BU72" s="96"/>
      <c r="BV72" s="96"/>
      <c r="BW72" s="96"/>
      <c r="BX72" s="96"/>
      <c r="BY72" s="96"/>
      <c r="BZ72" s="96"/>
      <c r="CA72" s="96"/>
    </row>
    <row r="73" spans="1:85">
      <c r="A73" s="98" t="s">
        <v>44</v>
      </c>
      <c r="B73" s="29">
        <f t="shared" si="23"/>
        <v>3813</v>
      </c>
      <c r="C73" s="36">
        <f t="shared" si="23"/>
        <v>3595</v>
      </c>
      <c r="D73" s="71">
        <f t="shared" si="24"/>
        <v>7408</v>
      </c>
      <c r="E73" s="62">
        <f>ROUND(D73/$M56*100,2)</f>
        <v>14.98</v>
      </c>
      <c r="F73" s="29">
        <f t="shared" si="25"/>
        <v>15583</v>
      </c>
      <c r="G73" s="36">
        <f t="shared" si="25"/>
        <v>15205</v>
      </c>
      <c r="H73" s="71">
        <f t="shared" si="26"/>
        <v>30788</v>
      </c>
      <c r="I73" s="75">
        <f t="shared" si="27"/>
        <v>62.27</v>
      </c>
      <c r="J73" s="19">
        <f t="shared" si="28"/>
        <v>4634</v>
      </c>
      <c r="K73" s="36">
        <f t="shared" si="28"/>
        <v>6615</v>
      </c>
      <c r="L73" s="71">
        <f t="shared" si="29"/>
        <v>11249</v>
      </c>
      <c r="M73" s="100">
        <f t="shared" si="30"/>
        <v>22.75</v>
      </c>
      <c r="N73" s="23"/>
      <c r="O73" s="23"/>
      <c r="P73" s="23"/>
      <c r="Q73" s="95"/>
      <c r="R73" s="95"/>
      <c r="S73" s="95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/>
      <c r="BF73" s="96"/>
      <c r="BG73" s="96"/>
      <c r="BH73" s="96"/>
      <c r="BI73" s="96"/>
      <c r="BJ73" s="96"/>
      <c r="BK73" s="96"/>
      <c r="BL73" s="96"/>
      <c r="BM73" s="96"/>
      <c r="BN73" s="96"/>
      <c r="BO73" s="96"/>
      <c r="BP73" s="96"/>
      <c r="BQ73" s="96"/>
      <c r="BR73" s="96"/>
      <c r="BS73" s="96"/>
      <c r="BT73" s="96"/>
      <c r="BU73" s="96"/>
      <c r="BV73" s="96"/>
      <c r="BW73" s="96"/>
      <c r="BX73" s="96"/>
      <c r="BY73" s="96"/>
      <c r="BZ73" s="96"/>
      <c r="CA73" s="96"/>
    </row>
    <row r="74" spans="1:85">
      <c r="A74" s="98" t="s">
        <v>47</v>
      </c>
      <c r="B74" s="29">
        <f t="shared" si="23"/>
        <v>3812</v>
      </c>
      <c r="C74" s="36">
        <f t="shared" si="23"/>
        <v>3586</v>
      </c>
      <c r="D74" s="71">
        <f t="shared" si="24"/>
        <v>7398</v>
      </c>
      <c r="E74" s="62">
        <f t="shared" ref="E74:E82" si="31">ROUND(D74/M57*100,2)</f>
        <v>14.96</v>
      </c>
      <c r="F74" s="29">
        <f t="shared" si="25"/>
        <v>15566</v>
      </c>
      <c r="G74" s="36">
        <f t="shared" si="25"/>
        <v>15204</v>
      </c>
      <c r="H74" s="71">
        <f t="shared" si="26"/>
        <v>30770</v>
      </c>
      <c r="I74" s="75">
        <f t="shared" si="27"/>
        <v>62.24</v>
      </c>
      <c r="J74" s="19">
        <f t="shared" si="28"/>
        <v>4644</v>
      </c>
      <c r="K74" s="36">
        <f t="shared" si="28"/>
        <v>6628</v>
      </c>
      <c r="L74" s="71">
        <f t="shared" si="29"/>
        <v>11272</v>
      </c>
      <c r="M74" s="100">
        <f t="shared" si="30"/>
        <v>22.8</v>
      </c>
      <c r="N74" s="23"/>
      <c r="O74" s="23"/>
      <c r="P74" s="23"/>
      <c r="Q74" s="95"/>
      <c r="R74" s="95"/>
      <c r="S74" s="95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6"/>
      <c r="BH74" s="96"/>
      <c r="BI74" s="96"/>
      <c r="BJ74" s="96"/>
      <c r="BK74" s="96"/>
      <c r="BL74" s="96"/>
      <c r="BM74" s="96"/>
      <c r="BN74" s="96"/>
      <c r="BO74" s="96"/>
      <c r="BP74" s="96"/>
      <c r="BQ74" s="96"/>
      <c r="BR74" s="96"/>
      <c r="BS74" s="96"/>
      <c r="BT74" s="96"/>
      <c r="BU74" s="96"/>
      <c r="BV74" s="96"/>
      <c r="BW74" s="96"/>
      <c r="BX74" s="96"/>
      <c r="BY74" s="96"/>
      <c r="BZ74" s="96"/>
      <c r="CA74" s="96"/>
    </row>
    <row r="75" spans="1:85">
      <c r="A75" s="98" t="s">
        <v>50</v>
      </c>
      <c r="B75" s="29">
        <f t="shared" si="23"/>
        <v>3797</v>
      </c>
      <c r="C75" s="36">
        <f t="shared" si="23"/>
        <v>3589</v>
      </c>
      <c r="D75" s="71">
        <f t="shared" si="24"/>
        <v>7386</v>
      </c>
      <c r="E75" s="62">
        <f t="shared" si="31"/>
        <v>14.94</v>
      </c>
      <c r="F75" s="29">
        <f t="shared" si="25"/>
        <v>15550</v>
      </c>
      <c r="G75" s="36">
        <f t="shared" si="25"/>
        <v>15189</v>
      </c>
      <c r="H75" s="71">
        <f t="shared" si="26"/>
        <v>30739</v>
      </c>
      <c r="I75" s="75">
        <f t="shared" si="27"/>
        <v>62.19</v>
      </c>
      <c r="J75" s="19">
        <f t="shared" si="28"/>
        <v>4663</v>
      </c>
      <c r="K75" s="36">
        <f t="shared" si="28"/>
        <v>6643</v>
      </c>
      <c r="L75" s="71">
        <f t="shared" si="29"/>
        <v>11306</v>
      </c>
      <c r="M75" s="100">
        <f t="shared" si="30"/>
        <v>22.87</v>
      </c>
      <c r="N75" s="23"/>
      <c r="O75" s="23"/>
      <c r="P75" s="23"/>
      <c r="Q75" s="95"/>
      <c r="R75" s="95"/>
      <c r="S75" s="95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96"/>
      <c r="AF75" s="96"/>
      <c r="AG75" s="96"/>
      <c r="AH75" s="96"/>
      <c r="AI75" s="96"/>
      <c r="AJ75" s="96"/>
      <c r="AK75" s="96"/>
      <c r="AL75" s="96"/>
      <c r="AM75" s="96"/>
      <c r="AN75" s="96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  <c r="BH75" s="96"/>
      <c r="BI75" s="96"/>
      <c r="BJ75" s="96"/>
      <c r="BK75" s="96"/>
      <c r="BL75" s="96"/>
      <c r="BM75" s="96"/>
      <c r="BN75" s="96"/>
      <c r="BO75" s="96"/>
      <c r="BP75" s="96"/>
      <c r="BQ75" s="96"/>
      <c r="BR75" s="96"/>
      <c r="BS75" s="96"/>
      <c r="BT75" s="96"/>
      <c r="BU75" s="96"/>
      <c r="BV75" s="96"/>
      <c r="BW75" s="96"/>
      <c r="BX75" s="96"/>
      <c r="BY75" s="96"/>
      <c r="BZ75" s="96"/>
      <c r="CA75" s="96"/>
    </row>
    <row r="76" spans="1:85">
      <c r="A76" s="98" t="s">
        <v>20</v>
      </c>
      <c r="B76" s="29">
        <f t="shared" si="23"/>
        <v>3777</v>
      </c>
      <c r="C76" s="36">
        <f t="shared" si="23"/>
        <v>3583</v>
      </c>
      <c r="D76" s="71">
        <f t="shared" si="24"/>
        <v>7360</v>
      </c>
      <c r="E76" s="62">
        <f t="shared" si="31"/>
        <v>14.9</v>
      </c>
      <c r="F76" s="29">
        <f t="shared" si="25"/>
        <v>15543</v>
      </c>
      <c r="G76" s="36">
        <f t="shared" si="25"/>
        <v>15174</v>
      </c>
      <c r="H76" s="71">
        <f t="shared" si="26"/>
        <v>30717</v>
      </c>
      <c r="I76" s="75">
        <f t="shared" si="27"/>
        <v>62.18</v>
      </c>
      <c r="J76" s="19">
        <f t="shared" si="28"/>
        <v>4673</v>
      </c>
      <c r="K76" s="36">
        <f t="shared" si="28"/>
        <v>6648</v>
      </c>
      <c r="L76" s="71">
        <f t="shared" si="29"/>
        <v>11321</v>
      </c>
      <c r="M76" s="100">
        <f t="shared" si="30"/>
        <v>22.92</v>
      </c>
      <c r="N76" s="23"/>
      <c r="O76" s="23"/>
      <c r="P76" s="23"/>
      <c r="Q76" s="95"/>
      <c r="R76" s="95"/>
      <c r="S76" s="95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96"/>
      <c r="AF76" s="96"/>
      <c r="AG76" s="96"/>
      <c r="AH76" s="96"/>
      <c r="AI76" s="96"/>
      <c r="AJ76" s="96"/>
      <c r="AK76" s="96"/>
      <c r="AL76" s="96"/>
      <c r="AM76" s="96"/>
      <c r="AN76" s="96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  <c r="BM76" s="96"/>
      <c r="BN76" s="96"/>
      <c r="BO76" s="96"/>
      <c r="BP76" s="96"/>
      <c r="BQ76" s="96"/>
      <c r="BR76" s="96"/>
      <c r="BS76" s="96"/>
      <c r="BT76" s="96"/>
      <c r="BU76" s="96"/>
      <c r="BV76" s="96"/>
      <c r="BW76" s="96"/>
      <c r="BX76" s="96"/>
      <c r="BY76" s="96"/>
      <c r="BZ76" s="96"/>
      <c r="CA76" s="96"/>
    </row>
    <row r="77" spans="1:85">
      <c r="A77" s="98" t="s">
        <v>51</v>
      </c>
      <c r="B77" s="29">
        <f t="shared" si="23"/>
        <v>3770</v>
      </c>
      <c r="C77" s="36">
        <f t="shared" si="23"/>
        <v>3586</v>
      </c>
      <c r="D77" s="71">
        <f t="shared" si="24"/>
        <v>7356</v>
      </c>
      <c r="E77" s="62">
        <f t="shared" si="31"/>
        <v>14.88</v>
      </c>
      <c r="F77" s="29">
        <f t="shared" si="25"/>
        <v>15570</v>
      </c>
      <c r="G77" s="36">
        <f t="shared" si="25"/>
        <v>15157</v>
      </c>
      <c r="H77" s="71">
        <f t="shared" si="26"/>
        <v>30727</v>
      </c>
      <c r="I77" s="75">
        <f t="shared" si="27"/>
        <v>62.16</v>
      </c>
      <c r="J77" s="19">
        <f t="shared" si="28"/>
        <v>4678</v>
      </c>
      <c r="K77" s="36">
        <f t="shared" si="28"/>
        <v>6669</v>
      </c>
      <c r="L77" s="71">
        <f t="shared" si="29"/>
        <v>11347</v>
      </c>
      <c r="M77" s="100">
        <f t="shared" si="30"/>
        <v>22.96</v>
      </c>
      <c r="N77" s="23"/>
      <c r="O77" s="23"/>
      <c r="P77" s="23"/>
      <c r="Q77" s="95"/>
      <c r="R77" s="95"/>
      <c r="S77" s="95"/>
      <c r="T77" s="96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96"/>
      <c r="AF77" s="96"/>
      <c r="AG77" s="96"/>
      <c r="AH77" s="96"/>
      <c r="AI77" s="96"/>
      <c r="AJ77" s="96"/>
      <c r="AK77" s="96"/>
      <c r="AL77" s="96"/>
      <c r="AM77" s="96"/>
      <c r="AN77" s="96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96"/>
      <c r="BG77" s="96"/>
      <c r="BH77" s="96"/>
      <c r="BI77" s="96"/>
      <c r="BJ77" s="96"/>
      <c r="BK77" s="96"/>
      <c r="BL77" s="96"/>
      <c r="BM77" s="96"/>
      <c r="BN77" s="96"/>
      <c r="BO77" s="96"/>
      <c r="BP77" s="96"/>
      <c r="BQ77" s="96"/>
      <c r="BR77" s="96"/>
      <c r="BS77" s="96"/>
      <c r="BT77" s="96"/>
      <c r="BU77" s="96"/>
      <c r="BV77" s="96"/>
      <c r="BW77" s="96"/>
      <c r="BX77" s="96"/>
      <c r="BY77" s="96"/>
      <c r="BZ77" s="96"/>
      <c r="CA77" s="96"/>
    </row>
    <row r="78" spans="1:85">
      <c r="A78" s="98" t="s">
        <v>39</v>
      </c>
      <c r="B78" s="29">
        <f t="shared" si="23"/>
        <v>3771</v>
      </c>
      <c r="C78" s="36">
        <f t="shared" si="23"/>
        <v>3586</v>
      </c>
      <c r="D78" s="71">
        <f t="shared" si="24"/>
        <v>7357</v>
      </c>
      <c r="E78" s="62">
        <f t="shared" si="31"/>
        <v>14.88</v>
      </c>
      <c r="F78" s="29">
        <f t="shared" si="25"/>
        <v>15557</v>
      </c>
      <c r="G78" s="36">
        <f t="shared" si="25"/>
        <v>15147</v>
      </c>
      <c r="H78" s="71">
        <f t="shared" si="26"/>
        <v>30704</v>
      </c>
      <c r="I78" s="75">
        <f t="shared" si="27"/>
        <v>62.11</v>
      </c>
      <c r="J78" s="19">
        <f t="shared" si="28"/>
        <v>4698</v>
      </c>
      <c r="K78" s="36">
        <f t="shared" si="28"/>
        <v>6673</v>
      </c>
      <c r="L78" s="71">
        <f t="shared" si="29"/>
        <v>11371</v>
      </c>
      <c r="M78" s="100">
        <f t="shared" si="30"/>
        <v>23</v>
      </c>
      <c r="N78" s="23"/>
      <c r="O78" s="23"/>
      <c r="P78" s="23"/>
      <c r="Q78" s="95"/>
      <c r="R78" s="95"/>
      <c r="S78" s="95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  <c r="AE78" s="96"/>
      <c r="AF78" s="96"/>
      <c r="AG78" s="96"/>
      <c r="AH78" s="96"/>
      <c r="AI78" s="96"/>
      <c r="AJ78" s="96"/>
      <c r="AK78" s="96"/>
      <c r="AL78" s="96"/>
      <c r="AM78" s="96"/>
      <c r="AN78" s="96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  <c r="BI78" s="96"/>
      <c r="BJ78" s="96"/>
      <c r="BK78" s="96"/>
      <c r="BL78" s="96"/>
      <c r="BM78" s="96"/>
      <c r="BN78" s="96"/>
      <c r="BO78" s="96"/>
      <c r="BP78" s="96"/>
      <c r="BQ78" s="96"/>
      <c r="BR78" s="96"/>
      <c r="BS78" s="96"/>
      <c r="BT78" s="96"/>
      <c r="BU78" s="96"/>
      <c r="BV78" s="96"/>
      <c r="BW78" s="96"/>
      <c r="BX78" s="96"/>
      <c r="BY78" s="96"/>
      <c r="BZ78" s="96"/>
      <c r="CA78" s="96"/>
    </row>
    <row r="79" spans="1:85">
      <c r="A79" s="98" t="s">
        <v>24</v>
      </c>
      <c r="B79" s="29">
        <f t="shared" si="23"/>
        <v>3773</v>
      </c>
      <c r="C79" s="36">
        <f t="shared" si="23"/>
        <v>3597</v>
      </c>
      <c r="D79" s="71">
        <f t="shared" si="24"/>
        <v>7370</v>
      </c>
      <c r="E79" s="62">
        <f t="shared" si="31"/>
        <v>14.9</v>
      </c>
      <c r="F79" s="29">
        <f t="shared" si="25"/>
        <v>15548</v>
      </c>
      <c r="G79" s="36">
        <f t="shared" si="25"/>
        <v>15141</v>
      </c>
      <c r="H79" s="71">
        <f t="shared" si="26"/>
        <v>30689</v>
      </c>
      <c r="I79" s="75">
        <f t="shared" si="27"/>
        <v>62.06</v>
      </c>
      <c r="J79" s="19">
        <f t="shared" si="28"/>
        <v>4708</v>
      </c>
      <c r="K79" s="36">
        <f t="shared" si="28"/>
        <v>6683</v>
      </c>
      <c r="L79" s="71">
        <f t="shared" si="29"/>
        <v>11391</v>
      </c>
      <c r="M79" s="100">
        <f t="shared" si="30"/>
        <v>23.04</v>
      </c>
      <c r="N79" s="23"/>
      <c r="O79" s="23"/>
      <c r="P79" s="23"/>
      <c r="Q79" s="95"/>
      <c r="R79" s="95"/>
      <c r="S79" s="95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96"/>
      <c r="AE79" s="96"/>
      <c r="AF79" s="96"/>
      <c r="AG79" s="96"/>
      <c r="AH79" s="96"/>
      <c r="AI79" s="96"/>
      <c r="AJ79" s="96"/>
      <c r="AK79" s="96"/>
      <c r="AL79" s="96"/>
      <c r="AM79" s="96"/>
      <c r="AN79" s="96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  <c r="BM79" s="96"/>
      <c r="BN79" s="96"/>
      <c r="BO79" s="96"/>
      <c r="BP79" s="96"/>
      <c r="BQ79" s="96"/>
      <c r="BR79" s="96"/>
      <c r="BS79" s="96"/>
      <c r="BT79" s="96"/>
      <c r="BU79" s="96"/>
      <c r="BV79" s="96"/>
      <c r="BW79" s="96"/>
      <c r="BX79" s="96"/>
      <c r="BY79" s="96"/>
      <c r="BZ79" s="96"/>
      <c r="CA79" s="96"/>
    </row>
    <row r="80" spans="1:85">
      <c r="A80" s="98" t="s">
        <v>10</v>
      </c>
      <c r="B80" s="29">
        <f t="shared" si="23"/>
        <v>3761</v>
      </c>
      <c r="C80" s="36">
        <f t="shared" si="23"/>
        <v>3598</v>
      </c>
      <c r="D80" s="71">
        <f t="shared" si="24"/>
        <v>7359</v>
      </c>
      <c r="E80" s="62">
        <f t="shared" si="31"/>
        <v>14.88</v>
      </c>
      <c r="F80" s="29">
        <f t="shared" si="25"/>
        <v>15529</v>
      </c>
      <c r="G80" s="36">
        <f t="shared" si="25"/>
        <v>15140</v>
      </c>
      <c r="H80" s="71">
        <f t="shared" si="26"/>
        <v>30669</v>
      </c>
      <c r="I80" s="75">
        <f t="shared" si="27"/>
        <v>62.03</v>
      </c>
      <c r="J80" s="19">
        <f t="shared" si="28"/>
        <v>4719</v>
      </c>
      <c r="K80" s="36">
        <f t="shared" si="28"/>
        <v>6695</v>
      </c>
      <c r="L80" s="71">
        <f t="shared" si="29"/>
        <v>11414</v>
      </c>
      <c r="M80" s="100">
        <f t="shared" si="30"/>
        <v>23.09</v>
      </c>
      <c r="N80" s="23"/>
      <c r="O80" s="23"/>
      <c r="P80" s="23"/>
      <c r="Q80" s="95"/>
      <c r="R80" s="95"/>
      <c r="S80" s="95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6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  <c r="BH80" s="96"/>
      <c r="BI80" s="96"/>
      <c r="BJ80" s="96"/>
      <c r="BK80" s="96"/>
      <c r="BL80" s="96"/>
      <c r="BM80" s="96"/>
      <c r="BN80" s="96"/>
      <c r="BO80" s="96"/>
      <c r="BP80" s="96"/>
      <c r="BQ80" s="96"/>
      <c r="BR80" s="96"/>
      <c r="BS80" s="96"/>
      <c r="BT80" s="96"/>
      <c r="BU80" s="96"/>
      <c r="BV80" s="96"/>
      <c r="BW80" s="96"/>
      <c r="BX80" s="96"/>
      <c r="BY80" s="96"/>
      <c r="BZ80" s="96"/>
      <c r="CA80" s="96"/>
    </row>
    <row r="81" spans="1:79">
      <c r="A81" s="98" t="s">
        <v>58</v>
      </c>
      <c r="B81" s="29">
        <f t="shared" si="23"/>
        <v>3763</v>
      </c>
      <c r="C81" s="36">
        <f t="shared" si="23"/>
        <v>3601</v>
      </c>
      <c r="D81" s="71">
        <f t="shared" si="24"/>
        <v>7364</v>
      </c>
      <c r="E81" s="62">
        <f t="shared" si="31"/>
        <v>14.89</v>
      </c>
      <c r="F81" s="29">
        <f t="shared" si="25"/>
        <v>15516</v>
      </c>
      <c r="G81" s="36">
        <f t="shared" si="25"/>
        <v>15133</v>
      </c>
      <c r="H81" s="71">
        <f t="shared" si="26"/>
        <v>30649</v>
      </c>
      <c r="I81" s="75">
        <f t="shared" si="27"/>
        <v>61.99</v>
      </c>
      <c r="J81" s="19">
        <f t="shared" si="28"/>
        <v>4724</v>
      </c>
      <c r="K81" s="36">
        <f t="shared" si="28"/>
        <v>6705</v>
      </c>
      <c r="L81" s="71">
        <f t="shared" si="29"/>
        <v>11429</v>
      </c>
      <c r="M81" s="100">
        <f t="shared" si="30"/>
        <v>23.12</v>
      </c>
      <c r="N81" s="23"/>
      <c r="O81" s="23"/>
      <c r="P81" s="23"/>
      <c r="Q81" s="95"/>
      <c r="R81" s="95"/>
      <c r="S81" s="95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6"/>
      <c r="BM81" s="96"/>
      <c r="BN81" s="96"/>
      <c r="BO81" s="96"/>
      <c r="BP81" s="96"/>
      <c r="BQ81" s="96"/>
      <c r="BR81" s="96"/>
      <c r="BS81" s="96"/>
      <c r="BT81" s="96"/>
      <c r="BU81" s="96"/>
      <c r="BV81" s="96"/>
      <c r="BW81" s="96"/>
      <c r="BX81" s="96"/>
      <c r="BY81" s="96"/>
      <c r="BZ81" s="96"/>
      <c r="CA81" s="96"/>
    </row>
    <row r="82" spans="1:79">
      <c r="A82" s="99" t="s">
        <v>49</v>
      </c>
      <c r="B82" s="30">
        <f t="shared" si="23"/>
        <v>3766</v>
      </c>
      <c r="C82" s="37">
        <f t="shared" si="23"/>
        <v>3613</v>
      </c>
      <c r="D82" s="72">
        <f t="shared" si="24"/>
        <v>7379</v>
      </c>
      <c r="E82" s="63">
        <f t="shared" si="31"/>
        <v>14.94</v>
      </c>
      <c r="F82" s="30">
        <f t="shared" si="25"/>
        <v>15474</v>
      </c>
      <c r="G82" s="37">
        <f t="shared" si="25"/>
        <v>15108</v>
      </c>
      <c r="H82" s="72">
        <f t="shared" si="26"/>
        <v>30582</v>
      </c>
      <c r="I82" s="76">
        <f t="shared" si="27"/>
        <v>61.91</v>
      </c>
      <c r="J82" s="20">
        <f t="shared" si="28"/>
        <v>4726</v>
      </c>
      <c r="K82" s="37">
        <f t="shared" si="28"/>
        <v>6707</v>
      </c>
      <c r="L82" s="72">
        <f t="shared" si="29"/>
        <v>11433</v>
      </c>
      <c r="M82" s="101">
        <f t="shared" si="30"/>
        <v>23.15</v>
      </c>
      <c r="N82" s="23"/>
      <c r="O82" s="23"/>
      <c r="P82" s="23"/>
      <c r="Q82" s="95"/>
      <c r="R82" s="95"/>
      <c r="S82" s="95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6"/>
      <c r="BN82" s="96"/>
      <c r="BO82" s="96"/>
      <c r="BP82" s="96"/>
      <c r="BQ82" s="96"/>
      <c r="BR82" s="96"/>
      <c r="BS82" s="96"/>
      <c r="BT82" s="96"/>
      <c r="BU82" s="96"/>
      <c r="BV82" s="96"/>
      <c r="BW82" s="96"/>
      <c r="BX82" s="96"/>
      <c r="BY82" s="96"/>
      <c r="BZ82" s="96"/>
      <c r="CA82" s="96"/>
    </row>
    <row r="83" spans="1:79" ht="20.100000000000001" customHeight="1">
      <c r="L83" s="78" t="s">
        <v>82</v>
      </c>
      <c r="M83" s="78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  <c r="BM83" s="96"/>
      <c r="BN83" s="96"/>
      <c r="BO83" s="96"/>
      <c r="BP83" s="96"/>
      <c r="BQ83" s="96"/>
      <c r="BR83" s="96"/>
      <c r="BS83" s="96"/>
      <c r="BT83" s="96"/>
      <c r="BU83" s="96"/>
      <c r="BV83" s="96"/>
      <c r="BW83" s="96"/>
      <c r="BX83" s="96"/>
      <c r="BY83" s="96"/>
      <c r="BZ83" s="96"/>
      <c r="CA83" s="96"/>
    </row>
    <row r="84" spans="1:79"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  <c r="BC84" s="96"/>
      <c r="BD84" s="96"/>
      <c r="BE84" s="96"/>
      <c r="BF84" s="96"/>
      <c r="BG84" s="96"/>
      <c r="BH84" s="96"/>
      <c r="BI84" s="96"/>
      <c r="BJ84" s="96"/>
      <c r="BK84" s="96"/>
      <c r="BL84" s="96"/>
      <c r="BM84" s="96"/>
      <c r="BN84" s="96"/>
      <c r="BO84" s="96"/>
      <c r="BP84" s="96"/>
      <c r="BQ84" s="96"/>
      <c r="BR84" s="96"/>
      <c r="BS84" s="96"/>
      <c r="BT84" s="96"/>
      <c r="BU84" s="96"/>
      <c r="BV84" s="96"/>
      <c r="BW84" s="96"/>
      <c r="BX84" s="96"/>
      <c r="BY84" s="96"/>
      <c r="BZ84" s="96"/>
      <c r="CA84" s="96"/>
    </row>
    <row r="85" spans="1:79"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6"/>
      <c r="BM85" s="96"/>
      <c r="BN85" s="96"/>
      <c r="BO85" s="96"/>
      <c r="BP85" s="96"/>
      <c r="BQ85" s="96"/>
      <c r="BR85" s="96"/>
      <c r="BS85" s="96"/>
      <c r="BT85" s="96"/>
      <c r="BU85" s="96"/>
      <c r="BV85" s="96"/>
      <c r="BW85" s="96"/>
      <c r="BX85" s="96"/>
      <c r="BY85" s="96"/>
      <c r="BZ85" s="96"/>
      <c r="CA85" s="96"/>
    </row>
    <row r="86" spans="1:79"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  <c r="BM86" s="96"/>
      <c r="BN86" s="96"/>
      <c r="BO86" s="96"/>
      <c r="BP86" s="96"/>
      <c r="BQ86" s="96"/>
      <c r="BR86" s="96"/>
      <c r="BS86" s="96"/>
      <c r="BT86" s="96"/>
      <c r="BU86" s="96"/>
      <c r="BV86" s="96"/>
      <c r="BW86" s="96"/>
      <c r="BX86" s="96"/>
      <c r="BY86" s="96"/>
      <c r="BZ86" s="96"/>
      <c r="CA86" s="96"/>
    </row>
    <row r="87" spans="1:79"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  <c r="BM87" s="96"/>
      <c r="BN87" s="96"/>
      <c r="BO87" s="96"/>
      <c r="BP87" s="96"/>
      <c r="BQ87" s="96"/>
      <c r="BR87" s="96"/>
      <c r="BS87" s="96"/>
      <c r="BT87" s="96"/>
      <c r="BU87" s="96"/>
      <c r="BV87" s="96"/>
      <c r="BW87" s="96"/>
      <c r="BX87" s="96"/>
      <c r="BY87" s="96"/>
      <c r="BZ87" s="96"/>
      <c r="CA87" s="96"/>
    </row>
    <row r="88" spans="1:79"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6"/>
      <c r="BM88" s="96"/>
      <c r="BN88" s="96"/>
      <c r="BO88" s="96"/>
      <c r="BP88" s="96"/>
      <c r="BQ88" s="96"/>
      <c r="BR88" s="96"/>
      <c r="BS88" s="96"/>
      <c r="BT88" s="96"/>
      <c r="BU88" s="96"/>
      <c r="BV88" s="96"/>
      <c r="BW88" s="96"/>
      <c r="BX88" s="96"/>
      <c r="BY88" s="96"/>
      <c r="BZ88" s="96"/>
      <c r="CA88" s="96"/>
    </row>
    <row r="89" spans="1:79"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  <c r="BM89" s="96"/>
      <c r="BN89" s="96"/>
      <c r="BO89" s="96"/>
      <c r="BP89" s="96"/>
      <c r="BQ89" s="96"/>
      <c r="BR89" s="96"/>
      <c r="BS89" s="96"/>
      <c r="BT89" s="96"/>
      <c r="BU89" s="96"/>
      <c r="BV89" s="96"/>
      <c r="BW89" s="96"/>
      <c r="BX89" s="96"/>
      <c r="BY89" s="96"/>
      <c r="BZ89" s="96"/>
      <c r="CA89" s="96"/>
    </row>
    <row r="90" spans="1:79"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  <c r="BY90" s="96"/>
      <c r="BZ90" s="96"/>
      <c r="CA90" s="96"/>
    </row>
    <row r="91" spans="1:79"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6"/>
      <c r="AO91" s="96"/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  <c r="BB91" s="96"/>
      <c r="BC91" s="96"/>
      <c r="BD91" s="96"/>
      <c r="BE91" s="96"/>
      <c r="BF91" s="96"/>
      <c r="BG91" s="96"/>
      <c r="BH91" s="96"/>
      <c r="BI91" s="96"/>
      <c r="BJ91" s="96"/>
      <c r="BK91" s="96"/>
      <c r="BL91" s="96"/>
      <c r="BM91" s="96"/>
      <c r="BN91" s="96"/>
      <c r="BO91" s="96"/>
      <c r="BP91" s="96"/>
      <c r="BQ91" s="96"/>
      <c r="BR91" s="96"/>
      <c r="BS91" s="96"/>
      <c r="BT91" s="96"/>
      <c r="BU91" s="96"/>
      <c r="BV91" s="96"/>
      <c r="BW91" s="96"/>
      <c r="BX91" s="96"/>
      <c r="BY91" s="96"/>
      <c r="BZ91" s="96"/>
      <c r="CA91" s="96"/>
    </row>
    <row r="92" spans="1:79"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  <c r="BM92" s="96"/>
      <c r="BN92" s="96"/>
      <c r="BO92" s="96"/>
      <c r="BP92" s="96"/>
      <c r="BQ92" s="96"/>
      <c r="BR92" s="96"/>
      <c r="BS92" s="96"/>
      <c r="BT92" s="96"/>
      <c r="BU92" s="96"/>
      <c r="BV92" s="96"/>
      <c r="BW92" s="96"/>
      <c r="BX92" s="96"/>
      <c r="BY92" s="96"/>
      <c r="BZ92" s="96"/>
      <c r="CA92" s="96"/>
    </row>
    <row r="93" spans="1:79"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  <c r="BC93" s="96"/>
      <c r="BD93" s="96"/>
      <c r="BE93" s="96"/>
      <c r="BF93" s="96"/>
      <c r="BG93" s="96"/>
      <c r="BH93" s="96"/>
      <c r="BI93" s="96"/>
      <c r="BJ93" s="96"/>
      <c r="BK93" s="96"/>
      <c r="BL93" s="96"/>
      <c r="BM93" s="96"/>
      <c r="BN93" s="96"/>
      <c r="BO93" s="96"/>
      <c r="BP93" s="96"/>
      <c r="BQ93" s="96"/>
      <c r="BR93" s="96"/>
      <c r="BS93" s="96"/>
      <c r="BT93" s="96"/>
      <c r="BU93" s="96"/>
      <c r="BV93" s="96"/>
      <c r="BW93" s="96"/>
      <c r="BX93" s="96"/>
      <c r="BY93" s="96"/>
      <c r="BZ93" s="96"/>
      <c r="CA93" s="96"/>
    </row>
    <row r="94" spans="1:79"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96"/>
      <c r="BH94" s="96"/>
      <c r="BI94" s="96"/>
      <c r="BJ94" s="96"/>
      <c r="BK94" s="96"/>
      <c r="BL94" s="96"/>
      <c r="BM94" s="96"/>
      <c r="BN94" s="96"/>
      <c r="BO94" s="96"/>
      <c r="BP94" s="96"/>
      <c r="BQ94" s="96"/>
      <c r="BR94" s="96"/>
      <c r="BS94" s="96"/>
      <c r="BT94" s="96"/>
      <c r="BU94" s="96"/>
      <c r="BV94" s="96"/>
      <c r="BW94" s="96"/>
      <c r="BX94" s="96"/>
      <c r="BY94" s="96"/>
      <c r="BZ94" s="96"/>
      <c r="CA94" s="96"/>
    </row>
    <row r="95" spans="1:79"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6"/>
      <c r="BN95" s="96"/>
      <c r="BO95" s="96"/>
      <c r="BP95" s="96"/>
      <c r="BQ95" s="96"/>
      <c r="BR95" s="96"/>
      <c r="BS95" s="96"/>
      <c r="BT95" s="96"/>
      <c r="BU95" s="96"/>
      <c r="BV95" s="96"/>
      <c r="BW95" s="96"/>
      <c r="BX95" s="96"/>
      <c r="BY95" s="96"/>
      <c r="BZ95" s="96"/>
      <c r="CA95" s="96"/>
    </row>
    <row r="96" spans="1:79"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6"/>
      <c r="BH96" s="96"/>
      <c r="BI96" s="96"/>
      <c r="BJ96" s="96"/>
      <c r="BK96" s="96"/>
      <c r="BL96" s="96"/>
      <c r="BM96" s="96"/>
      <c r="BN96" s="96"/>
      <c r="BO96" s="96"/>
      <c r="BP96" s="96"/>
      <c r="BQ96" s="96"/>
      <c r="BR96" s="96"/>
      <c r="BS96" s="96"/>
      <c r="BT96" s="96"/>
      <c r="BU96" s="96"/>
      <c r="BV96" s="96"/>
      <c r="BW96" s="96"/>
      <c r="BX96" s="96"/>
      <c r="BY96" s="96"/>
      <c r="BZ96" s="96"/>
      <c r="CA96" s="96"/>
    </row>
    <row r="97" spans="2:79"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6"/>
      <c r="AO97" s="96"/>
      <c r="AP97" s="96"/>
      <c r="AQ97" s="96"/>
      <c r="AR97" s="96"/>
      <c r="AS97" s="96"/>
      <c r="AT97" s="96"/>
      <c r="AU97" s="96"/>
      <c r="AV97" s="96"/>
      <c r="AW97" s="96"/>
      <c r="AX97" s="96"/>
      <c r="AY97" s="96"/>
      <c r="AZ97" s="96"/>
      <c r="BA97" s="96"/>
      <c r="BB97" s="96"/>
      <c r="BC97" s="96"/>
      <c r="BD97" s="96"/>
      <c r="BE97" s="96"/>
      <c r="BF97" s="96"/>
      <c r="BG97" s="96"/>
      <c r="BH97" s="96"/>
      <c r="BI97" s="96"/>
      <c r="BJ97" s="96"/>
      <c r="BK97" s="96"/>
      <c r="BL97" s="96"/>
      <c r="BM97" s="96"/>
      <c r="BN97" s="96"/>
      <c r="BO97" s="96"/>
      <c r="BP97" s="96"/>
      <c r="BQ97" s="96"/>
      <c r="BR97" s="96"/>
      <c r="BS97" s="96"/>
      <c r="BT97" s="96"/>
      <c r="BU97" s="96"/>
      <c r="BV97" s="96"/>
      <c r="BW97" s="96"/>
      <c r="BX97" s="96"/>
      <c r="BY97" s="96"/>
      <c r="BZ97" s="96"/>
      <c r="CA97" s="96"/>
    </row>
    <row r="98" spans="2:79"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6"/>
      <c r="BM98" s="96"/>
      <c r="BN98" s="96"/>
      <c r="BO98" s="96"/>
      <c r="BP98" s="96"/>
      <c r="BQ98" s="96"/>
      <c r="BR98" s="96"/>
      <c r="BS98" s="96"/>
      <c r="BT98" s="96"/>
      <c r="BU98" s="96"/>
      <c r="BV98" s="96"/>
      <c r="BW98" s="96"/>
      <c r="BX98" s="96"/>
      <c r="BY98" s="96"/>
      <c r="BZ98" s="96"/>
      <c r="CA98" s="96"/>
    </row>
    <row r="99" spans="2:79"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6"/>
      <c r="BM99" s="96"/>
      <c r="BN99" s="96"/>
      <c r="BO99" s="96"/>
      <c r="BP99" s="96"/>
      <c r="BQ99" s="96"/>
      <c r="BR99" s="96"/>
      <c r="BS99" s="96"/>
      <c r="BT99" s="96"/>
      <c r="BU99" s="96"/>
      <c r="BV99" s="96"/>
      <c r="BW99" s="96"/>
      <c r="BX99" s="96"/>
      <c r="BY99" s="96"/>
      <c r="BZ99" s="96"/>
      <c r="CA99" s="96"/>
    </row>
    <row r="100" spans="2:79"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6"/>
      <c r="BM100" s="96"/>
      <c r="BN100" s="96"/>
      <c r="BO100" s="96"/>
      <c r="BP100" s="96"/>
      <c r="BQ100" s="96"/>
      <c r="BR100" s="96"/>
      <c r="BS100" s="96"/>
      <c r="BT100" s="96"/>
      <c r="BU100" s="96"/>
      <c r="BV100" s="96"/>
      <c r="BW100" s="96"/>
      <c r="BX100" s="96"/>
      <c r="BY100" s="96"/>
      <c r="BZ100" s="96"/>
      <c r="CA100" s="96"/>
    </row>
    <row r="101" spans="2:79"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6"/>
      <c r="BM101" s="96"/>
      <c r="BN101" s="96"/>
      <c r="BO101" s="96"/>
      <c r="BP101" s="96"/>
      <c r="BQ101" s="96"/>
      <c r="BR101" s="96"/>
      <c r="BS101" s="96"/>
      <c r="BT101" s="96"/>
      <c r="BU101" s="96"/>
      <c r="BV101" s="96"/>
      <c r="BW101" s="96"/>
      <c r="BX101" s="96"/>
      <c r="BY101" s="96"/>
      <c r="BZ101" s="96"/>
      <c r="CA101" s="96"/>
    </row>
    <row r="102" spans="2:79"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6"/>
      <c r="BM102" s="96"/>
      <c r="BN102" s="96"/>
      <c r="BO102" s="96"/>
      <c r="BP102" s="96"/>
      <c r="BQ102" s="96"/>
      <c r="BR102" s="96"/>
      <c r="BS102" s="96"/>
      <c r="BT102" s="96"/>
      <c r="BU102" s="96"/>
      <c r="BV102" s="96"/>
      <c r="BW102" s="96"/>
      <c r="BX102" s="96"/>
      <c r="BY102" s="96"/>
      <c r="BZ102" s="96"/>
      <c r="CA102" s="96"/>
    </row>
    <row r="103" spans="2:79">
      <c r="B103" s="96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6"/>
      <c r="BM103" s="96"/>
      <c r="BN103" s="96"/>
      <c r="BO103" s="96"/>
      <c r="BP103" s="96"/>
      <c r="BQ103" s="96"/>
      <c r="BR103" s="96"/>
      <c r="BS103" s="96"/>
      <c r="BT103" s="96"/>
      <c r="BU103" s="96"/>
      <c r="BV103" s="96"/>
      <c r="BW103" s="96"/>
      <c r="BX103" s="96"/>
      <c r="BY103" s="96"/>
      <c r="BZ103" s="96"/>
      <c r="CA103" s="96"/>
    </row>
    <row r="104" spans="2:79"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6"/>
      <c r="BM104" s="96"/>
      <c r="BN104" s="96"/>
      <c r="BO104" s="96"/>
      <c r="BP104" s="96"/>
      <c r="BQ104" s="96"/>
      <c r="BR104" s="96"/>
      <c r="BS104" s="96"/>
      <c r="BT104" s="96"/>
      <c r="BU104" s="96"/>
      <c r="BV104" s="96"/>
      <c r="BW104" s="96"/>
      <c r="BX104" s="96"/>
      <c r="BY104" s="96"/>
      <c r="BZ104" s="96"/>
      <c r="CA104" s="96"/>
    </row>
    <row r="105" spans="2:79"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6"/>
      <c r="BM105" s="96"/>
      <c r="BN105" s="96"/>
      <c r="BO105" s="96"/>
      <c r="BP105" s="96"/>
      <c r="BQ105" s="96"/>
      <c r="BR105" s="96"/>
      <c r="BS105" s="96"/>
      <c r="BT105" s="96"/>
      <c r="BU105" s="96"/>
      <c r="BV105" s="96"/>
      <c r="BW105" s="96"/>
      <c r="BX105" s="96"/>
      <c r="BY105" s="96"/>
      <c r="BZ105" s="96"/>
      <c r="CA105" s="96"/>
    </row>
    <row r="106" spans="2:79"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6"/>
      <c r="BM106" s="96"/>
      <c r="BN106" s="96"/>
      <c r="BO106" s="96"/>
      <c r="BP106" s="96"/>
      <c r="BQ106" s="96"/>
      <c r="BR106" s="96"/>
      <c r="BS106" s="96"/>
      <c r="BT106" s="96"/>
      <c r="BU106" s="96"/>
      <c r="BV106" s="96"/>
      <c r="BW106" s="96"/>
      <c r="BX106" s="96"/>
      <c r="BY106" s="96"/>
      <c r="BZ106" s="96"/>
      <c r="CA106" s="96"/>
    </row>
    <row r="107" spans="2:79"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6"/>
      <c r="BM107" s="96"/>
      <c r="BN107" s="96"/>
      <c r="BO107" s="96"/>
      <c r="BP107" s="96"/>
      <c r="BQ107" s="96"/>
      <c r="BR107" s="96"/>
      <c r="BS107" s="96"/>
      <c r="BT107" s="96"/>
      <c r="BU107" s="96"/>
      <c r="BV107" s="96"/>
      <c r="BW107" s="96"/>
      <c r="BX107" s="96"/>
      <c r="BY107" s="96"/>
      <c r="BZ107" s="96"/>
      <c r="CA107" s="96"/>
    </row>
    <row r="108" spans="2:79"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6"/>
      <c r="BM108" s="96"/>
      <c r="BN108" s="96"/>
      <c r="BO108" s="96"/>
      <c r="BP108" s="96"/>
      <c r="BQ108" s="96"/>
      <c r="BR108" s="96"/>
      <c r="BS108" s="96"/>
      <c r="BT108" s="96"/>
      <c r="BU108" s="96"/>
      <c r="BV108" s="96"/>
      <c r="BW108" s="96"/>
      <c r="BX108" s="96"/>
      <c r="BY108" s="96"/>
      <c r="BZ108" s="96"/>
      <c r="CA108" s="96"/>
    </row>
    <row r="109" spans="2:79"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6"/>
      <c r="BM109" s="96"/>
      <c r="BN109" s="96"/>
      <c r="BO109" s="96"/>
      <c r="BP109" s="96"/>
      <c r="BQ109" s="96"/>
      <c r="BR109" s="96"/>
      <c r="BS109" s="96"/>
      <c r="BT109" s="96"/>
      <c r="BU109" s="96"/>
      <c r="BV109" s="96"/>
      <c r="BW109" s="96"/>
      <c r="BX109" s="96"/>
      <c r="BY109" s="96"/>
      <c r="BZ109" s="96"/>
      <c r="CA109" s="96"/>
    </row>
    <row r="110" spans="2:79"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6"/>
      <c r="BM110" s="96"/>
      <c r="BN110" s="96"/>
      <c r="BO110" s="96"/>
      <c r="BP110" s="96"/>
      <c r="BQ110" s="96"/>
      <c r="BR110" s="96"/>
      <c r="BS110" s="96"/>
      <c r="BT110" s="96"/>
      <c r="BU110" s="96"/>
      <c r="BV110" s="96"/>
      <c r="BW110" s="96"/>
      <c r="BX110" s="96"/>
      <c r="BY110" s="96"/>
      <c r="BZ110" s="96"/>
      <c r="CA110" s="96"/>
    </row>
    <row r="111" spans="2:79">
      <c r="B111" s="96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6"/>
      <c r="BM111" s="96"/>
      <c r="BN111" s="96"/>
      <c r="BO111" s="96"/>
      <c r="BP111" s="96"/>
      <c r="BQ111" s="96"/>
      <c r="BR111" s="96"/>
      <c r="BS111" s="96"/>
      <c r="BT111" s="96"/>
      <c r="BU111" s="96"/>
      <c r="BV111" s="96"/>
      <c r="BW111" s="96"/>
      <c r="BX111" s="96"/>
      <c r="BY111" s="96"/>
      <c r="BZ111" s="96"/>
      <c r="CA111" s="96"/>
    </row>
    <row r="112" spans="2:79">
      <c r="B112" s="96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6"/>
      <c r="BM112" s="96"/>
      <c r="BN112" s="96"/>
      <c r="BO112" s="96"/>
      <c r="BP112" s="96"/>
      <c r="BQ112" s="96"/>
      <c r="BR112" s="96"/>
      <c r="BS112" s="96"/>
      <c r="BT112" s="96"/>
      <c r="BU112" s="96"/>
      <c r="BV112" s="96"/>
      <c r="BW112" s="96"/>
      <c r="BX112" s="96"/>
      <c r="BY112" s="96"/>
      <c r="BZ112" s="96"/>
      <c r="CA112" s="96"/>
    </row>
    <row r="113" spans="2:79">
      <c r="B113" s="96"/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6"/>
      <c r="BH113" s="96"/>
      <c r="BI113" s="96"/>
      <c r="BJ113" s="96"/>
      <c r="BK113" s="96"/>
      <c r="BL113" s="96"/>
      <c r="BM113" s="96"/>
      <c r="BN113" s="96"/>
      <c r="BO113" s="96"/>
      <c r="BP113" s="96"/>
      <c r="BQ113" s="96"/>
      <c r="BR113" s="96"/>
      <c r="BS113" s="96"/>
      <c r="BT113" s="96"/>
      <c r="BU113" s="96"/>
      <c r="BV113" s="96"/>
      <c r="BW113" s="96"/>
      <c r="BX113" s="96"/>
      <c r="BY113" s="96"/>
      <c r="BZ113" s="96"/>
      <c r="CA113" s="96"/>
    </row>
    <row r="114" spans="2:79">
      <c r="B114" s="96"/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 t="s">
        <v>91</v>
      </c>
      <c r="U114" s="96"/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  <c r="AJ114" s="96"/>
      <c r="AK114" s="96"/>
      <c r="AL114" s="96"/>
      <c r="AM114" s="96"/>
      <c r="AN114" s="96"/>
      <c r="AO114" s="96"/>
      <c r="AP114" s="96"/>
      <c r="AQ114" s="96"/>
      <c r="AR114" s="96"/>
      <c r="AS114" s="96"/>
      <c r="AT114" s="96"/>
      <c r="AU114" s="96"/>
      <c r="AV114" s="96"/>
      <c r="AW114" s="96"/>
      <c r="AX114" s="96"/>
      <c r="AY114" s="96"/>
      <c r="AZ114" s="96"/>
      <c r="BA114" s="96"/>
      <c r="BB114" s="96"/>
      <c r="BC114" s="96"/>
      <c r="BD114" s="96"/>
      <c r="BE114" s="96"/>
      <c r="BF114" s="96"/>
      <c r="BG114" s="96"/>
      <c r="BH114" s="96"/>
      <c r="BI114" s="96"/>
      <c r="BJ114" s="96"/>
      <c r="BK114" s="96"/>
      <c r="BL114" s="96"/>
      <c r="BM114" s="96"/>
      <c r="BN114" s="96"/>
      <c r="BO114" s="96"/>
      <c r="BP114" s="96"/>
      <c r="BQ114" s="96"/>
      <c r="BR114" s="96"/>
      <c r="BS114" s="96"/>
      <c r="BT114" s="96"/>
      <c r="BU114" s="96"/>
      <c r="BV114" s="96"/>
      <c r="BW114" s="96"/>
      <c r="BX114" s="96"/>
      <c r="BY114" s="96"/>
      <c r="BZ114" s="96"/>
      <c r="CA114" s="96"/>
    </row>
    <row r="115" spans="2:79">
      <c r="N115" s="96"/>
      <c r="O115" s="96"/>
      <c r="P115" s="96"/>
      <c r="Q115" s="96"/>
      <c r="R115" s="96"/>
      <c r="S115" s="96"/>
      <c r="T115" s="96" t="s">
        <v>84</v>
      </c>
      <c r="U115" s="96"/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96"/>
      <c r="BG115" s="96"/>
      <c r="BH115" s="96"/>
      <c r="BI115" s="96"/>
      <c r="BJ115" s="96"/>
      <c r="BK115" s="96"/>
      <c r="BL115" s="96"/>
      <c r="BM115" s="96"/>
      <c r="BN115" s="96"/>
      <c r="BO115" s="96"/>
      <c r="BP115" s="96"/>
      <c r="BQ115" s="96"/>
      <c r="BR115" s="96"/>
      <c r="BS115" s="96"/>
      <c r="BT115" s="96"/>
      <c r="BU115" s="96"/>
      <c r="BV115" s="96"/>
      <c r="BW115" s="96"/>
      <c r="BX115" s="96"/>
      <c r="BY115" s="96"/>
      <c r="BZ115" s="96"/>
      <c r="CA115" s="96"/>
    </row>
    <row r="116" spans="2:79"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  <c r="BH116" s="96"/>
      <c r="BI116" s="96"/>
      <c r="BJ116" s="96"/>
      <c r="BK116" s="96"/>
      <c r="BL116" s="96"/>
      <c r="BM116" s="96"/>
      <c r="BN116" s="96"/>
      <c r="BO116" s="96"/>
      <c r="BP116" s="96"/>
      <c r="BQ116" s="96"/>
      <c r="BR116" s="96"/>
      <c r="BS116" s="96"/>
      <c r="BT116" s="96"/>
      <c r="BU116" s="96"/>
      <c r="BV116" s="96"/>
      <c r="BW116" s="96"/>
      <c r="BX116" s="96"/>
      <c r="BY116" s="96"/>
      <c r="BZ116" s="96"/>
      <c r="CA116" s="96"/>
    </row>
    <row r="117" spans="2:79"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6"/>
      <c r="BM117" s="96"/>
      <c r="BN117" s="96"/>
      <c r="BO117" s="96"/>
      <c r="BP117" s="96"/>
      <c r="BQ117" s="96"/>
      <c r="BR117" s="96"/>
      <c r="BS117" s="96"/>
      <c r="BT117" s="96"/>
      <c r="BU117" s="96"/>
      <c r="BV117" s="96"/>
      <c r="BW117" s="96"/>
      <c r="BX117" s="96"/>
      <c r="BY117" s="96"/>
      <c r="BZ117" s="96"/>
      <c r="CA117" s="96"/>
    </row>
    <row r="118" spans="2:79"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6"/>
      <c r="BM118" s="96"/>
      <c r="BN118" s="96"/>
      <c r="BO118" s="96"/>
      <c r="BP118" s="96"/>
      <c r="BQ118" s="96"/>
      <c r="BR118" s="96"/>
      <c r="BS118" s="96"/>
      <c r="BT118" s="96"/>
      <c r="BU118" s="96"/>
      <c r="BV118" s="96"/>
      <c r="BW118" s="96"/>
      <c r="BX118" s="96"/>
      <c r="BY118" s="96"/>
      <c r="BZ118" s="96"/>
      <c r="CA118" s="96"/>
    </row>
    <row r="119" spans="2:79"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6"/>
      <c r="BE119" s="96"/>
      <c r="BF119" s="96"/>
      <c r="BG119" s="96"/>
      <c r="BH119" s="96"/>
      <c r="BI119" s="96"/>
      <c r="BJ119" s="96"/>
      <c r="BK119" s="96"/>
      <c r="BL119" s="96"/>
      <c r="BM119" s="96"/>
      <c r="BN119" s="96"/>
      <c r="BO119" s="96"/>
      <c r="BP119" s="96"/>
      <c r="BQ119" s="96"/>
      <c r="BR119" s="96"/>
      <c r="BS119" s="96"/>
      <c r="BT119" s="96"/>
      <c r="BU119" s="96"/>
      <c r="BV119" s="96"/>
      <c r="BW119" s="96"/>
      <c r="BX119" s="96"/>
      <c r="BY119" s="96"/>
      <c r="BZ119" s="96"/>
      <c r="CA119" s="96"/>
    </row>
    <row r="120" spans="2:79"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96"/>
      <c r="AL120" s="96"/>
      <c r="AM120" s="96"/>
      <c r="AN120" s="96"/>
      <c r="AO120" s="96"/>
      <c r="AP120" s="96"/>
      <c r="AQ120" s="96"/>
      <c r="AR120" s="96"/>
      <c r="AS120" s="96"/>
      <c r="AT120" s="96"/>
      <c r="AU120" s="96"/>
      <c r="AV120" s="96"/>
      <c r="AW120" s="96"/>
      <c r="AX120" s="96"/>
      <c r="AY120" s="96"/>
      <c r="AZ120" s="96"/>
      <c r="BA120" s="96"/>
      <c r="BB120" s="96"/>
      <c r="BC120" s="96"/>
      <c r="BD120" s="96"/>
      <c r="BE120" s="96"/>
      <c r="BF120" s="96"/>
      <c r="BG120" s="96"/>
      <c r="BH120" s="96"/>
      <c r="BI120" s="96"/>
      <c r="BJ120" s="96"/>
      <c r="BK120" s="96"/>
      <c r="BL120" s="96"/>
      <c r="BM120" s="96"/>
      <c r="BN120" s="96"/>
      <c r="BO120" s="96"/>
      <c r="BP120" s="96"/>
      <c r="BQ120" s="96"/>
      <c r="BR120" s="96"/>
      <c r="BS120" s="96"/>
      <c r="BT120" s="96"/>
      <c r="BU120" s="96"/>
      <c r="BV120" s="96"/>
      <c r="BW120" s="96"/>
      <c r="BX120" s="96"/>
      <c r="BY120" s="96"/>
      <c r="BZ120" s="96"/>
      <c r="CA120" s="96"/>
    </row>
    <row r="121" spans="2:79"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96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  <c r="BH121" s="96"/>
      <c r="BI121" s="96"/>
      <c r="BJ121" s="96"/>
      <c r="BK121" s="96"/>
      <c r="BL121" s="96"/>
      <c r="BM121" s="96"/>
      <c r="BN121" s="96"/>
      <c r="BO121" s="96"/>
      <c r="BP121" s="96"/>
      <c r="BQ121" s="96"/>
      <c r="BR121" s="96"/>
      <c r="BS121" s="96"/>
      <c r="BT121" s="96"/>
      <c r="BU121" s="96"/>
      <c r="BV121" s="96"/>
      <c r="BW121" s="96"/>
      <c r="BX121" s="96"/>
      <c r="BY121" s="96"/>
      <c r="BZ121" s="96"/>
      <c r="CA121" s="96"/>
    </row>
    <row r="122" spans="2:79">
      <c r="B122" s="96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96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6"/>
      <c r="BM122" s="96"/>
      <c r="BN122" s="96"/>
      <c r="BO122" s="96"/>
      <c r="BP122" s="96"/>
      <c r="BQ122" s="96"/>
      <c r="BR122" s="96"/>
      <c r="BS122" s="96"/>
      <c r="BT122" s="96"/>
      <c r="BU122" s="96"/>
      <c r="BV122" s="96"/>
      <c r="BW122" s="96"/>
      <c r="BX122" s="96"/>
      <c r="BY122" s="96"/>
      <c r="BZ122" s="96"/>
      <c r="CA122" s="96"/>
    </row>
    <row r="123" spans="2:79"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96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6"/>
      <c r="BM123" s="96"/>
      <c r="BN123" s="96"/>
      <c r="BO123" s="96"/>
      <c r="BP123" s="96"/>
      <c r="BQ123" s="96"/>
      <c r="BR123" s="96"/>
      <c r="BS123" s="96"/>
      <c r="BT123" s="96"/>
      <c r="BU123" s="96"/>
      <c r="BV123" s="96"/>
      <c r="BW123" s="96"/>
      <c r="BX123" s="96"/>
      <c r="BY123" s="96"/>
      <c r="BZ123" s="96"/>
      <c r="CA123" s="96"/>
    </row>
    <row r="124" spans="2:79"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96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6"/>
      <c r="BM124" s="96"/>
      <c r="BN124" s="96"/>
      <c r="BO124" s="96"/>
      <c r="BP124" s="96"/>
      <c r="BQ124" s="96"/>
      <c r="BR124" s="96"/>
      <c r="BS124" s="96"/>
      <c r="BT124" s="96"/>
      <c r="BU124" s="96"/>
      <c r="BV124" s="96"/>
      <c r="BW124" s="96"/>
      <c r="BX124" s="96"/>
      <c r="BY124" s="96"/>
      <c r="BZ124" s="96"/>
      <c r="CA124" s="96"/>
    </row>
    <row r="125" spans="2:79"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96"/>
      <c r="AU125" s="96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  <c r="BH125" s="96"/>
      <c r="BI125" s="96"/>
      <c r="BJ125" s="96"/>
      <c r="BK125" s="96"/>
      <c r="BL125" s="96"/>
      <c r="BM125" s="96"/>
      <c r="BN125" s="96"/>
      <c r="BO125" s="96"/>
      <c r="BP125" s="96"/>
      <c r="BQ125" s="96"/>
      <c r="BR125" s="96"/>
      <c r="BS125" s="96"/>
      <c r="BT125" s="96"/>
      <c r="BU125" s="96"/>
      <c r="BV125" s="96"/>
      <c r="BW125" s="96"/>
      <c r="BX125" s="96"/>
      <c r="BY125" s="96"/>
      <c r="BZ125" s="96"/>
      <c r="CA125" s="96"/>
    </row>
    <row r="126" spans="2:79">
      <c r="B126" s="96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6"/>
      <c r="BM126" s="96"/>
      <c r="BN126" s="96"/>
      <c r="BO126" s="96"/>
      <c r="BP126" s="96"/>
      <c r="BQ126" s="96"/>
      <c r="BR126" s="96"/>
      <c r="BS126" s="96"/>
      <c r="BT126" s="96"/>
      <c r="BU126" s="96"/>
      <c r="BV126" s="96"/>
      <c r="BW126" s="96"/>
      <c r="BX126" s="96"/>
      <c r="BY126" s="96"/>
      <c r="BZ126" s="96"/>
      <c r="CA126" s="96"/>
    </row>
    <row r="127" spans="2:79"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96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6"/>
      <c r="BM127" s="96"/>
      <c r="BN127" s="96"/>
      <c r="BO127" s="96"/>
      <c r="BP127" s="96"/>
      <c r="BQ127" s="96"/>
      <c r="BR127" s="96"/>
      <c r="BS127" s="96"/>
      <c r="BT127" s="96"/>
      <c r="BU127" s="96"/>
      <c r="BV127" s="96"/>
      <c r="BW127" s="96"/>
      <c r="BX127" s="96"/>
      <c r="BY127" s="96"/>
      <c r="BZ127" s="96"/>
      <c r="CA127" s="96"/>
    </row>
    <row r="128" spans="2:79"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6"/>
      <c r="BM128" s="96"/>
      <c r="BN128" s="96"/>
      <c r="BO128" s="96"/>
      <c r="BP128" s="96"/>
      <c r="BQ128" s="96"/>
      <c r="BR128" s="96"/>
      <c r="BS128" s="96"/>
      <c r="BT128" s="96"/>
      <c r="BU128" s="96"/>
      <c r="BV128" s="96"/>
      <c r="BW128" s="96"/>
      <c r="BX128" s="96"/>
      <c r="BY128" s="96"/>
      <c r="BZ128" s="96"/>
      <c r="CA128" s="96"/>
    </row>
    <row r="129" spans="2:79">
      <c r="B129" s="96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96"/>
      <c r="AU129" s="96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  <c r="BH129" s="96"/>
      <c r="BI129" s="96"/>
      <c r="BJ129" s="96"/>
      <c r="BK129" s="96"/>
      <c r="BL129" s="96"/>
      <c r="BM129" s="96"/>
      <c r="BN129" s="96"/>
      <c r="BO129" s="96"/>
      <c r="BP129" s="96"/>
      <c r="BQ129" s="96"/>
      <c r="BR129" s="96"/>
      <c r="BS129" s="96"/>
      <c r="BT129" s="96"/>
      <c r="BU129" s="96"/>
      <c r="BV129" s="96"/>
      <c r="BW129" s="96"/>
      <c r="BX129" s="96"/>
      <c r="BY129" s="96"/>
      <c r="BZ129" s="96"/>
      <c r="CA129" s="96"/>
    </row>
    <row r="130" spans="2:79">
      <c r="B130" s="96"/>
      <c r="C130" s="96"/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96"/>
      <c r="AU130" s="96"/>
      <c r="AV130" s="96"/>
      <c r="AW130" s="96"/>
      <c r="AX130" s="96"/>
      <c r="AY130" s="96"/>
      <c r="AZ130" s="96"/>
      <c r="BA130" s="96"/>
      <c r="BB130" s="96"/>
      <c r="BC130" s="96"/>
      <c r="BD130" s="96"/>
      <c r="BE130" s="96"/>
      <c r="BF130" s="96"/>
      <c r="BG130" s="96"/>
      <c r="BH130" s="96"/>
      <c r="BI130" s="96"/>
      <c r="BJ130" s="96"/>
      <c r="BK130" s="96"/>
      <c r="BL130" s="96"/>
      <c r="BM130" s="96"/>
      <c r="BN130" s="96"/>
      <c r="BO130" s="96"/>
      <c r="BP130" s="96"/>
      <c r="BQ130" s="96"/>
      <c r="BR130" s="96"/>
      <c r="BS130" s="96"/>
      <c r="BT130" s="96"/>
      <c r="BU130" s="96"/>
      <c r="BV130" s="96"/>
      <c r="BW130" s="96"/>
      <c r="BX130" s="96"/>
      <c r="BY130" s="96"/>
      <c r="BZ130" s="96"/>
      <c r="CA130" s="96"/>
    </row>
    <row r="131" spans="2:79">
      <c r="B131" s="96"/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96"/>
    </row>
    <row r="132" spans="2:79">
      <c r="B132" s="96"/>
      <c r="C132" s="96"/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T132" s="96" t="s">
        <v>87</v>
      </c>
    </row>
    <row r="133" spans="2:79">
      <c r="B133" s="96"/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T133" s="96" t="s">
        <v>84</v>
      </c>
    </row>
    <row r="134" spans="2:79">
      <c r="B134" s="96"/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</row>
    <row r="135" spans="2:79">
      <c r="B135" s="96"/>
      <c r="C135" s="96"/>
      <c r="D135" s="96"/>
      <c r="E135" s="96"/>
      <c r="F135" s="96"/>
      <c r="G135" s="96"/>
      <c r="H135" s="96"/>
      <c r="I135" s="96"/>
      <c r="J135" s="96"/>
      <c r="K135" s="96"/>
      <c r="L135" s="96"/>
      <c r="M135" s="96"/>
    </row>
    <row r="136" spans="2:79">
      <c r="B136" s="96"/>
      <c r="C136" s="96"/>
      <c r="D136" s="96"/>
      <c r="E136" s="96"/>
      <c r="F136" s="96"/>
      <c r="G136" s="96"/>
      <c r="H136" s="96"/>
      <c r="I136" s="96"/>
      <c r="J136" s="96"/>
      <c r="K136" s="96"/>
      <c r="L136" s="96"/>
      <c r="M136" s="96"/>
    </row>
    <row r="137" spans="2:79">
      <c r="B137" s="96"/>
      <c r="C137" s="96"/>
      <c r="D137" s="96"/>
      <c r="E137" s="96"/>
      <c r="F137" s="96"/>
      <c r="G137" s="96"/>
      <c r="H137" s="96"/>
      <c r="I137" s="96"/>
      <c r="J137" s="96"/>
      <c r="K137" s="96"/>
      <c r="L137" s="96"/>
      <c r="M137" s="96"/>
    </row>
    <row r="138" spans="2:79">
      <c r="B138" s="96"/>
      <c r="C138" s="96"/>
      <c r="D138" s="96"/>
      <c r="E138" s="96"/>
      <c r="F138" s="96"/>
      <c r="G138" s="96"/>
      <c r="H138" s="96"/>
      <c r="I138" s="96"/>
      <c r="J138" s="96"/>
      <c r="K138" s="96"/>
      <c r="L138" s="96"/>
      <c r="M138" s="96"/>
    </row>
    <row r="139" spans="2:79">
      <c r="B139" s="96"/>
      <c r="C139" s="96"/>
      <c r="D139" s="96"/>
      <c r="E139" s="96"/>
      <c r="F139" s="96"/>
      <c r="G139" s="96"/>
      <c r="H139" s="96"/>
      <c r="I139" s="96"/>
      <c r="J139" s="96"/>
      <c r="K139" s="96"/>
      <c r="L139" s="96"/>
      <c r="M139" s="96"/>
    </row>
    <row r="140" spans="2:79">
      <c r="B140" s="96"/>
      <c r="C140" s="96"/>
      <c r="D140" s="96"/>
      <c r="E140" s="96"/>
      <c r="F140" s="96"/>
      <c r="G140" s="96"/>
      <c r="H140" s="96"/>
      <c r="I140" s="96"/>
      <c r="J140" s="96"/>
      <c r="K140" s="96"/>
      <c r="L140" s="96"/>
      <c r="M140" s="96"/>
    </row>
    <row r="141" spans="2:79">
      <c r="B141" s="96"/>
      <c r="C141" s="96"/>
      <c r="D141" s="96"/>
      <c r="E141" s="96"/>
      <c r="F141" s="96"/>
      <c r="G141" s="96"/>
      <c r="H141" s="96"/>
      <c r="I141" s="96"/>
      <c r="J141" s="96"/>
      <c r="K141" s="96"/>
      <c r="L141" s="96"/>
      <c r="M141" s="96"/>
    </row>
    <row r="142" spans="2:79">
      <c r="B142" s="96"/>
      <c r="C142" s="96"/>
      <c r="D142" s="96"/>
      <c r="E142" s="96"/>
      <c r="F142" s="96"/>
      <c r="G142" s="96"/>
      <c r="H142" s="96"/>
      <c r="I142" s="96"/>
      <c r="J142" s="96"/>
      <c r="K142" s="96"/>
      <c r="L142" s="96"/>
      <c r="M142" s="96"/>
    </row>
    <row r="143" spans="2:79">
      <c r="B143" s="96"/>
      <c r="C143" s="96"/>
      <c r="D143" s="96"/>
      <c r="E143" s="96"/>
      <c r="F143" s="96"/>
      <c r="G143" s="96"/>
      <c r="H143" s="96"/>
      <c r="I143" s="96"/>
      <c r="J143" s="96"/>
      <c r="K143" s="96"/>
      <c r="L143" s="96"/>
      <c r="M143" s="96"/>
    </row>
    <row r="144" spans="2:79">
      <c r="B144" s="96"/>
      <c r="C144" s="96"/>
      <c r="D144" s="96"/>
      <c r="E144" s="96"/>
      <c r="F144" s="96"/>
      <c r="G144" s="96"/>
      <c r="H144" s="96"/>
      <c r="I144" s="96"/>
      <c r="J144" s="96"/>
      <c r="K144" s="96"/>
      <c r="L144" s="96"/>
      <c r="M144" s="96"/>
    </row>
    <row r="145" spans="2:20">
      <c r="B145" s="96"/>
      <c r="C145" s="96"/>
      <c r="D145" s="96"/>
      <c r="E145" s="96"/>
      <c r="F145" s="96"/>
      <c r="G145" s="96"/>
      <c r="H145" s="96"/>
      <c r="I145" s="96"/>
      <c r="J145" s="96"/>
      <c r="K145" s="96"/>
      <c r="L145" s="96"/>
      <c r="M145" s="96"/>
    </row>
    <row r="150" spans="2:20">
      <c r="T150" s="96" t="s">
        <v>89</v>
      </c>
    </row>
    <row r="151" spans="2:20">
      <c r="T151" s="96" t="s">
        <v>84</v>
      </c>
    </row>
  </sheetData>
  <mergeCells count="111">
    <mergeCell ref="R2:S2"/>
    <mergeCell ref="B3:D3"/>
    <mergeCell ref="E3:G3"/>
    <mergeCell ref="H3:J3"/>
    <mergeCell ref="K3:M3"/>
    <mergeCell ref="N3:P3"/>
    <mergeCell ref="Q3:S3"/>
    <mergeCell ref="B19:D19"/>
    <mergeCell ref="E19:G19"/>
    <mergeCell ref="H19:J19"/>
    <mergeCell ref="K19:M19"/>
    <mergeCell ref="N19:P19"/>
    <mergeCell ref="Q19:S19"/>
    <mergeCell ref="B35:D35"/>
    <mergeCell ref="E35:G35"/>
    <mergeCell ref="H35:J35"/>
    <mergeCell ref="K35:M35"/>
    <mergeCell ref="N35:P35"/>
    <mergeCell ref="Q35:S35"/>
    <mergeCell ref="B51:D51"/>
    <mergeCell ref="E51:G51"/>
    <mergeCell ref="H51:J51"/>
    <mergeCell ref="K51:M51"/>
    <mergeCell ref="B67:M67"/>
    <mergeCell ref="B68:E68"/>
    <mergeCell ref="F68:I68"/>
    <mergeCell ref="J68:M68"/>
    <mergeCell ref="L83:M83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A19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S20:S21"/>
    <mergeCell ref="A35:A37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Q36:Q37"/>
    <mergeCell ref="R36:R37"/>
    <mergeCell ref="S36:S37"/>
    <mergeCell ref="A51:A53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A67:A70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</mergeCells>
  <phoneticPr fontId="27"/>
  <pageMargins left="0.78740157480314965" right="0.78740157480314965" top="0.98425196850393704" bottom="0.82677165354330717" header="0.51181102362204722" footer="0.51181102362204722"/>
  <pageSetup paperSize="9" scale="79" fitToWidth="1" fitToHeight="1" orientation="portrait" usePrinterDefaults="1" horizontalDpi="300" verticalDpi="300" r:id="rId1"/>
  <headerFooter alignWithMargins="0"/>
  <colBreaks count="1" manualBreakCount="1">
    <brk id="19" max="6553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G151"/>
  <sheetViews>
    <sheetView showGridLines="0" view="pageBreakPreview" topLeftCell="A84" zoomScaleSheetLayoutView="100" workbookViewId="0">
      <selection activeCell="R111" sqref="R111"/>
    </sheetView>
  </sheetViews>
  <sheetFormatPr defaultRowHeight="12"/>
  <cols>
    <col min="1" max="1" width="9" style="1" bestFit="1" customWidth="1"/>
    <col min="2" max="64" width="5.625" style="1" customWidth="1"/>
    <col min="65" max="67" width="8.625" style="1" customWidth="1"/>
    <col min="68" max="16384" width="9" style="1" bestFit="1" customWidth="1"/>
  </cols>
  <sheetData>
    <row r="1" spans="1:80" s="92" customFormat="1" ht="17.25">
      <c r="A1" s="94" t="s">
        <v>2</v>
      </c>
    </row>
    <row r="2" spans="1:80" ht="13.5" customHeight="1">
      <c r="R2" s="85" t="s">
        <v>7</v>
      </c>
      <c r="S2" s="85"/>
    </row>
    <row r="3" spans="1:80">
      <c r="A3" s="5" t="s">
        <v>13</v>
      </c>
      <c r="B3" s="15" t="s">
        <v>18</v>
      </c>
      <c r="C3" s="32"/>
      <c r="D3" s="43"/>
      <c r="E3" s="55" t="s">
        <v>4</v>
      </c>
      <c r="F3" s="38"/>
      <c r="G3" s="64"/>
      <c r="H3" s="22" t="s">
        <v>11</v>
      </c>
      <c r="I3" s="38"/>
      <c r="J3" s="49"/>
      <c r="K3" s="55" t="s">
        <v>19</v>
      </c>
      <c r="L3" s="38"/>
      <c r="M3" s="64"/>
      <c r="N3" s="22" t="s">
        <v>23</v>
      </c>
      <c r="O3" s="38"/>
      <c r="P3" s="49"/>
      <c r="Q3" s="55" t="s">
        <v>25</v>
      </c>
      <c r="R3" s="38"/>
      <c r="S3" s="64"/>
    </row>
    <row r="4" spans="1:80" s="93" customFormat="1" ht="9.9499999999999993" customHeight="1">
      <c r="A4" s="6"/>
      <c r="B4" s="16" t="s">
        <v>21</v>
      </c>
      <c r="C4" s="33" t="s">
        <v>29</v>
      </c>
      <c r="D4" s="44" t="s">
        <v>31</v>
      </c>
      <c r="E4" s="56" t="s">
        <v>21</v>
      </c>
      <c r="F4" s="33" t="s">
        <v>29</v>
      </c>
      <c r="G4" s="65" t="s">
        <v>31</v>
      </c>
      <c r="H4" s="16" t="s">
        <v>21</v>
      </c>
      <c r="I4" s="33" t="s">
        <v>29</v>
      </c>
      <c r="J4" s="44" t="s">
        <v>31</v>
      </c>
      <c r="K4" s="56" t="s">
        <v>21</v>
      </c>
      <c r="L4" s="33" t="s">
        <v>29</v>
      </c>
      <c r="M4" s="65" t="s">
        <v>31</v>
      </c>
      <c r="N4" s="16" t="s">
        <v>21</v>
      </c>
      <c r="O4" s="33" t="s">
        <v>29</v>
      </c>
      <c r="P4" s="44" t="s">
        <v>31</v>
      </c>
      <c r="Q4" s="56" t="s">
        <v>21</v>
      </c>
      <c r="R4" s="33" t="s">
        <v>29</v>
      </c>
      <c r="S4" s="65" t="s">
        <v>31</v>
      </c>
    </row>
    <row r="5" spans="1:80" s="93" customFormat="1" ht="9.9499999999999993" customHeight="1">
      <c r="A5" s="7"/>
      <c r="B5" s="17"/>
      <c r="C5" s="34"/>
      <c r="D5" s="45"/>
      <c r="E5" s="57"/>
      <c r="F5" s="34"/>
      <c r="G5" s="66"/>
      <c r="H5" s="17"/>
      <c r="I5" s="34"/>
      <c r="J5" s="45"/>
      <c r="K5" s="57"/>
      <c r="L5" s="34"/>
      <c r="M5" s="66"/>
      <c r="N5" s="17"/>
      <c r="O5" s="34"/>
      <c r="P5" s="45"/>
      <c r="Q5" s="57"/>
      <c r="R5" s="34"/>
      <c r="S5" s="66"/>
    </row>
    <row r="6" spans="1:80">
      <c r="A6" s="97" t="s">
        <v>72</v>
      </c>
      <c r="B6" s="18">
        <v>1269</v>
      </c>
      <c r="C6" s="35">
        <v>1175</v>
      </c>
      <c r="D6" s="46">
        <f t="shared" ref="D6:D17" si="0">B6+C6</f>
        <v>2444</v>
      </c>
      <c r="E6" s="28">
        <v>1298</v>
      </c>
      <c r="F6" s="35">
        <v>1245</v>
      </c>
      <c r="G6" s="67">
        <f t="shared" ref="G6:G17" si="1">E6+F6</f>
        <v>2543</v>
      </c>
      <c r="H6" s="18">
        <v>1242</v>
      </c>
      <c r="I6" s="35">
        <v>1180</v>
      </c>
      <c r="J6" s="46">
        <f t="shared" ref="J6:J17" si="2">H6+I6</f>
        <v>2422</v>
      </c>
      <c r="K6" s="28">
        <v>1172</v>
      </c>
      <c r="L6" s="35">
        <v>1155</v>
      </c>
      <c r="M6" s="67">
        <f t="shared" ref="M6:M17" si="3">K6+L6</f>
        <v>2327</v>
      </c>
      <c r="N6" s="18">
        <v>1293</v>
      </c>
      <c r="O6" s="35">
        <v>1177</v>
      </c>
      <c r="P6" s="46">
        <f t="shared" ref="P6:P17" si="4">N6+O6</f>
        <v>2470</v>
      </c>
      <c r="Q6" s="28">
        <v>1577</v>
      </c>
      <c r="R6" s="35">
        <v>1508</v>
      </c>
      <c r="S6" s="67">
        <f t="shared" ref="S6:S17" si="5">Q6+R6</f>
        <v>3085</v>
      </c>
      <c r="U6" s="90" t="s">
        <v>63</v>
      </c>
    </row>
    <row r="7" spans="1:80">
      <c r="A7" s="98" t="s">
        <v>40</v>
      </c>
      <c r="B7" s="19">
        <v>1266</v>
      </c>
      <c r="C7" s="36">
        <v>1164</v>
      </c>
      <c r="D7" s="47">
        <f t="shared" si="0"/>
        <v>2430</v>
      </c>
      <c r="E7" s="29">
        <v>1298</v>
      </c>
      <c r="F7" s="36">
        <v>1250</v>
      </c>
      <c r="G7" s="68">
        <f t="shared" si="1"/>
        <v>2548</v>
      </c>
      <c r="H7" s="29">
        <v>1254</v>
      </c>
      <c r="I7" s="36">
        <v>1183</v>
      </c>
      <c r="J7" s="47">
        <f t="shared" si="2"/>
        <v>2437</v>
      </c>
      <c r="K7" s="29">
        <v>1171</v>
      </c>
      <c r="L7" s="36">
        <v>1157</v>
      </c>
      <c r="M7" s="68">
        <f t="shared" si="3"/>
        <v>2328</v>
      </c>
      <c r="N7" s="29">
        <v>1289</v>
      </c>
      <c r="O7" s="36">
        <v>1170</v>
      </c>
      <c r="P7" s="47">
        <f t="shared" si="4"/>
        <v>2459</v>
      </c>
      <c r="Q7" s="29">
        <v>1574</v>
      </c>
      <c r="R7" s="36">
        <v>1506</v>
      </c>
      <c r="S7" s="68">
        <f t="shared" si="5"/>
        <v>3080</v>
      </c>
      <c r="U7" s="90">
        <v>5</v>
      </c>
    </row>
    <row r="8" spans="1:80">
      <c r="A8" s="98" t="s">
        <v>44</v>
      </c>
      <c r="B8" s="19">
        <v>1271</v>
      </c>
      <c r="C8" s="36">
        <v>1161</v>
      </c>
      <c r="D8" s="47">
        <f t="shared" si="0"/>
        <v>2432</v>
      </c>
      <c r="E8" s="29">
        <v>1293</v>
      </c>
      <c r="F8" s="36">
        <v>1246</v>
      </c>
      <c r="G8" s="68">
        <f t="shared" si="1"/>
        <v>2539</v>
      </c>
      <c r="H8" s="29">
        <v>1250</v>
      </c>
      <c r="I8" s="36">
        <v>1177</v>
      </c>
      <c r="J8" s="47">
        <f t="shared" si="2"/>
        <v>2427</v>
      </c>
      <c r="K8" s="29">
        <v>1173</v>
      </c>
      <c r="L8" s="36">
        <v>1161</v>
      </c>
      <c r="M8" s="68">
        <f t="shared" si="3"/>
        <v>2334</v>
      </c>
      <c r="N8" s="29">
        <v>1282</v>
      </c>
      <c r="O8" s="36">
        <v>1173</v>
      </c>
      <c r="P8" s="47">
        <f t="shared" si="4"/>
        <v>2455</v>
      </c>
      <c r="Q8" s="29">
        <v>1564</v>
      </c>
      <c r="R8" s="36">
        <v>1491</v>
      </c>
      <c r="S8" s="68">
        <f t="shared" si="5"/>
        <v>3055</v>
      </c>
      <c r="U8" s="90">
        <v>6</v>
      </c>
      <c r="CB8" s="91"/>
    </row>
    <row r="9" spans="1:80">
      <c r="A9" s="98" t="s">
        <v>47</v>
      </c>
      <c r="B9" s="19">
        <v>1269</v>
      </c>
      <c r="C9" s="36">
        <v>1151</v>
      </c>
      <c r="D9" s="47">
        <f t="shared" si="0"/>
        <v>2420</v>
      </c>
      <c r="E9" s="29">
        <v>1300</v>
      </c>
      <c r="F9" s="36">
        <v>1254</v>
      </c>
      <c r="G9" s="68">
        <f t="shared" si="1"/>
        <v>2554</v>
      </c>
      <c r="H9" s="19">
        <v>1246</v>
      </c>
      <c r="I9" s="36">
        <v>1183</v>
      </c>
      <c r="J9" s="47">
        <f t="shared" si="2"/>
        <v>2429</v>
      </c>
      <c r="K9" s="29">
        <v>1172</v>
      </c>
      <c r="L9" s="36">
        <v>1161</v>
      </c>
      <c r="M9" s="68">
        <f t="shared" si="3"/>
        <v>2333</v>
      </c>
      <c r="N9" s="19">
        <v>1286</v>
      </c>
      <c r="O9" s="36">
        <v>1167</v>
      </c>
      <c r="P9" s="47">
        <f t="shared" si="4"/>
        <v>2453</v>
      </c>
      <c r="Q9" s="29">
        <v>1558</v>
      </c>
      <c r="R9" s="36">
        <v>1480</v>
      </c>
      <c r="S9" s="68">
        <f t="shared" si="5"/>
        <v>3038</v>
      </c>
      <c r="U9" s="90">
        <v>7</v>
      </c>
    </row>
    <row r="10" spans="1:80">
      <c r="A10" s="98" t="s">
        <v>50</v>
      </c>
      <c r="B10" s="19">
        <v>1275</v>
      </c>
      <c r="C10" s="36">
        <v>1145</v>
      </c>
      <c r="D10" s="47">
        <f t="shared" si="0"/>
        <v>2420</v>
      </c>
      <c r="E10" s="29">
        <v>1298</v>
      </c>
      <c r="F10" s="36">
        <v>1245</v>
      </c>
      <c r="G10" s="68">
        <f t="shared" si="1"/>
        <v>2543</v>
      </c>
      <c r="H10" s="19">
        <v>1246</v>
      </c>
      <c r="I10" s="36">
        <v>1197</v>
      </c>
      <c r="J10" s="47">
        <f t="shared" si="2"/>
        <v>2443</v>
      </c>
      <c r="K10" s="29">
        <v>1167</v>
      </c>
      <c r="L10" s="36">
        <v>1143</v>
      </c>
      <c r="M10" s="68">
        <f t="shared" si="3"/>
        <v>2310</v>
      </c>
      <c r="N10" s="19">
        <v>1292</v>
      </c>
      <c r="O10" s="36">
        <v>1172</v>
      </c>
      <c r="P10" s="47">
        <f t="shared" si="4"/>
        <v>2464</v>
      </c>
      <c r="Q10" s="29">
        <v>1551</v>
      </c>
      <c r="R10" s="36">
        <v>1467</v>
      </c>
      <c r="S10" s="68">
        <f t="shared" si="5"/>
        <v>3018</v>
      </c>
      <c r="U10" s="90">
        <v>8</v>
      </c>
    </row>
    <row r="11" spans="1:80">
      <c r="A11" s="98" t="s">
        <v>20</v>
      </c>
      <c r="B11" s="19">
        <v>1266</v>
      </c>
      <c r="C11" s="36">
        <v>1145</v>
      </c>
      <c r="D11" s="47">
        <f t="shared" si="0"/>
        <v>2411</v>
      </c>
      <c r="E11" s="29">
        <v>1303</v>
      </c>
      <c r="F11" s="36">
        <v>1248</v>
      </c>
      <c r="G11" s="68">
        <f t="shared" si="1"/>
        <v>2551</v>
      </c>
      <c r="H11" s="19">
        <v>1244</v>
      </c>
      <c r="I11" s="36">
        <v>1201</v>
      </c>
      <c r="J11" s="47">
        <f t="shared" si="2"/>
        <v>2445</v>
      </c>
      <c r="K11" s="29">
        <v>1176</v>
      </c>
      <c r="L11" s="36">
        <v>1137</v>
      </c>
      <c r="M11" s="68">
        <f t="shared" si="3"/>
        <v>2313</v>
      </c>
      <c r="N11" s="19">
        <v>1304</v>
      </c>
      <c r="O11" s="36">
        <v>1171</v>
      </c>
      <c r="P11" s="47">
        <f t="shared" si="4"/>
        <v>2475</v>
      </c>
      <c r="Q11" s="29">
        <v>1545</v>
      </c>
      <c r="R11" s="36">
        <v>1452</v>
      </c>
      <c r="S11" s="68">
        <f t="shared" si="5"/>
        <v>2997</v>
      </c>
      <c r="U11" s="90">
        <v>9</v>
      </c>
    </row>
    <row r="12" spans="1:80">
      <c r="A12" s="98" t="s">
        <v>51</v>
      </c>
      <c r="B12" s="19">
        <v>1264</v>
      </c>
      <c r="C12" s="36">
        <v>1136</v>
      </c>
      <c r="D12" s="47">
        <f t="shared" si="0"/>
        <v>2400</v>
      </c>
      <c r="E12" s="29">
        <v>1315</v>
      </c>
      <c r="F12" s="36">
        <v>1259</v>
      </c>
      <c r="G12" s="68">
        <f t="shared" si="1"/>
        <v>2574</v>
      </c>
      <c r="H12" s="19">
        <v>1233</v>
      </c>
      <c r="I12" s="36">
        <v>1206</v>
      </c>
      <c r="J12" s="47">
        <f t="shared" si="2"/>
        <v>2439</v>
      </c>
      <c r="K12" s="29">
        <v>1184</v>
      </c>
      <c r="L12" s="36">
        <v>1134</v>
      </c>
      <c r="M12" s="68">
        <f t="shared" si="3"/>
        <v>2318</v>
      </c>
      <c r="N12" s="19">
        <v>1301</v>
      </c>
      <c r="O12" s="36">
        <v>1162</v>
      </c>
      <c r="P12" s="47">
        <f t="shared" si="4"/>
        <v>2463</v>
      </c>
      <c r="Q12" s="29">
        <v>1548</v>
      </c>
      <c r="R12" s="36">
        <v>1467</v>
      </c>
      <c r="S12" s="68">
        <f t="shared" si="5"/>
        <v>3015</v>
      </c>
      <c r="U12" s="90">
        <v>10</v>
      </c>
    </row>
    <row r="13" spans="1:80">
      <c r="A13" s="98" t="s">
        <v>39</v>
      </c>
      <c r="B13" s="19">
        <v>1271</v>
      </c>
      <c r="C13" s="36">
        <v>1141</v>
      </c>
      <c r="D13" s="47">
        <f t="shared" si="0"/>
        <v>2412</v>
      </c>
      <c r="E13" s="29">
        <v>1316</v>
      </c>
      <c r="F13" s="36">
        <v>1257</v>
      </c>
      <c r="G13" s="68">
        <f t="shared" si="1"/>
        <v>2573</v>
      </c>
      <c r="H13" s="19">
        <v>1225</v>
      </c>
      <c r="I13" s="36">
        <v>1208</v>
      </c>
      <c r="J13" s="47">
        <f t="shared" si="2"/>
        <v>2433</v>
      </c>
      <c r="K13" s="29">
        <v>1192</v>
      </c>
      <c r="L13" s="36">
        <v>1130</v>
      </c>
      <c r="M13" s="68">
        <f t="shared" si="3"/>
        <v>2322</v>
      </c>
      <c r="N13" s="19">
        <v>1304</v>
      </c>
      <c r="O13" s="36">
        <v>1162</v>
      </c>
      <c r="P13" s="47">
        <f t="shared" si="4"/>
        <v>2466</v>
      </c>
      <c r="Q13" s="29">
        <v>1533</v>
      </c>
      <c r="R13" s="36">
        <v>1483</v>
      </c>
      <c r="S13" s="68">
        <f t="shared" si="5"/>
        <v>3016</v>
      </c>
      <c r="U13" s="90">
        <v>11</v>
      </c>
    </row>
    <row r="14" spans="1:80">
      <c r="A14" s="98" t="s">
        <v>24</v>
      </c>
      <c r="B14" s="19">
        <v>1276</v>
      </c>
      <c r="C14" s="36">
        <v>1132</v>
      </c>
      <c r="D14" s="47">
        <f t="shared" si="0"/>
        <v>2408</v>
      </c>
      <c r="E14" s="29">
        <v>1311</v>
      </c>
      <c r="F14" s="36">
        <v>1255</v>
      </c>
      <c r="G14" s="68">
        <f t="shared" si="1"/>
        <v>2566</v>
      </c>
      <c r="H14" s="19">
        <v>1236</v>
      </c>
      <c r="I14" s="36">
        <v>1216</v>
      </c>
      <c r="J14" s="47">
        <f t="shared" si="2"/>
        <v>2452</v>
      </c>
      <c r="K14" s="29">
        <v>1190</v>
      </c>
      <c r="L14" s="36">
        <v>1126</v>
      </c>
      <c r="M14" s="68">
        <f t="shared" si="3"/>
        <v>2316</v>
      </c>
      <c r="N14" s="19">
        <v>1305</v>
      </c>
      <c r="O14" s="36">
        <v>1174</v>
      </c>
      <c r="P14" s="47">
        <f t="shared" si="4"/>
        <v>2479</v>
      </c>
      <c r="Q14" s="29">
        <v>1522</v>
      </c>
      <c r="R14" s="36">
        <v>1466</v>
      </c>
      <c r="S14" s="68">
        <f t="shared" si="5"/>
        <v>2988</v>
      </c>
      <c r="U14" s="90">
        <v>12</v>
      </c>
    </row>
    <row r="15" spans="1:80">
      <c r="A15" s="98" t="s">
        <v>52</v>
      </c>
      <c r="B15" s="19">
        <v>1274</v>
      </c>
      <c r="C15" s="36">
        <v>1129</v>
      </c>
      <c r="D15" s="47">
        <f t="shared" si="0"/>
        <v>2403</v>
      </c>
      <c r="E15" s="29">
        <v>1316</v>
      </c>
      <c r="F15" s="36">
        <v>1254</v>
      </c>
      <c r="G15" s="68">
        <f t="shared" si="1"/>
        <v>2570</v>
      </c>
      <c r="H15" s="19">
        <v>1231</v>
      </c>
      <c r="I15" s="36">
        <v>1221</v>
      </c>
      <c r="J15" s="47">
        <f t="shared" si="2"/>
        <v>2452</v>
      </c>
      <c r="K15" s="29">
        <v>1185</v>
      </c>
      <c r="L15" s="36">
        <v>1123</v>
      </c>
      <c r="M15" s="68">
        <f t="shared" si="3"/>
        <v>2308</v>
      </c>
      <c r="N15" s="19">
        <v>1295</v>
      </c>
      <c r="O15" s="36">
        <v>1177</v>
      </c>
      <c r="P15" s="47">
        <f t="shared" si="4"/>
        <v>2472</v>
      </c>
      <c r="Q15" s="29">
        <v>1538</v>
      </c>
      <c r="R15" s="36">
        <v>1453</v>
      </c>
      <c r="S15" s="68">
        <f t="shared" si="5"/>
        <v>2991</v>
      </c>
      <c r="U15" s="90" t="s">
        <v>34</v>
      </c>
    </row>
    <row r="16" spans="1:80">
      <c r="A16" s="98" t="s">
        <v>58</v>
      </c>
      <c r="B16" s="19">
        <v>1265</v>
      </c>
      <c r="C16" s="36">
        <v>1124</v>
      </c>
      <c r="D16" s="47">
        <f t="shared" si="0"/>
        <v>2389</v>
      </c>
      <c r="E16" s="29">
        <v>1307</v>
      </c>
      <c r="F16" s="36">
        <v>1256</v>
      </c>
      <c r="G16" s="68">
        <f t="shared" si="1"/>
        <v>2563</v>
      </c>
      <c r="H16" s="19">
        <v>1243</v>
      </c>
      <c r="I16" s="36">
        <v>1224</v>
      </c>
      <c r="J16" s="47">
        <f t="shared" si="2"/>
        <v>2467</v>
      </c>
      <c r="K16" s="29">
        <v>1183</v>
      </c>
      <c r="L16" s="36">
        <v>1114</v>
      </c>
      <c r="M16" s="68">
        <f t="shared" si="3"/>
        <v>2297</v>
      </c>
      <c r="N16" s="19">
        <v>1289</v>
      </c>
      <c r="O16" s="36">
        <v>1179</v>
      </c>
      <c r="P16" s="47">
        <f t="shared" si="4"/>
        <v>2468</v>
      </c>
      <c r="Q16" s="29">
        <v>1530</v>
      </c>
      <c r="R16" s="36">
        <v>1444</v>
      </c>
      <c r="S16" s="68">
        <f t="shared" si="5"/>
        <v>2974</v>
      </c>
      <c r="U16" s="90">
        <v>2</v>
      </c>
    </row>
    <row r="17" spans="1:79">
      <c r="A17" s="99" t="s">
        <v>49</v>
      </c>
      <c r="B17" s="20">
        <v>1254</v>
      </c>
      <c r="C17" s="37">
        <v>1129</v>
      </c>
      <c r="D17" s="48">
        <f t="shared" si="0"/>
        <v>2383</v>
      </c>
      <c r="E17" s="30">
        <v>1293</v>
      </c>
      <c r="F17" s="37">
        <v>1246</v>
      </c>
      <c r="G17" s="69">
        <f t="shared" si="1"/>
        <v>2539</v>
      </c>
      <c r="H17" s="20">
        <v>1253</v>
      </c>
      <c r="I17" s="37">
        <v>1224</v>
      </c>
      <c r="J17" s="48">
        <f t="shared" si="2"/>
        <v>2477</v>
      </c>
      <c r="K17" s="30">
        <v>1177</v>
      </c>
      <c r="L17" s="37">
        <v>1117</v>
      </c>
      <c r="M17" s="69">
        <f t="shared" si="3"/>
        <v>2294</v>
      </c>
      <c r="N17" s="20">
        <v>1262</v>
      </c>
      <c r="O17" s="37">
        <v>1152</v>
      </c>
      <c r="P17" s="48">
        <f t="shared" si="4"/>
        <v>2414</v>
      </c>
      <c r="Q17" s="30">
        <v>1524</v>
      </c>
      <c r="R17" s="37">
        <v>1429</v>
      </c>
      <c r="S17" s="69">
        <f t="shared" si="5"/>
        <v>2953</v>
      </c>
      <c r="U17" s="90">
        <v>3</v>
      </c>
    </row>
    <row r="18" spans="1:79" ht="9.9499999999999993" customHeight="1"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</row>
    <row r="19" spans="1:79">
      <c r="A19" s="5" t="s">
        <v>13</v>
      </c>
      <c r="B19" s="22" t="s">
        <v>59</v>
      </c>
      <c r="C19" s="38"/>
      <c r="D19" s="49"/>
      <c r="E19" s="55" t="s">
        <v>62</v>
      </c>
      <c r="F19" s="38"/>
      <c r="G19" s="64"/>
      <c r="H19" s="22" t="s">
        <v>64</v>
      </c>
      <c r="I19" s="38"/>
      <c r="J19" s="49"/>
      <c r="K19" s="55" t="s">
        <v>16</v>
      </c>
      <c r="L19" s="38"/>
      <c r="M19" s="64"/>
      <c r="N19" s="22" t="s">
        <v>61</v>
      </c>
      <c r="O19" s="38"/>
      <c r="P19" s="49"/>
      <c r="Q19" s="55" t="s">
        <v>9</v>
      </c>
      <c r="R19" s="38"/>
      <c r="S19" s="64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</row>
    <row r="20" spans="1:79" ht="9.9499999999999993" customHeight="1">
      <c r="A20" s="6"/>
      <c r="B20" s="16" t="s">
        <v>21</v>
      </c>
      <c r="C20" s="33" t="s">
        <v>29</v>
      </c>
      <c r="D20" s="44" t="s">
        <v>31</v>
      </c>
      <c r="E20" s="56" t="s">
        <v>21</v>
      </c>
      <c r="F20" s="33" t="s">
        <v>29</v>
      </c>
      <c r="G20" s="65" t="s">
        <v>31</v>
      </c>
      <c r="H20" s="16" t="s">
        <v>21</v>
      </c>
      <c r="I20" s="33" t="s">
        <v>29</v>
      </c>
      <c r="J20" s="44" t="s">
        <v>31</v>
      </c>
      <c r="K20" s="56" t="s">
        <v>21</v>
      </c>
      <c r="L20" s="33" t="s">
        <v>29</v>
      </c>
      <c r="M20" s="65" t="s">
        <v>31</v>
      </c>
      <c r="N20" s="16" t="s">
        <v>21</v>
      </c>
      <c r="O20" s="33" t="s">
        <v>29</v>
      </c>
      <c r="P20" s="44" t="s">
        <v>31</v>
      </c>
      <c r="Q20" s="56" t="s">
        <v>21</v>
      </c>
      <c r="R20" s="33" t="s">
        <v>29</v>
      </c>
      <c r="S20" s="65" t="s">
        <v>31</v>
      </c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96"/>
      <c r="BW20" s="96"/>
      <c r="BX20" s="96"/>
      <c r="BY20" s="96"/>
      <c r="BZ20" s="96"/>
      <c r="CA20" s="96"/>
    </row>
    <row r="21" spans="1:79" ht="9.9499999999999993" customHeight="1">
      <c r="A21" s="7"/>
      <c r="B21" s="17"/>
      <c r="C21" s="34"/>
      <c r="D21" s="45"/>
      <c r="E21" s="57"/>
      <c r="F21" s="34"/>
      <c r="G21" s="66"/>
      <c r="H21" s="17"/>
      <c r="I21" s="34"/>
      <c r="J21" s="45"/>
      <c r="K21" s="57"/>
      <c r="L21" s="34"/>
      <c r="M21" s="66"/>
      <c r="N21" s="17"/>
      <c r="O21" s="34"/>
      <c r="P21" s="45"/>
      <c r="Q21" s="57"/>
      <c r="R21" s="34"/>
      <c r="S21" s="6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6"/>
      <c r="BW21" s="96"/>
      <c r="BX21" s="96"/>
      <c r="BY21" s="96"/>
      <c r="BZ21" s="96"/>
      <c r="CA21" s="96"/>
    </row>
    <row r="22" spans="1:79">
      <c r="A22" s="97" t="s">
        <v>72</v>
      </c>
      <c r="B22" s="18">
        <v>1919</v>
      </c>
      <c r="C22" s="35">
        <v>1868</v>
      </c>
      <c r="D22" s="46">
        <f t="shared" ref="D22:D33" si="6">B22+C22</f>
        <v>3787</v>
      </c>
      <c r="E22" s="28">
        <v>1611</v>
      </c>
      <c r="F22" s="35">
        <v>1607</v>
      </c>
      <c r="G22" s="67">
        <f t="shared" ref="G22:G33" si="7">E22+F22</f>
        <v>3218</v>
      </c>
      <c r="H22" s="18">
        <v>1443</v>
      </c>
      <c r="I22" s="35">
        <v>1374</v>
      </c>
      <c r="J22" s="46">
        <f t="shared" ref="J22:J33" si="8">H22+I22</f>
        <v>2817</v>
      </c>
      <c r="K22" s="28">
        <v>1361</v>
      </c>
      <c r="L22" s="35">
        <v>1400</v>
      </c>
      <c r="M22" s="67">
        <f t="shared" ref="M22:M33" si="9">K22+L22</f>
        <v>2761</v>
      </c>
      <c r="N22" s="18">
        <v>1609</v>
      </c>
      <c r="O22" s="35">
        <v>1671</v>
      </c>
      <c r="P22" s="46">
        <f t="shared" ref="P22:P33" si="10">N22+O22</f>
        <v>3280</v>
      </c>
      <c r="Q22" s="28">
        <v>2266</v>
      </c>
      <c r="R22" s="35">
        <v>2115</v>
      </c>
      <c r="S22" s="67">
        <f t="shared" ref="S22:S33" si="11">Q22+R22</f>
        <v>4381</v>
      </c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6"/>
      <c r="CA22" s="96"/>
    </row>
    <row r="23" spans="1:79">
      <c r="A23" s="98" t="s">
        <v>40</v>
      </c>
      <c r="B23" s="29">
        <v>1914</v>
      </c>
      <c r="C23" s="36">
        <v>1861</v>
      </c>
      <c r="D23" s="47">
        <f t="shared" si="6"/>
        <v>3775</v>
      </c>
      <c r="E23" s="29">
        <v>1621</v>
      </c>
      <c r="F23" s="36">
        <v>1618</v>
      </c>
      <c r="G23" s="68">
        <f t="shared" si="7"/>
        <v>3239</v>
      </c>
      <c r="H23" s="29">
        <v>1440</v>
      </c>
      <c r="I23" s="36">
        <v>1385</v>
      </c>
      <c r="J23" s="47">
        <f t="shared" si="8"/>
        <v>2825</v>
      </c>
      <c r="K23" s="29">
        <v>1369</v>
      </c>
      <c r="L23" s="36">
        <v>1386</v>
      </c>
      <c r="M23" s="68">
        <f t="shared" si="9"/>
        <v>2755</v>
      </c>
      <c r="N23" s="29">
        <v>1599</v>
      </c>
      <c r="O23" s="36">
        <v>1671</v>
      </c>
      <c r="P23" s="47">
        <f t="shared" si="10"/>
        <v>3270</v>
      </c>
      <c r="Q23" s="29">
        <v>2274</v>
      </c>
      <c r="R23" s="36">
        <v>2123</v>
      </c>
      <c r="S23" s="68">
        <f t="shared" si="11"/>
        <v>4397</v>
      </c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96"/>
      <c r="BZ23" s="96"/>
      <c r="CA23" s="96"/>
    </row>
    <row r="24" spans="1:79">
      <c r="A24" s="98" t="s">
        <v>44</v>
      </c>
      <c r="B24" s="29">
        <v>1900</v>
      </c>
      <c r="C24" s="36">
        <v>1855</v>
      </c>
      <c r="D24" s="47">
        <f t="shared" si="6"/>
        <v>3755</v>
      </c>
      <c r="E24" s="29">
        <v>1637</v>
      </c>
      <c r="F24" s="36">
        <v>1635</v>
      </c>
      <c r="G24" s="68">
        <f t="shared" si="7"/>
        <v>3272</v>
      </c>
      <c r="H24" s="29">
        <v>1435</v>
      </c>
      <c r="I24" s="36">
        <v>1385</v>
      </c>
      <c r="J24" s="47">
        <f t="shared" si="8"/>
        <v>2820</v>
      </c>
      <c r="K24" s="29">
        <v>1369</v>
      </c>
      <c r="L24" s="36">
        <v>1383</v>
      </c>
      <c r="M24" s="68">
        <f t="shared" si="9"/>
        <v>2752</v>
      </c>
      <c r="N24" s="29">
        <v>1590</v>
      </c>
      <c r="O24" s="36">
        <v>1660</v>
      </c>
      <c r="P24" s="47">
        <f t="shared" si="10"/>
        <v>3250</v>
      </c>
      <c r="Q24" s="29">
        <v>2289</v>
      </c>
      <c r="R24" s="36">
        <v>2131</v>
      </c>
      <c r="S24" s="68">
        <f t="shared" si="11"/>
        <v>4420</v>
      </c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6"/>
      <c r="BN24" s="96"/>
      <c r="BO24" s="96"/>
      <c r="BP24" s="96"/>
      <c r="BQ24" s="96"/>
      <c r="BR24" s="96"/>
      <c r="BS24" s="96"/>
      <c r="BT24" s="96"/>
      <c r="BU24" s="96"/>
      <c r="BV24" s="96"/>
      <c r="BW24" s="96"/>
      <c r="BX24" s="96"/>
      <c r="BY24" s="96"/>
      <c r="BZ24" s="96"/>
      <c r="CA24" s="96"/>
    </row>
    <row r="25" spans="1:79">
      <c r="A25" s="98" t="s">
        <v>47</v>
      </c>
      <c r="B25" s="19">
        <v>1898</v>
      </c>
      <c r="C25" s="36">
        <v>1850</v>
      </c>
      <c r="D25" s="47">
        <f t="shared" si="6"/>
        <v>3748</v>
      </c>
      <c r="E25" s="29">
        <v>1647</v>
      </c>
      <c r="F25" s="36">
        <v>1656</v>
      </c>
      <c r="G25" s="68">
        <f t="shared" si="7"/>
        <v>3303</v>
      </c>
      <c r="H25" s="19">
        <v>1432</v>
      </c>
      <c r="I25" s="36">
        <v>1373</v>
      </c>
      <c r="J25" s="47">
        <f t="shared" si="8"/>
        <v>2805</v>
      </c>
      <c r="K25" s="29">
        <v>1375</v>
      </c>
      <c r="L25" s="36">
        <v>1384</v>
      </c>
      <c r="M25" s="68">
        <f t="shared" si="9"/>
        <v>2759</v>
      </c>
      <c r="N25" s="19">
        <v>1584</v>
      </c>
      <c r="O25" s="36">
        <v>1660</v>
      </c>
      <c r="P25" s="47">
        <f t="shared" si="10"/>
        <v>3244</v>
      </c>
      <c r="Q25" s="29">
        <v>2299</v>
      </c>
      <c r="R25" s="36">
        <v>2128</v>
      </c>
      <c r="S25" s="68">
        <f t="shared" si="11"/>
        <v>4427</v>
      </c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</row>
    <row r="26" spans="1:79">
      <c r="A26" s="98" t="s">
        <v>50</v>
      </c>
      <c r="B26" s="19">
        <v>1903</v>
      </c>
      <c r="C26" s="36">
        <v>1845</v>
      </c>
      <c r="D26" s="47">
        <f t="shared" si="6"/>
        <v>3748</v>
      </c>
      <c r="E26" s="29">
        <v>1664</v>
      </c>
      <c r="F26" s="36">
        <v>1677</v>
      </c>
      <c r="G26" s="68">
        <f t="shared" si="7"/>
        <v>3341</v>
      </c>
      <c r="H26" s="19">
        <v>1426</v>
      </c>
      <c r="I26" s="36">
        <v>1366</v>
      </c>
      <c r="J26" s="47">
        <f t="shared" si="8"/>
        <v>2792</v>
      </c>
      <c r="K26" s="29">
        <v>1382</v>
      </c>
      <c r="L26" s="36">
        <v>1387</v>
      </c>
      <c r="M26" s="68">
        <f t="shared" si="9"/>
        <v>2769</v>
      </c>
      <c r="N26" s="19">
        <v>1576</v>
      </c>
      <c r="O26" s="36">
        <v>1653</v>
      </c>
      <c r="P26" s="47">
        <f t="shared" si="10"/>
        <v>3229</v>
      </c>
      <c r="Q26" s="29">
        <v>2304</v>
      </c>
      <c r="R26" s="36">
        <v>2130</v>
      </c>
      <c r="S26" s="68">
        <f t="shared" si="11"/>
        <v>4434</v>
      </c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6"/>
      <c r="CA26" s="96"/>
    </row>
    <row r="27" spans="1:79">
      <c r="A27" s="98" t="s">
        <v>20</v>
      </c>
      <c r="B27" s="19">
        <v>1905</v>
      </c>
      <c r="C27" s="36">
        <v>1847</v>
      </c>
      <c r="D27" s="47">
        <f t="shared" si="6"/>
        <v>3752</v>
      </c>
      <c r="E27" s="29">
        <v>1671</v>
      </c>
      <c r="F27" s="36">
        <v>1693</v>
      </c>
      <c r="G27" s="68">
        <f t="shared" si="7"/>
        <v>3364</v>
      </c>
      <c r="H27" s="19">
        <v>1423</v>
      </c>
      <c r="I27" s="36">
        <v>1351</v>
      </c>
      <c r="J27" s="47">
        <f t="shared" si="8"/>
        <v>2774</v>
      </c>
      <c r="K27" s="29">
        <v>1383</v>
      </c>
      <c r="L27" s="36">
        <v>1397</v>
      </c>
      <c r="M27" s="68">
        <f t="shared" si="9"/>
        <v>2780</v>
      </c>
      <c r="N27" s="19">
        <v>1570</v>
      </c>
      <c r="O27" s="36">
        <v>1657</v>
      </c>
      <c r="P27" s="47">
        <f t="shared" si="10"/>
        <v>3227</v>
      </c>
      <c r="Q27" s="29">
        <v>2305</v>
      </c>
      <c r="R27" s="36">
        <v>2131</v>
      </c>
      <c r="S27" s="68">
        <f t="shared" si="11"/>
        <v>4436</v>
      </c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6"/>
      <c r="CA27" s="96"/>
    </row>
    <row r="28" spans="1:79">
      <c r="A28" s="98" t="s">
        <v>51</v>
      </c>
      <c r="B28" s="19">
        <v>1911</v>
      </c>
      <c r="C28" s="36">
        <v>1839</v>
      </c>
      <c r="D28" s="47">
        <f t="shared" si="6"/>
        <v>3750</v>
      </c>
      <c r="E28" s="29">
        <v>1679</v>
      </c>
      <c r="F28" s="36">
        <v>1704</v>
      </c>
      <c r="G28" s="68">
        <f t="shared" si="7"/>
        <v>3383</v>
      </c>
      <c r="H28" s="19">
        <v>1419</v>
      </c>
      <c r="I28" s="36">
        <v>1352</v>
      </c>
      <c r="J28" s="47">
        <f t="shared" si="8"/>
        <v>2771</v>
      </c>
      <c r="K28" s="29">
        <v>1385</v>
      </c>
      <c r="L28" s="36">
        <v>1394</v>
      </c>
      <c r="M28" s="68">
        <f t="shared" si="9"/>
        <v>2779</v>
      </c>
      <c r="N28" s="19">
        <v>1559</v>
      </c>
      <c r="O28" s="36">
        <v>1651</v>
      </c>
      <c r="P28" s="47">
        <f t="shared" si="10"/>
        <v>3210</v>
      </c>
      <c r="Q28" s="29">
        <v>2301</v>
      </c>
      <c r="R28" s="36">
        <v>2129</v>
      </c>
      <c r="S28" s="68">
        <f t="shared" si="11"/>
        <v>4430</v>
      </c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6"/>
      <c r="CA28" s="96"/>
    </row>
    <row r="29" spans="1:79">
      <c r="A29" s="98" t="s">
        <v>39</v>
      </c>
      <c r="B29" s="19">
        <v>1920</v>
      </c>
      <c r="C29" s="36">
        <v>1829</v>
      </c>
      <c r="D29" s="47">
        <f t="shared" si="6"/>
        <v>3749</v>
      </c>
      <c r="E29" s="29">
        <v>1681</v>
      </c>
      <c r="F29" s="36">
        <v>1704</v>
      </c>
      <c r="G29" s="68">
        <f t="shared" si="7"/>
        <v>3385</v>
      </c>
      <c r="H29" s="19">
        <v>1420</v>
      </c>
      <c r="I29" s="36">
        <v>1361</v>
      </c>
      <c r="J29" s="47">
        <f t="shared" si="8"/>
        <v>2781</v>
      </c>
      <c r="K29" s="29">
        <v>1400</v>
      </c>
      <c r="L29" s="36">
        <v>1387</v>
      </c>
      <c r="M29" s="68">
        <f t="shared" si="9"/>
        <v>2787</v>
      </c>
      <c r="N29" s="19">
        <v>1550</v>
      </c>
      <c r="O29" s="36">
        <v>1650</v>
      </c>
      <c r="P29" s="47">
        <f t="shared" si="10"/>
        <v>3200</v>
      </c>
      <c r="Q29" s="29">
        <v>2267</v>
      </c>
      <c r="R29" s="36">
        <v>2121</v>
      </c>
      <c r="S29" s="68">
        <f t="shared" si="11"/>
        <v>4388</v>
      </c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6"/>
      <c r="CA29" s="96"/>
    </row>
    <row r="30" spans="1:79">
      <c r="A30" s="98" t="s">
        <v>24</v>
      </c>
      <c r="B30" s="19">
        <v>1918</v>
      </c>
      <c r="C30" s="36">
        <v>1832</v>
      </c>
      <c r="D30" s="47">
        <f t="shared" si="6"/>
        <v>3750</v>
      </c>
      <c r="E30" s="29">
        <v>1688</v>
      </c>
      <c r="F30" s="36">
        <v>1714</v>
      </c>
      <c r="G30" s="68">
        <f t="shared" si="7"/>
        <v>3402</v>
      </c>
      <c r="H30" s="19">
        <v>1418</v>
      </c>
      <c r="I30" s="36">
        <v>1355</v>
      </c>
      <c r="J30" s="47">
        <f t="shared" si="8"/>
        <v>2773</v>
      </c>
      <c r="K30" s="29">
        <v>1403</v>
      </c>
      <c r="L30" s="36">
        <v>1398</v>
      </c>
      <c r="M30" s="68">
        <f t="shared" si="9"/>
        <v>2801</v>
      </c>
      <c r="N30" s="19">
        <v>1544</v>
      </c>
      <c r="O30" s="36">
        <v>1636</v>
      </c>
      <c r="P30" s="47">
        <f t="shared" si="10"/>
        <v>3180</v>
      </c>
      <c r="Q30" s="29">
        <v>2258</v>
      </c>
      <c r="R30" s="36">
        <v>2129</v>
      </c>
      <c r="S30" s="68">
        <f t="shared" si="11"/>
        <v>4387</v>
      </c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6"/>
      <c r="CA30" s="96"/>
    </row>
    <row r="31" spans="1:79">
      <c r="A31" s="98" t="s">
        <v>52</v>
      </c>
      <c r="B31" s="19">
        <v>1905</v>
      </c>
      <c r="C31" s="36">
        <v>1815</v>
      </c>
      <c r="D31" s="47">
        <f t="shared" si="6"/>
        <v>3720</v>
      </c>
      <c r="E31" s="29">
        <v>1681</v>
      </c>
      <c r="F31" s="36">
        <v>1709</v>
      </c>
      <c r="G31" s="68">
        <f t="shared" si="7"/>
        <v>3390</v>
      </c>
      <c r="H31" s="19">
        <v>1419</v>
      </c>
      <c r="I31" s="36">
        <v>1368</v>
      </c>
      <c r="J31" s="47">
        <f t="shared" si="8"/>
        <v>2787</v>
      </c>
      <c r="K31" s="29">
        <v>1415</v>
      </c>
      <c r="L31" s="36">
        <v>1395</v>
      </c>
      <c r="M31" s="68">
        <f t="shared" si="9"/>
        <v>2810</v>
      </c>
      <c r="N31" s="19">
        <v>1527</v>
      </c>
      <c r="O31" s="36">
        <v>1635</v>
      </c>
      <c r="P31" s="47">
        <f t="shared" si="10"/>
        <v>3162</v>
      </c>
      <c r="Q31" s="29">
        <v>2250</v>
      </c>
      <c r="R31" s="36">
        <v>2107</v>
      </c>
      <c r="S31" s="68">
        <f t="shared" si="11"/>
        <v>4357</v>
      </c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6"/>
      <c r="CA31" s="96"/>
    </row>
    <row r="32" spans="1:79">
      <c r="A32" s="98" t="s">
        <v>58</v>
      </c>
      <c r="B32" s="19">
        <v>1887</v>
      </c>
      <c r="C32" s="36">
        <v>1799</v>
      </c>
      <c r="D32" s="47">
        <f t="shared" si="6"/>
        <v>3686</v>
      </c>
      <c r="E32" s="29">
        <v>1682</v>
      </c>
      <c r="F32" s="36">
        <v>1704</v>
      </c>
      <c r="G32" s="68">
        <f t="shared" si="7"/>
        <v>3386</v>
      </c>
      <c r="H32" s="19">
        <v>1430</v>
      </c>
      <c r="I32" s="36">
        <v>1376</v>
      </c>
      <c r="J32" s="47">
        <f t="shared" si="8"/>
        <v>2806</v>
      </c>
      <c r="K32" s="29">
        <v>1411</v>
      </c>
      <c r="L32" s="36">
        <v>1403</v>
      </c>
      <c r="M32" s="68">
        <f t="shared" si="9"/>
        <v>2814</v>
      </c>
      <c r="N32" s="19">
        <v>1511</v>
      </c>
      <c r="O32" s="36">
        <v>1626</v>
      </c>
      <c r="P32" s="47">
        <f t="shared" si="10"/>
        <v>3137</v>
      </c>
      <c r="Q32" s="29">
        <v>2243</v>
      </c>
      <c r="R32" s="36">
        <v>2082</v>
      </c>
      <c r="S32" s="68">
        <f t="shared" si="11"/>
        <v>4325</v>
      </c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</row>
    <row r="33" spans="1:79">
      <c r="A33" s="99" t="s">
        <v>49</v>
      </c>
      <c r="B33" s="20">
        <v>1874</v>
      </c>
      <c r="C33" s="37">
        <v>1773</v>
      </c>
      <c r="D33" s="48">
        <f t="shared" si="6"/>
        <v>3647</v>
      </c>
      <c r="E33" s="30">
        <v>1686</v>
      </c>
      <c r="F33" s="37">
        <v>1709</v>
      </c>
      <c r="G33" s="69">
        <f t="shared" si="7"/>
        <v>3395</v>
      </c>
      <c r="H33" s="20">
        <v>1429</v>
      </c>
      <c r="I33" s="37">
        <v>1391</v>
      </c>
      <c r="J33" s="48">
        <f t="shared" si="8"/>
        <v>2820</v>
      </c>
      <c r="K33" s="30">
        <v>1418</v>
      </c>
      <c r="L33" s="37">
        <v>1400</v>
      </c>
      <c r="M33" s="69">
        <f t="shared" si="9"/>
        <v>2818</v>
      </c>
      <c r="N33" s="20">
        <v>1497</v>
      </c>
      <c r="O33" s="37">
        <v>1614</v>
      </c>
      <c r="P33" s="48">
        <f t="shared" si="10"/>
        <v>3111</v>
      </c>
      <c r="Q33" s="30">
        <v>2227</v>
      </c>
      <c r="R33" s="37">
        <v>2078</v>
      </c>
      <c r="S33" s="69">
        <f t="shared" si="11"/>
        <v>4305</v>
      </c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6"/>
      <c r="CA33" s="96"/>
    </row>
    <row r="34" spans="1:79" ht="9.9499999999999993" customHeight="1"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6"/>
      <c r="BN34" s="96"/>
      <c r="BO34" s="96"/>
      <c r="BP34" s="96"/>
      <c r="BQ34" s="96"/>
      <c r="BR34" s="96"/>
      <c r="BS34" s="96"/>
      <c r="BT34" s="96"/>
      <c r="BU34" s="96"/>
      <c r="BV34" s="96"/>
      <c r="BW34" s="96"/>
      <c r="BX34" s="96"/>
      <c r="BY34" s="96"/>
      <c r="BZ34" s="96"/>
      <c r="CA34" s="96"/>
    </row>
    <row r="35" spans="1:79">
      <c r="A35" s="5" t="s">
        <v>13</v>
      </c>
      <c r="B35" s="22" t="s">
        <v>37</v>
      </c>
      <c r="C35" s="38"/>
      <c r="D35" s="49"/>
      <c r="E35" s="55" t="s">
        <v>67</v>
      </c>
      <c r="F35" s="38"/>
      <c r="G35" s="64"/>
      <c r="H35" s="22" t="s">
        <v>68</v>
      </c>
      <c r="I35" s="38"/>
      <c r="J35" s="49"/>
      <c r="K35" s="55" t="s">
        <v>60</v>
      </c>
      <c r="L35" s="38"/>
      <c r="M35" s="64"/>
      <c r="N35" s="22" t="s">
        <v>35</v>
      </c>
      <c r="O35" s="38"/>
      <c r="P35" s="49"/>
      <c r="Q35" s="55" t="s">
        <v>74</v>
      </c>
      <c r="R35" s="38"/>
      <c r="S35" s="64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  <c r="BM35" s="96"/>
      <c r="BN35" s="96"/>
      <c r="BO35" s="96"/>
      <c r="BP35" s="96"/>
      <c r="BQ35" s="96"/>
      <c r="BR35" s="96"/>
      <c r="BS35" s="96"/>
      <c r="BT35" s="96"/>
      <c r="BU35" s="96"/>
      <c r="BV35" s="96"/>
      <c r="BW35" s="96"/>
      <c r="BX35" s="96"/>
      <c r="BY35" s="96"/>
      <c r="BZ35" s="96"/>
      <c r="CA35" s="96"/>
    </row>
    <row r="36" spans="1:79" ht="9.9499999999999993" customHeight="1">
      <c r="A36" s="6"/>
      <c r="B36" s="16" t="s">
        <v>21</v>
      </c>
      <c r="C36" s="33" t="s">
        <v>29</v>
      </c>
      <c r="D36" s="44" t="s">
        <v>31</v>
      </c>
      <c r="E36" s="56" t="s">
        <v>21</v>
      </c>
      <c r="F36" s="33" t="s">
        <v>29</v>
      </c>
      <c r="G36" s="65" t="s">
        <v>31</v>
      </c>
      <c r="H36" s="16" t="s">
        <v>21</v>
      </c>
      <c r="I36" s="33" t="s">
        <v>29</v>
      </c>
      <c r="J36" s="44" t="s">
        <v>31</v>
      </c>
      <c r="K36" s="56" t="s">
        <v>21</v>
      </c>
      <c r="L36" s="33" t="s">
        <v>29</v>
      </c>
      <c r="M36" s="65" t="s">
        <v>31</v>
      </c>
      <c r="N36" s="16" t="s">
        <v>21</v>
      </c>
      <c r="O36" s="33" t="s">
        <v>29</v>
      </c>
      <c r="P36" s="44" t="s">
        <v>31</v>
      </c>
      <c r="Q36" s="56" t="s">
        <v>21</v>
      </c>
      <c r="R36" s="33" t="s">
        <v>29</v>
      </c>
      <c r="S36" s="65" t="s">
        <v>31</v>
      </c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96"/>
      <c r="BN36" s="96"/>
      <c r="BO36" s="96"/>
      <c r="BP36" s="96"/>
      <c r="BQ36" s="96"/>
      <c r="BR36" s="96"/>
      <c r="BS36" s="96"/>
      <c r="BT36" s="96"/>
      <c r="BU36" s="96"/>
      <c r="BV36" s="96"/>
      <c r="BW36" s="96"/>
      <c r="BX36" s="96"/>
      <c r="BY36" s="96"/>
      <c r="BZ36" s="96"/>
      <c r="CA36" s="96"/>
    </row>
    <row r="37" spans="1:79" ht="9.9499999999999993" customHeight="1">
      <c r="A37" s="7"/>
      <c r="B37" s="17"/>
      <c r="C37" s="34"/>
      <c r="D37" s="45"/>
      <c r="E37" s="57"/>
      <c r="F37" s="34"/>
      <c r="G37" s="66"/>
      <c r="H37" s="17"/>
      <c r="I37" s="34"/>
      <c r="J37" s="45"/>
      <c r="K37" s="57"/>
      <c r="L37" s="34"/>
      <c r="M37" s="66"/>
      <c r="N37" s="17"/>
      <c r="O37" s="34"/>
      <c r="P37" s="45"/>
      <c r="Q37" s="57"/>
      <c r="R37" s="34"/>
      <c r="S37" s="6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96"/>
      <c r="BM37" s="96"/>
      <c r="BN37" s="96"/>
      <c r="BO37" s="96"/>
      <c r="BP37" s="96"/>
      <c r="BQ37" s="96"/>
      <c r="BR37" s="96"/>
      <c r="BS37" s="96"/>
      <c r="BT37" s="96"/>
      <c r="BU37" s="96"/>
      <c r="BV37" s="96"/>
      <c r="BW37" s="96"/>
      <c r="BX37" s="96"/>
      <c r="BY37" s="96"/>
      <c r="BZ37" s="96"/>
      <c r="CA37" s="96"/>
    </row>
    <row r="38" spans="1:79">
      <c r="A38" s="97" t="s">
        <v>72</v>
      </c>
      <c r="B38" s="18">
        <v>1360</v>
      </c>
      <c r="C38" s="35">
        <v>1521</v>
      </c>
      <c r="D38" s="46">
        <f t="shared" ref="D38:D49" si="12">B38+C38</f>
        <v>2881</v>
      </c>
      <c r="E38" s="28">
        <v>1206</v>
      </c>
      <c r="F38" s="35">
        <v>1335</v>
      </c>
      <c r="G38" s="67">
        <f t="shared" ref="G38:G49" si="13">E38+F38</f>
        <v>2541</v>
      </c>
      <c r="H38" s="18">
        <v>1161</v>
      </c>
      <c r="I38" s="35">
        <v>1555</v>
      </c>
      <c r="J38" s="46">
        <f t="shared" ref="J38:J49" si="14">H38+I38</f>
        <v>2716</v>
      </c>
      <c r="K38" s="28">
        <v>1055</v>
      </c>
      <c r="L38" s="35">
        <v>1379</v>
      </c>
      <c r="M38" s="67">
        <f t="shared" ref="M38:M49" si="15">K38+L38</f>
        <v>2434</v>
      </c>
      <c r="N38" s="18">
        <v>638</v>
      </c>
      <c r="O38" s="35">
        <v>1071</v>
      </c>
      <c r="P38" s="46">
        <f t="shared" ref="P38:P49" si="16">N38+O38</f>
        <v>1709</v>
      </c>
      <c r="Q38" s="28">
        <v>307</v>
      </c>
      <c r="R38" s="35">
        <v>665</v>
      </c>
      <c r="S38" s="67">
        <f t="shared" ref="S38:S49" si="17">Q38+R38</f>
        <v>972</v>
      </c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96"/>
      <c r="BW38" s="96"/>
      <c r="BX38" s="96"/>
      <c r="BY38" s="96"/>
      <c r="BZ38" s="96"/>
      <c r="CA38" s="96"/>
    </row>
    <row r="39" spans="1:79">
      <c r="A39" s="98" t="s">
        <v>40</v>
      </c>
      <c r="B39" s="29">
        <v>1369</v>
      </c>
      <c r="C39" s="36">
        <v>1506</v>
      </c>
      <c r="D39" s="47">
        <f t="shared" si="12"/>
        <v>2875</v>
      </c>
      <c r="E39" s="29">
        <v>1204</v>
      </c>
      <c r="F39" s="36">
        <v>1341</v>
      </c>
      <c r="G39" s="68">
        <f t="shared" si="13"/>
        <v>2545</v>
      </c>
      <c r="H39" s="29">
        <v>1164</v>
      </c>
      <c r="I39" s="36">
        <v>1560</v>
      </c>
      <c r="J39" s="47">
        <f t="shared" si="14"/>
        <v>2724</v>
      </c>
      <c r="K39" s="29">
        <v>1055</v>
      </c>
      <c r="L39" s="36">
        <v>1379</v>
      </c>
      <c r="M39" s="68">
        <f t="shared" si="15"/>
        <v>2434</v>
      </c>
      <c r="N39" s="29">
        <v>643</v>
      </c>
      <c r="O39" s="36">
        <v>1079</v>
      </c>
      <c r="P39" s="47">
        <f t="shared" si="16"/>
        <v>1722</v>
      </c>
      <c r="Q39" s="29">
        <v>310</v>
      </c>
      <c r="R39" s="36">
        <v>663</v>
      </c>
      <c r="S39" s="68">
        <f t="shared" si="17"/>
        <v>973</v>
      </c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6"/>
      <c r="CA39" s="96"/>
    </row>
    <row r="40" spans="1:79">
      <c r="A40" s="98" t="s">
        <v>44</v>
      </c>
      <c r="B40" s="29">
        <v>1367</v>
      </c>
      <c r="C40" s="36">
        <v>1496</v>
      </c>
      <c r="D40" s="47">
        <f t="shared" si="12"/>
        <v>2863</v>
      </c>
      <c r="E40" s="29">
        <v>1215</v>
      </c>
      <c r="F40" s="36">
        <v>1354</v>
      </c>
      <c r="G40" s="68">
        <f t="shared" si="13"/>
        <v>2569</v>
      </c>
      <c r="H40" s="29">
        <v>1167</v>
      </c>
      <c r="I40" s="36">
        <v>1559</v>
      </c>
      <c r="J40" s="47">
        <f t="shared" si="14"/>
        <v>2726</v>
      </c>
      <c r="K40" s="29">
        <v>1050</v>
      </c>
      <c r="L40" s="36">
        <v>1389</v>
      </c>
      <c r="M40" s="68">
        <f t="shared" si="15"/>
        <v>2439</v>
      </c>
      <c r="N40" s="29">
        <v>648</v>
      </c>
      <c r="O40" s="36">
        <v>1070</v>
      </c>
      <c r="P40" s="47">
        <f t="shared" si="16"/>
        <v>1718</v>
      </c>
      <c r="Q40" s="29">
        <v>308</v>
      </c>
      <c r="R40" s="36">
        <v>668</v>
      </c>
      <c r="S40" s="68">
        <f t="shared" si="17"/>
        <v>976</v>
      </c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6"/>
      <c r="BU40" s="96"/>
      <c r="BV40" s="96"/>
      <c r="BW40" s="96"/>
      <c r="BX40" s="96"/>
      <c r="BY40" s="96"/>
      <c r="BZ40" s="96"/>
      <c r="CA40" s="96"/>
    </row>
    <row r="41" spans="1:79">
      <c r="A41" s="98" t="s">
        <v>47</v>
      </c>
      <c r="B41" s="19">
        <v>1365</v>
      </c>
      <c r="C41" s="36">
        <v>1508</v>
      </c>
      <c r="D41" s="47">
        <f t="shared" si="12"/>
        <v>2873</v>
      </c>
      <c r="E41" s="29">
        <v>1211</v>
      </c>
      <c r="F41" s="36">
        <v>1357</v>
      </c>
      <c r="G41" s="68">
        <f t="shared" si="13"/>
        <v>2568</v>
      </c>
      <c r="H41" s="19">
        <v>1164</v>
      </c>
      <c r="I41" s="36">
        <v>1549</v>
      </c>
      <c r="J41" s="47">
        <f t="shared" si="14"/>
        <v>2713</v>
      </c>
      <c r="K41" s="29">
        <v>1056</v>
      </c>
      <c r="L41" s="36">
        <v>1387</v>
      </c>
      <c r="M41" s="68">
        <f t="shared" si="15"/>
        <v>2443</v>
      </c>
      <c r="N41" s="19">
        <v>646</v>
      </c>
      <c r="O41" s="36">
        <v>1080</v>
      </c>
      <c r="P41" s="47">
        <f t="shared" si="16"/>
        <v>1726</v>
      </c>
      <c r="Q41" s="29">
        <v>309</v>
      </c>
      <c r="R41" s="36">
        <v>672</v>
      </c>
      <c r="S41" s="68">
        <f t="shared" si="17"/>
        <v>981</v>
      </c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  <c r="BY41" s="96"/>
      <c r="BZ41" s="96"/>
      <c r="CA41" s="96"/>
    </row>
    <row r="42" spans="1:79">
      <c r="A42" s="98" t="s">
        <v>50</v>
      </c>
      <c r="B42" s="19">
        <v>1367</v>
      </c>
      <c r="C42" s="36">
        <v>1507</v>
      </c>
      <c r="D42" s="47">
        <f t="shared" si="12"/>
        <v>2874</v>
      </c>
      <c r="E42" s="29">
        <v>1213</v>
      </c>
      <c r="F42" s="36">
        <v>1363</v>
      </c>
      <c r="G42" s="68">
        <f t="shared" si="13"/>
        <v>2576</v>
      </c>
      <c r="H42" s="19">
        <v>1164</v>
      </c>
      <c r="I42" s="36">
        <v>1544</v>
      </c>
      <c r="J42" s="47">
        <f t="shared" si="14"/>
        <v>2708</v>
      </c>
      <c r="K42" s="29">
        <v>1055</v>
      </c>
      <c r="L42" s="36">
        <v>1397</v>
      </c>
      <c r="M42" s="68">
        <f t="shared" si="15"/>
        <v>2452</v>
      </c>
      <c r="N42" s="19">
        <v>653</v>
      </c>
      <c r="O42" s="36">
        <v>1084</v>
      </c>
      <c r="P42" s="47">
        <f t="shared" si="16"/>
        <v>1737</v>
      </c>
      <c r="Q42" s="29">
        <v>310</v>
      </c>
      <c r="R42" s="36">
        <v>669</v>
      </c>
      <c r="S42" s="68">
        <f t="shared" si="17"/>
        <v>979</v>
      </c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  <c r="BY42" s="96"/>
      <c r="BZ42" s="96"/>
      <c r="CA42" s="96"/>
    </row>
    <row r="43" spans="1:79">
      <c r="A43" s="98" t="s">
        <v>20</v>
      </c>
      <c r="B43" s="19">
        <v>1357</v>
      </c>
      <c r="C43" s="36">
        <v>1485</v>
      </c>
      <c r="D43" s="47">
        <f t="shared" si="12"/>
        <v>2842</v>
      </c>
      <c r="E43" s="29">
        <v>1222</v>
      </c>
      <c r="F43" s="36">
        <v>1376</v>
      </c>
      <c r="G43" s="68">
        <f t="shared" si="13"/>
        <v>2598</v>
      </c>
      <c r="H43" s="19">
        <v>1171</v>
      </c>
      <c r="I43" s="36">
        <v>1544</v>
      </c>
      <c r="J43" s="47">
        <f t="shared" si="14"/>
        <v>2715</v>
      </c>
      <c r="K43" s="29">
        <v>1056</v>
      </c>
      <c r="L43" s="36">
        <v>1411</v>
      </c>
      <c r="M43" s="68">
        <f t="shared" si="15"/>
        <v>2467</v>
      </c>
      <c r="N43" s="19">
        <v>656</v>
      </c>
      <c r="O43" s="36">
        <v>1078</v>
      </c>
      <c r="P43" s="47">
        <f t="shared" si="16"/>
        <v>1734</v>
      </c>
      <c r="Q43" s="29">
        <v>311</v>
      </c>
      <c r="R43" s="36">
        <v>672</v>
      </c>
      <c r="S43" s="68">
        <f t="shared" si="17"/>
        <v>983</v>
      </c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  <c r="BY43" s="96"/>
      <c r="BZ43" s="96"/>
      <c r="CA43" s="96"/>
    </row>
    <row r="44" spans="1:79">
      <c r="A44" s="98" t="s">
        <v>51</v>
      </c>
      <c r="B44" s="19">
        <v>1359</v>
      </c>
      <c r="C44" s="36">
        <v>1484</v>
      </c>
      <c r="D44" s="47">
        <f t="shared" si="12"/>
        <v>2843</v>
      </c>
      <c r="E44" s="29">
        <v>1234</v>
      </c>
      <c r="F44" s="36">
        <v>1385</v>
      </c>
      <c r="G44" s="68">
        <f t="shared" si="13"/>
        <v>2619</v>
      </c>
      <c r="H44" s="19">
        <v>1172</v>
      </c>
      <c r="I44" s="36">
        <v>1535</v>
      </c>
      <c r="J44" s="47">
        <f t="shared" si="14"/>
        <v>2707</v>
      </c>
      <c r="K44" s="29">
        <v>1055</v>
      </c>
      <c r="L44" s="36">
        <v>1420</v>
      </c>
      <c r="M44" s="68">
        <f t="shared" si="15"/>
        <v>2475</v>
      </c>
      <c r="N44" s="19">
        <v>659</v>
      </c>
      <c r="O44" s="36">
        <v>1081</v>
      </c>
      <c r="P44" s="47">
        <f t="shared" si="16"/>
        <v>1740</v>
      </c>
      <c r="Q44" s="29">
        <v>314</v>
      </c>
      <c r="R44" s="36">
        <v>675</v>
      </c>
      <c r="S44" s="68">
        <f t="shared" si="17"/>
        <v>989</v>
      </c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6"/>
      <c r="BU44" s="96"/>
      <c r="BV44" s="96"/>
      <c r="BW44" s="96"/>
      <c r="BX44" s="96"/>
      <c r="BY44" s="96"/>
      <c r="BZ44" s="96"/>
      <c r="CA44" s="96"/>
    </row>
    <row r="45" spans="1:79">
      <c r="A45" s="98" t="s">
        <v>39</v>
      </c>
      <c r="B45" s="19">
        <v>1385</v>
      </c>
      <c r="C45" s="36">
        <v>1488</v>
      </c>
      <c r="D45" s="47">
        <f t="shared" si="12"/>
        <v>2873</v>
      </c>
      <c r="E45" s="29">
        <v>1245</v>
      </c>
      <c r="F45" s="36">
        <v>1390</v>
      </c>
      <c r="G45" s="68">
        <f t="shared" si="13"/>
        <v>2635</v>
      </c>
      <c r="H45" s="19">
        <v>1169</v>
      </c>
      <c r="I45" s="36">
        <v>1531</v>
      </c>
      <c r="J45" s="47">
        <f t="shared" si="14"/>
        <v>2700</v>
      </c>
      <c r="K45" s="29">
        <v>1048</v>
      </c>
      <c r="L45" s="36">
        <v>1423</v>
      </c>
      <c r="M45" s="68">
        <f t="shared" si="15"/>
        <v>2471</v>
      </c>
      <c r="N45" s="19">
        <v>664</v>
      </c>
      <c r="O45" s="36">
        <v>1084</v>
      </c>
      <c r="P45" s="47">
        <f t="shared" si="16"/>
        <v>1748</v>
      </c>
      <c r="Q45" s="29">
        <v>318</v>
      </c>
      <c r="R45" s="36">
        <v>672</v>
      </c>
      <c r="S45" s="68">
        <f t="shared" si="17"/>
        <v>990</v>
      </c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  <c r="BY45" s="96"/>
      <c r="BZ45" s="96"/>
      <c r="CA45" s="96"/>
    </row>
    <row r="46" spans="1:79">
      <c r="A46" s="98" t="s">
        <v>24</v>
      </c>
      <c r="B46" s="19">
        <v>1396</v>
      </c>
      <c r="C46" s="36">
        <v>1487</v>
      </c>
      <c r="D46" s="47">
        <f t="shared" si="12"/>
        <v>2883</v>
      </c>
      <c r="E46" s="29">
        <v>1250</v>
      </c>
      <c r="F46" s="36">
        <v>1391</v>
      </c>
      <c r="G46" s="68">
        <f t="shared" si="13"/>
        <v>2641</v>
      </c>
      <c r="H46" s="19">
        <v>1165</v>
      </c>
      <c r="I46" s="36">
        <v>1536</v>
      </c>
      <c r="J46" s="47">
        <f t="shared" si="14"/>
        <v>2701</v>
      </c>
      <c r="K46" s="29">
        <v>1050</v>
      </c>
      <c r="L46" s="36">
        <v>1423</v>
      </c>
      <c r="M46" s="68">
        <f t="shared" si="15"/>
        <v>2473</v>
      </c>
      <c r="N46" s="19">
        <v>670</v>
      </c>
      <c r="O46" s="36">
        <v>1083</v>
      </c>
      <c r="P46" s="47">
        <f t="shared" si="16"/>
        <v>1753</v>
      </c>
      <c r="Q46" s="29">
        <v>320</v>
      </c>
      <c r="R46" s="36">
        <v>674</v>
      </c>
      <c r="S46" s="68">
        <f t="shared" si="17"/>
        <v>994</v>
      </c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  <c r="BY46" s="96"/>
      <c r="BZ46" s="96"/>
      <c r="CA46" s="96"/>
    </row>
    <row r="47" spans="1:79">
      <c r="A47" s="98" t="s">
        <v>52</v>
      </c>
      <c r="B47" s="19">
        <v>1424</v>
      </c>
      <c r="C47" s="36">
        <v>1510</v>
      </c>
      <c r="D47" s="47">
        <f t="shared" si="12"/>
        <v>2934</v>
      </c>
      <c r="E47" s="29">
        <v>1244</v>
      </c>
      <c r="F47" s="36">
        <v>1400</v>
      </c>
      <c r="G47" s="68">
        <f t="shared" si="13"/>
        <v>2644</v>
      </c>
      <c r="H47" s="19">
        <v>1170</v>
      </c>
      <c r="I47" s="36">
        <v>1530</v>
      </c>
      <c r="J47" s="47">
        <f t="shared" si="14"/>
        <v>2700</v>
      </c>
      <c r="K47" s="29">
        <v>1057</v>
      </c>
      <c r="L47" s="36">
        <v>1423</v>
      </c>
      <c r="M47" s="68">
        <f t="shared" si="15"/>
        <v>2480</v>
      </c>
      <c r="N47" s="19">
        <v>673</v>
      </c>
      <c r="O47" s="36">
        <v>1093</v>
      </c>
      <c r="P47" s="47">
        <f t="shared" si="16"/>
        <v>1766</v>
      </c>
      <c r="Q47" s="29">
        <v>321</v>
      </c>
      <c r="R47" s="36">
        <v>675</v>
      </c>
      <c r="S47" s="68">
        <f t="shared" si="17"/>
        <v>996</v>
      </c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  <c r="BY47" s="96"/>
      <c r="BZ47" s="96"/>
      <c r="CA47" s="96"/>
    </row>
    <row r="48" spans="1:79">
      <c r="A48" s="98" t="s">
        <v>58</v>
      </c>
      <c r="B48" s="19">
        <v>1448</v>
      </c>
      <c r="C48" s="36">
        <v>1537</v>
      </c>
      <c r="D48" s="47">
        <f t="shared" si="12"/>
        <v>2985</v>
      </c>
      <c r="E48" s="29">
        <v>1247</v>
      </c>
      <c r="F48" s="36">
        <v>1401</v>
      </c>
      <c r="G48" s="68">
        <f t="shared" si="13"/>
        <v>2648</v>
      </c>
      <c r="H48" s="19">
        <v>1164</v>
      </c>
      <c r="I48" s="36">
        <v>1524</v>
      </c>
      <c r="J48" s="47">
        <f t="shared" si="14"/>
        <v>2688</v>
      </c>
      <c r="K48" s="29">
        <v>1056</v>
      </c>
      <c r="L48" s="36">
        <v>1424</v>
      </c>
      <c r="M48" s="68">
        <f t="shared" si="15"/>
        <v>2480</v>
      </c>
      <c r="N48" s="19">
        <v>683</v>
      </c>
      <c r="O48" s="36">
        <v>1100</v>
      </c>
      <c r="P48" s="47">
        <f t="shared" si="16"/>
        <v>1783</v>
      </c>
      <c r="Q48" s="29">
        <v>320</v>
      </c>
      <c r="R48" s="36">
        <v>679</v>
      </c>
      <c r="S48" s="68">
        <f t="shared" si="17"/>
        <v>999</v>
      </c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  <c r="BY48" s="96"/>
      <c r="BZ48" s="96"/>
      <c r="CA48" s="96"/>
    </row>
    <row r="49" spans="1:85">
      <c r="A49" s="99" t="s">
        <v>49</v>
      </c>
      <c r="B49" s="20">
        <v>1466</v>
      </c>
      <c r="C49" s="37">
        <v>1545</v>
      </c>
      <c r="D49" s="48">
        <f t="shared" si="12"/>
        <v>3011</v>
      </c>
      <c r="E49" s="30">
        <v>1264</v>
      </c>
      <c r="F49" s="37">
        <v>1406</v>
      </c>
      <c r="G49" s="69">
        <f t="shared" si="13"/>
        <v>2670</v>
      </c>
      <c r="H49" s="20">
        <v>1155</v>
      </c>
      <c r="I49" s="37">
        <v>1519</v>
      </c>
      <c r="J49" s="48">
        <f t="shared" si="14"/>
        <v>2674</v>
      </c>
      <c r="K49" s="30">
        <v>1056</v>
      </c>
      <c r="L49" s="37">
        <v>1428</v>
      </c>
      <c r="M49" s="69">
        <f t="shared" si="15"/>
        <v>2484</v>
      </c>
      <c r="N49" s="20">
        <v>689</v>
      </c>
      <c r="O49" s="37">
        <v>1093</v>
      </c>
      <c r="P49" s="48">
        <f t="shared" si="16"/>
        <v>1782</v>
      </c>
      <c r="Q49" s="30">
        <v>316</v>
      </c>
      <c r="R49" s="37">
        <v>695</v>
      </c>
      <c r="S49" s="69">
        <f t="shared" si="17"/>
        <v>1011</v>
      </c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  <c r="BY49" s="96"/>
      <c r="BZ49" s="96"/>
      <c r="CA49" s="96"/>
    </row>
    <row r="50" spans="1:85" ht="9.9499999999999993" customHeight="1"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  <c r="BY50" s="96"/>
      <c r="BZ50" s="96"/>
      <c r="CA50" s="96"/>
    </row>
    <row r="51" spans="1:85">
      <c r="A51" s="5" t="s">
        <v>13</v>
      </c>
      <c r="B51" s="22" t="s">
        <v>15</v>
      </c>
      <c r="C51" s="38"/>
      <c r="D51" s="49"/>
      <c r="E51" s="55" t="s">
        <v>38</v>
      </c>
      <c r="F51" s="38"/>
      <c r="G51" s="64"/>
      <c r="H51" s="22" t="s">
        <v>42</v>
      </c>
      <c r="I51" s="38"/>
      <c r="J51" s="49"/>
      <c r="K51" s="82" t="s">
        <v>0</v>
      </c>
      <c r="L51" s="86"/>
      <c r="M51" s="89"/>
      <c r="N51" s="23"/>
      <c r="O51" s="23"/>
      <c r="P51" s="23"/>
      <c r="Q51" s="23"/>
      <c r="R51" s="23"/>
      <c r="S51" s="23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6"/>
      <c r="BN51" s="96"/>
      <c r="BO51" s="96"/>
      <c r="BP51" s="96"/>
      <c r="BQ51" s="96"/>
      <c r="BR51" s="96"/>
      <c r="BS51" s="96"/>
      <c r="BT51" s="96"/>
      <c r="BU51" s="96"/>
      <c r="BV51" s="96"/>
      <c r="BW51" s="96"/>
      <c r="BX51" s="96"/>
      <c r="BY51" s="96"/>
      <c r="BZ51" s="96"/>
      <c r="CA51" s="96"/>
      <c r="CB51" s="96"/>
      <c r="CC51" s="96"/>
      <c r="CD51" s="96"/>
      <c r="CE51" s="96"/>
      <c r="CF51" s="96"/>
      <c r="CG51" s="96"/>
    </row>
    <row r="52" spans="1:85" ht="9.9499999999999993" customHeight="1">
      <c r="A52" s="6"/>
      <c r="B52" s="16" t="s">
        <v>21</v>
      </c>
      <c r="C52" s="33" t="s">
        <v>29</v>
      </c>
      <c r="D52" s="44" t="s">
        <v>31</v>
      </c>
      <c r="E52" s="56" t="s">
        <v>21</v>
      </c>
      <c r="F52" s="33" t="s">
        <v>29</v>
      </c>
      <c r="G52" s="65" t="s">
        <v>31</v>
      </c>
      <c r="H52" s="16" t="s">
        <v>21</v>
      </c>
      <c r="I52" s="33" t="s">
        <v>29</v>
      </c>
      <c r="J52" s="44" t="s">
        <v>31</v>
      </c>
      <c r="K52" s="83" t="s">
        <v>21</v>
      </c>
      <c r="L52" s="87" t="s">
        <v>29</v>
      </c>
      <c r="M52" s="65" t="s">
        <v>31</v>
      </c>
      <c r="N52" s="23"/>
      <c r="O52" s="23"/>
      <c r="P52" s="23"/>
      <c r="Q52" s="23"/>
      <c r="R52" s="23"/>
      <c r="S52" s="23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6"/>
      <c r="BH52" s="96"/>
      <c r="BI52" s="96"/>
      <c r="BJ52" s="96"/>
      <c r="BK52" s="96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  <c r="BY52" s="96"/>
      <c r="BZ52" s="96"/>
      <c r="CA52" s="96"/>
      <c r="CB52" s="96"/>
      <c r="CC52" s="96"/>
      <c r="CD52" s="96"/>
      <c r="CE52" s="96"/>
      <c r="CF52" s="96"/>
      <c r="CG52" s="96"/>
    </row>
    <row r="53" spans="1:85" ht="9.9499999999999993" customHeight="1">
      <c r="A53" s="7"/>
      <c r="B53" s="17"/>
      <c r="C53" s="34"/>
      <c r="D53" s="45"/>
      <c r="E53" s="57"/>
      <c r="F53" s="34"/>
      <c r="G53" s="66"/>
      <c r="H53" s="17"/>
      <c r="I53" s="34"/>
      <c r="J53" s="45"/>
      <c r="K53" s="84"/>
      <c r="L53" s="88"/>
      <c r="M53" s="66"/>
      <c r="N53" s="23"/>
      <c r="O53" s="23"/>
      <c r="P53" s="23"/>
      <c r="Q53" s="23"/>
      <c r="R53" s="23"/>
      <c r="S53" s="23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  <c r="BY53" s="96"/>
      <c r="BZ53" s="96"/>
      <c r="CA53" s="96"/>
      <c r="CB53" s="96"/>
      <c r="CC53" s="96"/>
      <c r="CD53" s="96"/>
      <c r="CE53" s="96"/>
      <c r="CF53" s="96"/>
      <c r="CG53" s="96"/>
    </row>
    <row r="54" spans="1:85">
      <c r="A54" s="97" t="s">
        <v>72</v>
      </c>
      <c r="B54" s="18">
        <v>124</v>
      </c>
      <c r="C54" s="35">
        <v>352</v>
      </c>
      <c r="D54" s="46">
        <f t="shared" ref="D54:D65" si="18">B54+C54</f>
        <v>476</v>
      </c>
      <c r="E54" s="28">
        <v>17</v>
      </c>
      <c r="F54" s="35">
        <v>88</v>
      </c>
      <c r="G54" s="67">
        <f t="shared" ref="G54:G65" si="19">E54+F54</f>
        <v>105</v>
      </c>
      <c r="H54" s="18">
        <v>2</v>
      </c>
      <c r="I54" s="35">
        <v>12</v>
      </c>
      <c r="J54" s="46">
        <f t="shared" ref="J54:J65" si="20">H54+I54</f>
        <v>14</v>
      </c>
      <c r="K54" s="28">
        <f t="shared" ref="K54:L65" si="21">B6+E6+H6+K6+N6+Q6+B22+E22+H22+K22+N22+Q22+B38+E38+H38+K38+N38+Q38+B54+E54+H54</f>
        <v>23930</v>
      </c>
      <c r="L54" s="35">
        <f t="shared" si="21"/>
        <v>25453</v>
      </c>
      <c r="M54" s="67">
        <f t="shared" ref="M54:M65" si="22">K54+L54</f>
        <v>49383</v>
      </c>
      <c r="N54" s="23"/>
      <c r="O54" s="23"/>
      <c r="P54" s="23"/>
      <c r="Q54" s="23"/>
      <c r="R54" s="23"/>
      <c r="S54" s="23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  <c r="BY54" s="96"/>
      <c r="BZ54" s="96"/>
      <c r="CA54" s="96"/>
      <c r="CB54" s="96"/>
      <c r="CC54" s="96"/>
      <c r="CD54" s="96"/>
      <c r="CE54" s="96"/>
      <c r="CF54" s="96"/>
      <c r="CG54" s="96"/>
    </row>
    <row r="55" spans="1:85">
      <c r="A55" s="98" t="s">
        <v>40</v>
      </c>
      <c r="B55" s="29">
        <v>123</v>
      </c>
      <c r="C55" s="36">
        <v>348</v>
      </c>
      <c r="D55" s="47">
        <f t="shared" si="18"/>
        <v>471</v>
      </c>
      <c r="E55" s="29">
        <v>18</v>
      </c>
      <c r="F55" s="36">
        <v>88</v>
      </c>
      <c r="G55" s="68">
        <f t="shared" si="19"/>
        <v>106</v>
      </c>
      <c r="H55" s="29">
        <v>2</v>
      </c>
      <c r="I55" s="36">
        <v>12</v>
      </c>
      <c r="J55" s="47">
        <f t="shared" si="20"/>
        <v>14</v>
      </c>
      <c r="K55" s="29">
        <f t="shared" si="21"/>
        <v>23957</v>
      </c>
      <c r="L55" s="36">
        <f t="shared" si="21"/>
        <v>25450</v>
      </c>
      <c r="M55" s="68">
        <f t="shared" si="22"/>
        <v>49407</v>
      </c>
      <c r="N55" s="23"/>
      <c r="O55" s="23"/>
      <c r="P55" s="23"/>
      <c r="Q55" s="23"/>
      <c r="R55" s="23"/>
      <c r="S55" s="23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6"/>
      <c r="BL55" s="96"/>
      <c r="BM55" s="96"/>
      <c r="BN55" s="96"/>
      <c r="BO55" s="96"/>
      <c r="BP55" s="96"/>
      <c r="BQ55" s="96"/>
      <c r="BR55" s="96"/>
      <c r="BS55" s="96"/>
      <c r="BT55" s="96"/>
      <c r="BU55" s="96"/>
      <c r="BV55" s="96"/>
      <c r="BW55" s="96"/>
      <c r="BX55" s="96"/>
      <c r="BY55" s="96"/>
      <c r="BZ55" s="96"/>
      <c r="CA55" s="96"/>
      <c r="CB55" s="96"/>
      <c r="CC55" s="96"/>
      <c r="CD55" s="96"/>
      <c r="CE55" s="96"/>
      <c r="CF55" s="96"/>
      <c r="CG55" s="96"/>
    </row>
    <row r="56" spans="1:85">
      <c r="A56" s="98" t="s">
        <v>44</v>
      </c>
      <c r="B56" s="29">
        <v>121</v>
      </c>
      <c r="C56" s="36">
        <v>347</v>
      </c>
      <c r="D56" s="47">
        <f t="shared" si="18"/>
        <v>468</v>
      </c>
      <c r="E56" s="29">
        <v>18</v>
      </c>
      <c r="F56" s="36">
        <v>88</v>
      </c>
      <c r="G56" s="68">
        <f t="shared" si="19"/>
        <v>106</v>
      </c>
      <c r="H56" s="29">
        <v>2</v>
      </c>
      <c r="I56" s="36">
        <v>11</v>
      </c>
      <c r="J56" s="47">
        <f t="shared" si="20"/>
        <v>13</v>
      </c>
      <c r="K56" s="29">
        <f t="shared" si="21"/>
        <v>23949</v>
      </c>
      <c r="L56" s="36">
        <f t="shared" si="21"/>
        <v>25440</v>
      </c>
      <c r="M56" s="68">
        <f t="shared" si="22"/>
        <v>49389</v>
      </c>
      <c r="N56" s="23"/>
      <c r="O56" s="23"/>
      <c r="P56" s="23"/>
      <c r="Q56" s="23"/>
      <c r="R56" s="23"/>
      <c r="S56" s="23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E56" s="96"/>
      <c r="BF56" s="96"/>
      <c r="BG56" s="96"/>
      <c r="BH56" s="96"/>
      <c r="BI56" s="96"/>
      <c r="BJ56" s="96"/>
      <c r="BK56" s="96"/>
      <c r="BL56" s="96"/>
      <c r="BM56" s="96"/>
      <c r="BN56" s="96"/>
      <c r="BO56" s="96"/>
      <c r="BP56" s="96"/>
      <c r="BQ56" s="96"/>
      <c r="BR56" s="96"/>
      <c r="BS56" s="96"/>
      <c r="BT56" s="96"/>
      <c r="BU56" s="96"/>
      <c r="BV56" s="96"/>
      <c r="BW56" s="96"/>
      <c r="BX56" s="96"/>
      <c r="BY56" s="96"/>
      <c r="BZ56" s="96"/>
      <c r="CA56" s="96"/>
      <c r="CB56" s="96"/>
      <c r="CC56" s="96"/>
      <c r="CD56" s="96"/>
      <c r="CE56" s="96"/>
      <c r="CF56" s="96"/>
      <c r="CG56" s="96"/>
    </row>
    <row r="57" spans="1:85">
      <c r="A57" s="98" t="s">
        <v>47</v>
      </c>
      <c r="B57" s="19">
        <v>123</v>
      </c>
      <c r="C57" s="36">
        <v>346</v>
      </c>
      <c r="D57" s="47">
        <f t="shared" si="18"/>
        <v>469</v>
      </c>
      <c r="E57" s="29">
        <v>19</v>
      </c>
      <c r="F57" s="36">
        <v>88</v>
      </c>
      <c r="G57" s="68">
        <f t="shared" si="19"/>
        <v>107</v>
      </c>
      <c r="H57" s="19">
        <v>2</v>
      </c>
      <c r="I57" s="36">
        <v>10</v>
      </c>
      <c r="J57" s="47">
        <f t="shared" si="20"/>
        <v>12</v>
      </c>
      <c r="K57" s="29">
        <f t="shared" si="21"/>
        <v>23961</v>
      </c>
      <c r="L57" s="36">
        <f t="shared" si="21"/>
        <v>25444</v>
      </c>
      <c r="M57" s="68">
        <f t="shared" si="22"/>
        <v>49405</v>
      </c>
      <c r="N57" s="23"/>
      <c r="O57" s="23"/>
      <c r="P57" s="23"/>
      <c r="Q57" s="23"/>
      <c r="R57" s="23"/>
      <c r="S57" s="23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  <c r="BY57" s="96"/>
      <c r="BZ57" s="96"/>
      <c r="CA57" s="96"/>
      <c r="CB57" s="96"/>
      <c r="CC57" s="96"/>
      <c r="CD57" s="96"/>
      <c r="CE57" s="96"/>
      <c r="CF57" s="96"/>
      <c r="CG57" s="96"/>
    </row>
    <row r="58" spans="1:85">
      <c r="A58" s="98" t="s">
        <v>50</v>
      </c>
      <c r="B58" s="19">
        <v>122</v>
      </c>
      <c r="C58" s="36">
        <v>349</v>
      </c>
      <c r="D58" s="47">
        <f t="shared" si="18"/>
        <v>471</v>
      </c>
      <c r="E58" s="29">
        <v>19</v>
      </c>
      <c r="F58" s="36">
        <v>88</v>
      </c>
      <c r="G58" s="68">
        <f t="shared" si="19"/>
        <v>107</v>
      </c>
      <c r="H58" s="19">
        <v>2</v>
      </c>
      <c r="I58" s="36">
        <v>12</v>
      </c>
      <c r="J58" s="47">
        <f t="shared" si="20"/>
        <v>14</v>
      </c>
      <c r="K58" s="29">
        <f t="shared" si="21"/>
        <v>23989</v>
      </c>
      <c r="L58" s="36">
        <f t="shared" si="21"/>
        <v>25440</v>
      </c>
      <c r="M58" s="68">
        <f t="shared" si="22"/>
        <v>49429</v>
      </c>
      <c r="N58" s="23"/>
      <c r="O58" s="23"/>
      <c r="P58" s="23"/>
      <c r="Q58" s="23"/>
      <c r="R58" s="23"/>
      <c r="S58" s="23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  <c r="BY58" s="96"/>
      <c r="BZ58" s="96"/>
      <c r="CA58" s="96"/>
      <c r="CB58" s="96"/>
      <c r="CC58" s="96"/>
      <c r="CD58" s="96"/>
      <c r="CE58" s="96"/>
      <c r="CF58" s="96"/>
      <c r="CG58" s="96"/>
    </row>
    <row r="59" spans="1:85">
      <c r="A59" s="98" t="s">
        <v>20</v>
      </c>
      <c r="B59" s="19">
        <v>124</v>
      </c>
      <c r="C59" s="36">
        <v>352</v>
      </c>
      <c r="D59" s="47">
        <f t="shared" si="18"/>
        <v>476</v>
      </c>
      <c r="E59" s="29">
        <v>19</v>
      </c>
      <c r="F59" s="36">
        <v>89</v>
      </c>
      <c r="G59" s="68">
        <f t="shared" si="19"/>
        <v>108</v>
      </c>
      <c r="H59" s="19">
        <v>2</v>
      </c>
      <c r="I59" s="36">
        <v>12</v>
      </c>
      <c r="J59" s="47">
        <f t="shared" si="20"/>
        <v>14</v>
      </c>
      <c r="K59" s="29">
        <f t="shared" si="21"/>
        <v>24013</v>
      </c>
      <c r="L59" s="36">
        <f t="shared" si="21"/>
        <v>25449</v>
      </c>
      <c r="M59" s="68">
        <f t="shared" si="22"/>
        <v>49462</v>
      </c>
      <c r="N59" s="23"/>
      <c r="O59" s="23"/>
      <c r="P59" s="23"/>
      <c r="Q59" s="23"/>
      <c r="R59" s="23"/>
      <c r="S59" s="23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  <c r="BY59" s="96"/>
      <c r="BZ59" s="96"/>
      <c r="CA59" s="96"/>
      <c r="CB59" s="96"/>
      <c r="CC59" s="96"/>
      <c r="CD59" s="96"/>
      <c r="CE59" s="96"/>
      <c r="CF59" s="96"/>
      <c r="CG59" s="96"/>
    </row>
    <row r="60" spans="1:85">
      <c r="A60" s="98" t="s">
        <v>51</v>
      </c>
      <c r="B60" s="19">
        <v>123</v>
      </c>
      <c r="C60" s="36">
        <v>355</v>
      </c>
      <c r="D60" s="47">
        <f t="shared" si="18"/>
        <v>478</v>
      </c>
      <c r="E60" s="29">
        <v>21</v>
      </c>
      <c r="F60" s="36">
        <v>92</v>
      </c>
      <c r="G60" s="68">
        <f t="shared" si="19"/>
        <v>113</v>
      </c>
      <c r="H60" s="19">
        <v>2</v>
      </c>
      <c r="I60" s="36">
        <v>12</v>
      </c>
      <c r="J60" s="47">
        <f t="shared" si="20"/>
        <v>14</v>
      </c>
      <c r="K60" s="29">
        <f t="shared" si="21"/>
        <v>24038</v>
      </c>
      <c r="L60" s="36">
        <f t="shared" si="21"/>
        <v>25472</v>
      </c>
      <c r="M60" s="68">
        <f t="shared" si="22"/>
        <v>49510</v>
      </c>
      <c r="N60" s="23"/>
      <c r="O60" s="23"/>
      <c r="P60" s="23"/>
      <c r="Q60" s="23"/>
      <c r="R60" s="23"/>
      <c r="S60" s="23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  <c r="BY60" s="96"/>
      <c r="BZ60" s="96"/>
      <c r="CA60" s="96"/>
      <c r="CB60" s="96"/>
      <c r="CC60" s="96"/>
      <c r="CD60" s="96"/>
      <c r="CE60" s="96"/>
      <c r="CF60" s="96"/>
      <c r="CG60" s="96"/>
    </row>
    <row r="61" spans="1:85">
      <c r="A61" s="98" t="s">
        <v>39</v>
      </c>
      <c r="B61" s="19">
        <v>122</v>
      </c>
      <c r="C61" s="36">
        <v>363</v>
      </c>
      <c r="D61" s="47">
        <f t="shared" si="18"/>
        <v>485</v>
      </c>
      <c r="E61" s="29">
        <v>21</v>
      </c>
      <c r="F61" s="36">
        <v>93</v>
      </c>
      <c r="G61" s="68">
        <f t="shared" si="19"/>
        <v>114</v>
      </c>
      <c r="H61" s="19">
        <v>3</v>
      </c>
      <c r="I61" s="36">
        <v>11</v>
      </c>
      <c r="J61" s="47">
        <f t="shared" si="20"/>
        <v>14</v>
      </c>
      <c r="K61" s="29">
        <f t="shared" si="21"/>
        <v>24054</v>
      </c>
      <c r="L61" s="36">
        <f t="shared" si="21"/>
        <v>25488</v>
      </c>
      <c r="M61" s="68">
        <f t="shared" si="22"/>
        <v>49542</v>
      </c>
      <c r="N61" s="23"/>
      <c r="O61" s="23"/>
      <c r="P61" s="23"/>
      <c r="Q61" s="23"/>
      <c r="R61" s="23"/>
      <c r="S61" s="23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</row>
    <row r="62" spans="1:85">
      <c r="A62" s="98" t="s">
        <v>24</v>
      </c>
      <c r="B62" s="19">
        <v>115</v>
      </c>
      <c r="C62" s="36">
        <v>361</v>
      </c>
      <c r="D62" s="47">
        <f t="shared" si="18"/>
        <v>476</v>
      </c>
      <c r="E62" s="29">
        <v>19</v>
      </c>
      <c r="F62" s="36">
        <v>90</v>
      </c>
      <c r="G62" s="68">
        <f t="shared" si="19"/>
        <v>109</v>
      </c>
      <c r="H62" s="19">
        <v>3</v>
      </c>
      <c r="I62" s="36">
        <v>10</v>
      </c>
      <c r="J62" s="47">
        <f t="shared" si="20"/>
        <v>13</v>
      </c>
      <c r="K62" s="29">
        <f t="shared" si="21"/>
        <v>24057</v>
      </c>
      <c r="L62" s="36">
        <f t="shared" si="21"/>
        <v>25488</v>
      </c>
      <c r="M62" s="68">
        <f t="shared" si="22"/>
        <v>49545</v>
      </c>
      <c r="N62" s="23"/>
      <c r="O62" s="23"/>
      <c r="P62" s="23"/>
      <c r="Q62" s="23"/>
      <c r="R62" s="23"/>
      <c r="S62" s="23"/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6"/>
      <c r="BM62" s="96"/>
      <c r="BN62" s="96"/>
      <c r="BO62" s="96"/>
      <c r="BP62" s="96"/>
      <c r="BQ62" s="96"/>
      <c r="BR62" s="96"/>
      <c r="BS62" s="96"/>
      <c r="BT62" s="96"/>
      <c r="BU62" s="96"/>
      <c r="BV62" s="96"/>
      <c r="BW62" s="96"/>
      <c r="BX62" s="96"/>
      <c r="BY62" s="96"/>
      <c r="BZ62" s="96"/>
      <c r="CA62" s="96"/>
      <c r="CB62" s="96"/>
      <c r="CC62" s="96"/>
      <c r="CD62" s="96"/>
      <c r="CE62" s="96"/>
      <c r="CF62" s="96"/>
      <c r="CG62" s="96"/>
    </row>
    <row r="63" spans="1:85">
      <c r="A63" s="98" t="s">
        <v>52</v>
      </c>
      <c r="B63" s="19">
        <v>114</v>
      </c>
      <c r="C63" s="36">
        <v>363</v>
      </c>
      <c r="D63" s="47">
        <f t="shared" si="18"/>
        <v>477</v>
      </c>
      <c r="E63" s="29">
        <v>18</v>
      </c>
      <c r="F63" s="36">
        <v>91</v>
      </c>
      <c r="G63" s="68">
        <f t="shared" si="19"/>
        <v>109</v>
      </c>
      <c r="H63" s="19">
        <v>3</v>
      </c>
      <c r="I63" s="36">
        <v>11</v>
      </c>
      <c r="J63" s="47">
        <f t="shared" si="20"/>
        <v>14</v>
      </c>
      <c r="K63" s="29">
        <f t="shared" si="21"/>
        <v>24060</v>
      </c>
      <c r="L63" s="36">
        <f t="shared" si="21"/>
        <v>25482</v>
      </c>
      <c r="M63" s="68">
        <f t="shared" si="22"/>
        <v>49542</v>
      </c>
      <c r="N63" s="23"/>
      <c r="O63" s="23"/>
      <c r="P63" s="23"/>
      <c r="Q63" s="23"/>
      <c r="R63" s="23"/>
      <c r="S63" s="23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96"/>
      <c r="BN63" s="96"/>
      <c r="BO63" s="96"/>
      <c r="BP63" s="96"/>
      <c r="BQ63" s="96"/>
      <c r="BR63" s="96"/>
      <c r="BS63" s="96"/>
      <c r="BT63" s="96"/>
      <c r="BU63" s="96"/>
      <c r="BV63" s="96"/>
      <c r="BW63" s="96"/>
      <c r="BX63" s="96"/>
      <c r="BY63" s="96"/>
      <c r="BZ63" s="96"/>
      <c r="CA63" s="96"/>
      <c r="CB63" s="96"/>
      <c r="CC63" s="96"/>
      <c r="CD63" s="96"/>
      <c r="CE63" s="96"/>
      <c r="CF63" s="96"/>
      <c r="CG63" s="96"/>
    </row>
    <row r="64" spans="1:85">
      <c r="A64" s="98" t="s">
        <v>58</v>
      </c>
      <c r="B64" s="19">
        <v>115</v>
      </c>
      <c r="C64" s="36">
        <v>360</v>
      </c>
      <c r="D64" s="47">
        <f t="shared" si="18"/>
        <v>475</v>
      </c>
      <c r="E64" s="29">
        <v>20</v>
      </c>
      <c r="F64" s="36">
        <v>91</v>
      </c>
      <c r="G64" s="68">
        <f t="shared" si="19"/>
        <v>111</v>
      </c>
      <c r="H64" s="19">
        <v>4</v>
      </c>
      <c r="I64" s="36">
        <v>13</v>
      </c>
      <c r="J64" s="47">
        <f t="shared" si="20"/>
        <v>17</v>
      </c>
      <c r="K64" s="29">
        <f t="shared" si="21"/>
        <v>24038</v>
      </c>
      <c r="L64" s="36">
        <f t="shared" si="21"/>
        <v>25460</v>
      </c>
      <c r="M64" s="68">
        <f t="shared" si="22"/>
        <v>49498</v>
      </c>
      <c r="N64" s="23"/>
      <c r="O64" s="23"/>
      <c r="P64" s="23"/>
      <c r="Q64" s="23"/>
      <c r="R64" s="23"/>
      <c r="S64" s="23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BM64" s="96"/>
      <c r="BN64" s="96"/>
      <c r="BO64" s="96"/>
      <c r="BP64" s="96"/>
      <c r="BQ64" s="96"/>
      <c r="BR64" s="96"/>
      <c r="BS64" s="96"/>
      <c r="BT64" s="96"/>
      <c r="BU64" s="96"/>
      <c r="BV64" s="96"/>
      <c r="BW64" s="96"/>
      <c r="BX64" s="96"/>
      <c r="BY64" s="96"/>
      <c r="BZ64" s="96"/>
      <c r="CA64" s="96"/>
      <c r="CB64" s="96"/>
      <c r="CC64" s="96"/>
      <c r="CD64" s="96"/>
      <c r="CE64" s="96"/>
      <c r="CF64" s="96"/>
      <c r="CG64" s="96"/>
    </row>
    <row r="65" spans="1:85">
      <c r="A65" s="99" t="s">
        <v>49</v>
      </c>
      <c r="B65" s="20">
        <v>115</v>
      </c>
      <c r="C65" s="37">
        <v>362</v>
      </c>
      <c r="D65" s="48">
        <f t="shared" si="18"/>
        <v>477</v>
      </c>
      <c r="E65" s="30">
        <v>21</v>
      </c>
      <c r="F65" s="37">
        <v>89</v>
      </c>
      <c r="G65" s="69">
        <f t="shared" si="19"/>
        <v>110</v>
      </c>
      <c r="H65" s="20">
        <v>4</v>
      </c>
      <c r="I65" s="37">
        <v>13</v>
      </c>
      <c r="J65" s="48">
        <f t="shared" si="20"/>
        <v>17</v>
      </c>
      <c r="K65" s="30">
        <f t="shared" si="21"/>
        <v>23980</v>
      </c>
      <c r="L65" s="37">
        <f t="shared" si="21"/>
        <v>25412</v>
      </c>
      <c r="M65" s="69">
        <f t="shared" si="22"/>
        <v>49392</v>
      </c>
      <c r="N65" s="23"/>
      <c r="O65" s="23"/>
      <c r="P65" s="23"/>
      <c r="Q65" s="23"/>
      <c r="R65" s="23"/>
      <c r="S65" s="23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6"/>
      <c r="BN65" s="96"/>
      <c r="BO65" s="96"/>
      <c r="BP65" s="96"/>
      <c r="BQ65" s="96"/>
      <c r="BR65" s="96"/>
      <c r="BS65" s="96"/>
      <c r="BT65" s="96"/>
      <c r="BU65" s="96"/>
      <c r="BV65" s="96"/>
      <c r="BW65" s="96"/>
      <c r="BX65" s="96"/>
      <c r="BY65" s="96"/>
      <c r="BZ65" s="96"/>
      <c r="CA65" s="96"/>
      <c r="CB65" s="96"/>
      <c r="CC65" s="96"/>
      <c r="CD65" s="96"/>
      <c r="CE65" s="96"/>
      <c r="CF65" s="96"/>
      <c r="CG65" s="96"/>
    </row>
    <row r="66" spans="1:85" ht="9.9499999999999993" customHeight="1">
      <c r="A66" s="11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95"/>
      <c r="R66" s="95"/>
      <c r="S66" s="95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6"/>
      <c r="BN66" s="96"/>
      <c r="BO66" s="96"/>
      <c r="BP66" s="96"/>
      <c r="BQ66" s="96"/>
      <c r="BR66" s="96"/>
      <c r="BS66" s="96"/>
      <c r="BT66" s="96"/>
      <c r="BU66" s="96"/>
      <c r="BV66" s="96"/>
      <c r="BW66" s="96"/>
      <c r="BX66" s="96"/>
      <c r="BY66" s="96"/>
      <c r="BZ66" s="96"/>
      <c r="CA66" s="96"/>
    </row>
    <row r="67" spans="1:85" ht="13.5" customHeight="1">
      <c r="A67" s="5" t="s">
        <v>13</v>
      </c>
      <c r="B67" s="24" t="s">
        <v>76</v>
      </c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80"/>
      <c r="N67" s="23"/>
      <c r="O67" s="23"/>
      <c r="P67" s="23"/>
      <c r="Q67" s="95"/>
      <c r="R67" s="95"/>
      <c r="S67" s="95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BM67" s="96"/>
      <c r="BN67" s="96"/>
      <c r="BO67" s="96"/>
      <c r="BP67" s="96"/>
      <c r="BQ67" s="96"/>
      <c r="BR67" s="96"/>
      <c r="BS67" s="96"/>
      <c r="BT67" s="96"/>
      <c r="BU67" s="96"/>
      <c r="BV67" s="96"/>
      <c r="BW67" s="96"/>
      <c r="BX67" s="96"/>
      <c r="BY67" s="96"/>
      <c r="BZ67" s="96"/>
      <c r="CA67" s="96"/>
    </row>
    <row r="68" spans="1:85">
      <c r="A68" s="6"/>
      <c r="B68" s="25" t="s">
        <v>17</v>
      </c>
      <c r="C68" s="40"/>
      <c r="D68" s="40"/>
      <c r="E68" s="58"/>
      <c r="F68" s="25" t="s">
        <v>70</v>
      </c>
      <c r="G68" s="40"/>
      <c r="H68" s="40"/>
      <c r="I68" s="73"/>
      <c r="J68" s="77" t="s">
        <v>65</v>
      </c>
      <c r="K68" s="40"/>
      <c r="L68" s="40"/>
      <c r="M68" s="73"/>
      <c r="N68" s="95"/>
      <c r="O68" s="95"/>
      <c r="P68" s="95"/>
      <c r="Q68" s="95"/>
      <c r="R68" s="95"/>
      <c r="S68" s="95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BM68" s="96"/>
      <c r="BN68" s="96"/>
      <c r="BO68" s="96"/>
      <c r="BP68" s="96"/>
      <c r="BQ68" s="96"/>
      <c r="BR68" s="96"/>
      <c r="BS68" s="96"/>
      <c r="BT68" s="96"/>
      <c r="BU68" s="96"/>
      <c r="BV68" s="96"/>
      <c r="BW68" s="96"/>
      <c r="BX68" s="96"/>
      <c r="BY68" s="96"/>
      <c r="BZ68" s="96"/>
      <c r="CA68" s="96"/>
    </row>
    <row r="69" spans="1:85" ht="9.9499999999999993" customHeight="1">
      <c r="A69" s="12"/>
      <c r="B69" s="26" t="s">
        <v>21</v>
      </c>
      <c r="C69" s="41" t="s">
        <v>29</v>
      </c>
      <c r="D69" s="50" t="s">
        <v>31</v>
      </c>
      <c r="E69" s="59" t="s">
        <v>80</v>
      </c>
      <c r="F69" s="26" t="s">
        <v>21</v>
      </c>
      <c r="G69" s="41" t="s">
        <v>29</v>
      </c>
      <c r="H69" s="50" t="s">
        <v>31</v>
      </c>
      <c r="I69" s="59" t="s">
        <v>80</v>
      </c>
      <c r="J69" s="26" t="s">
        <v>21</v>
      </c>
      <c r="K69" s="41" t="s">
        <v>29</v>
      </c>
      <c r="L69" s="50" t="s">
        <v>31</v>
      </c>
      <c r="M69" s="59" t="s">
        <v>80</v>
      </c>
      <c r="N69" s="95"/>
      <c r="O69" s="95"/>
      <c r="P69" s="95"/>
      <c r="Q69" s="95"/>
      <c r="R69" s="95"/>
      <c r="S69" s="95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  <c r="BM69" s="96"/>
      <c r="BN69" s="96"/>
      <c r="BO69" s="96"/>
      <c r="BP69" s="96"/>
      <c r="BQ69" s="96"/>
      <c r="BR69" s="96"/>
      <c r="BS69" s="96"/>
      <c r="BT69" s="96"/>
      <c r="BU69" s="96"/>
      <c r="BV69" s="96"/>
      <c r="BW69" s="96"/>
      <c r="BX69" s="96"/>
      <c r="BY69" s="96"/>
      <c r="BZ69" s="96"/>
      <c r="CA69" s="96"/>
    </row>
    <row r="70" spans="1:85" ht="9.9499999999999993" customHeight="1">
      <c r="A70" s="7"/>
      <c r="B70" s="27"/>
      <c r="C70" s="42"/>
      <c r="D70" s="51"/>
      <c r="E70" s="60"/>
      <c r="F70" s="27"/>
      <c r="G70" s="42"/>
      <c r="H70" s="51"/>
      <c r="I70" s="60"/>
      <c r="J70" s="27"/>
      <c r="K70" s="42"/>
      <c r="L70" s="51"/>
      <c r="M70" s="60"/>
      <c r="N70" s="23"/>
      <c r="O70" s="23"/>
      <c r="P70" s="23"/>
      <c r="Q70" s="95"/>
      <c r="R70" s="95"/>
      <c r="S70" s="95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  <c r="BM70" s="96"/>
      <c r="BN70" s="96"/>
      <c r="BO70" s="96"/>
      <c r="BP70" s="96"/>
      <c r="BQ70" s="96"/>
      <c r="BR70" s="96"/>
      <c r="BS70" s="96"/>
      <c r="BT70" s="96"/>
      <c r="BU70" s="96"/>
      <c r="BV70" s="96"/>
      <c r="BW70" s="96"/>
      <c r="BX70" s="96"/>
      <c r="BY70" s="96"/>
      <c r="BZ70" s="96"/>
      <c r="CA70" s="96"/>
    </row>
    <row r="71" spans="1:85">
      <c r="A71" s="97" t="s">
        <v>72</v>
      </c>
      <c r="B71" s="28">
        <f t="shared" ref="B71:C82" si="23">B6+E6+H6</f>
        <v>3809</v>
      </c>
      <c r="C71" s="35">
        <f t="shared" si="23"/>
        <v>3600</v>
      </c>
      <c r="D71" s="70">
        <f t="shared" ref="D71:D82" si="24">B71+C71</f>
        <v>7409</v>
      </c>
      <c r="E71" s="102">
        <f>ROUND(D71/M54*100,2)</f>
        <v>15</v>
      </c>
      <c r="F71" s="28">
        <f t="shared" ref="F71:G82" si="25">K6+N6+Q6+B22+E22+H22+K22+N22+Q22+B38</f>
        <v>15611</v>
      </c>
      <c r="G71" s="35">
        <f t="shared" si="25"/>
        <v>15396</v>
      </c>
      <c r="H71" s="70">
        <f t="shared" ref="H71:H82" si="26">F71+G71</f>
        <v>31007</v>
      </c>
      <c r="I71" s="106">
        <f t="shared" ref="I71:I82" si="27">ROUND(H71/$M54*100,2)</f>
        <v>62.79</v>
      </c>
      <c r="J71" s="18">
        <f t="shared" ref="J71:K82" si="28">E38+H38+K38+N38+Q38+B54+E54+H54</f>
        <v>4510</v>
      </c>
      <c r="K71" s="35">
        <f t="shared" si="28"/>
        <v>6457</v>
      </c>
      <c r="L71" s="70">
        <f t="shared" ref="L71:L82" si="29">J71+K71</f>
        <v>10967</v>
      </c>
      <c r="M71" s="106">
        <f t="shared" ref="M71:M82" si="30">ROUND(L71/$M54*100,2)</f>
        <v>22.21</v>
      </c>
      <c r="N71" s="23"/>
      <c r="O71" s="23"/>
      <c r="P71" s="23"/>
      <c r="Q71" s="95"/>
      <c r="R71" s="95"/>
      <c r="S71" s="95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96"/>
      <c r="AE71" s="96"/>
      <c r="AF71" s="96"/>
      <c r="AG71" s="96"/>
      <c r="AH71" s="96"/>
      <c r="AI71" s="96"/>
      <c r="AJ71" s="96"/>
      <c r="AK71" s="96"/>
      <c r="AL71" s="96"/>
      <c r="AM71" s="96"/>
      <c r="AN71" s="96"/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  <c r="BC71" s="96"/>
      <c r="BD71" s="96"/>
      <c r="BE71" s="96"/>
      <c r="BF71" s="96"/>
      <c r="BG71" s="96"/>
      <c r="BH71" s="96"/>
      <c r="BI71" s="96"/>
      <c r="BJ71" s="96"/>
      <c r="BK71" s="96"/>
      <c r="BL71" s="96"/>
      <c r="BM71" s="96"/>
      <c r="BN71" s="96"/>
      <c r="BO71" s="96"/>
      <c r="BP71" s="96"/>
      <c r="BQ71" s="96"/>
      <c r="BR71" s="96"/>
      <c r="BS71" s="96"/>
      <c r="BT71" s="96"/>
      <c r="BU71" s="96"/>
      <c r="BV71" s="96"/>
      <c r="BW71" s="96"/>
      <c r="BX71" s="96"/>
      <c r="BY71" s="96"/>
      <c r="BZ71" s="96"/>
      <c r="CA71" s="96"/>
    </row>
    <row r="72" spans="1:85">
      <c r="A72" s="98" t="s">
        <v>40</v>
      </c>
      <c r="B72" s="29">
        <f t="shared" si="23"/>
        <v>3818</v>
      </c>
      <c r="C72" s="36">
        <f t="shared" si="23"/>
        <v>3597</v>
      </c>
      <c r="D72" s="71">
        <f t="shared" si="24"/>
        <v>7415</v>
      </c>
      <c r="E72" s="103">
        <f>ROUND(D72/M55*100,2)</f>
        <v>15.01</v>
      </c>
      <c r="F72" s="29">
        <f t="shared" si="25"/>
        <v>15620</v>
      </c>
      <c r="G72" s="36">
        <f t="shared" si="25"/>
        <v>15383</v>
      </c>
      <c r="H72" s="71">
        <f t="shared" si="26"/>
        <v>31003</v>
      </c>
      <c r="I72" s="107">
        <f t="shared" si="27"/>
        <v>62.75</v>
      </c>
      <c r="J72" s="19">
        <f t="shared" si="28"/>
        <v>4519</v>
      </c>
      <c r="K72" s="36">
        <f t="shared" si="28"/>
        <v>6470</v>
      </c>
      <c r="L72" s="71">
        <f t="shared" si="29"/>
        <v>10989</v>
      </c>
      <c r="M72" s="107">
        <f t="shared" si="30"/>
        <v>22.24</v>
      </c>
      <c r="N72" s="23"/>
      <c r="O72" s="23"/>
      <c r="P72" s="23"/>
      <c r="Q72" s="95"/>
      <c r="R72" s="95"/>
      <c r="S72" s="95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  <c r="BM72" s="96"/>
      <c r="BN72" s="96"/>
      <c r="BO72" s="96"/>
      <c r="BP72" s="96"/>
      <c r="BQ72" s="96"/>
      <c r="BR72" s="96"/>
      <c r="BS72" s="96"/>
      <c r="BT72" s="96"/>
      <c r="BU72" s="96"/>
      <c r="BV72" s="96"/>
      <c r="BW72" s="96"/>
      <c r="BX72" s="96"/>
      <c r="BY72" s="96"/>
      <c r="BZ72" s="96"/>
      <c r="CA72" s="96"/>
    </row>
    <row r="73" spans="1:85">
      <c r="A73" s="98" t="s">
        <v>44</v>
      </c>
      <c r="B73" s="29">
        <f t="shared" si="23"/>
        <v>3814</v>
      </c>
      <c r="C73" s="36">
        <f t="shared" si="23"/>
        <v>3584</v>
      </c>
      <c r="D73" s="71">
        <f t="shared" si="24"/>
        <v>7398</v>
      </c>
      <c r="E73" s="103">
        <f>ROUND(D73/$M56*100,2)</f>
        <v>14.98</v>
      </c>
      <c r="F73" s="29">
        <f t="shared" si="25"/>
        <v>15606</v>
      </c>
      <c r="G73" s="36">
        <f t="shared" si="25"/>
        <v>15370</v>
      </c>
      <c r="H73" s="71">
        <f t="shared" si="26"/>
        <v>30976</v>
      </c>
      <c r="I73" s="107">
        <f t="shared" si="27"/>
        <v>62.72</v>
      </c>
      <c r="J73" s="19">
        <f t="shared" si="28"/>
        <v>4529</v>
      </c>
      <c r="K73" s="36">
        <f t="shared" si="28"/>
        <v>6486</v>
      </c>
      <c r="L73" s="71">
        <f t="shared" si="29"/>
        <v>11015</v>
      </c>
      <c r="M73" s="107">
        <f t="shared" si="30"/>
        <v>22.3</v>
      </c>
      <c r="N73" s="23"/>
      <c r="O73" s="23"/>
      <c r="P73" s="23"/>
      <c r="Q73" s="95"/>
      <c r="R73" s="95"/>
      <c r="S73" s="95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/>
      <c r="BF73" s="96"/>
      <c r="BG73" s="96"/>
      <c r="BH73" s="96"/>
      <c r="BI73" s="96"/>
      <c r="BJ73" s="96"/>
      <c r="BK73" s="96"/>
      <c r="BL73" s="96"/>
      <c r="BM73" s="96"/>
      <c r="BN73" s="96"/>
      <c r="BO73" s="96"/>
      <c r="BP73" s="96"/>
      <c r="BQ73" s="96"/>
      <c r="BR73" s="96"/>
      <c r="BS73" s="96"/>
      <c r="BT73" s="96"/>
      <c r="BU73" s="96"/>
      <c r="BV73" s="96"/>
      <c r="BW73" s="96"/>
      <c r="BX73" s="96"/>
      <c r="BY73" s="96"/>
      <c r="BZ73" s="96"/>
      <c r="CA73" s="96"/>
    </row>
    <row r="74" spans="1:85">
      <c r="A74" s="98" t="s">
        <v>47</v>
      </c>
      <c r="B74" s="29">
        <f t="shared" si="23"/>
        <v>3815</v>
      </c>
      <c r="C74" s="36">
        <f t="shared" si="23"/>
        <v>3588</v>
      </c>
      <c r="D74" s="71">
        <f t="shared" si="24"/>
        <v>7403</v>
      </c>
      <c r="E74" s="103">
        <f t="shared" ref="E74:E82" si="31">ROUND(D74/M57*100,2)</f>
        <v>14.98</v>
      </c>
      <c r="F74" s="29">
        <f t="shared" si="25"/>
        <v>15616</v>
      </c>
      <c r="G74" s="36">
        <f t="shared" si="25"/>
        <v>15367</v>
      </c>
      <c r="H74" s="71">
        <f t="shared" si="26"/>
        <v>30983</v>
      </c>
      <c r="I74" s="107">
        <f t="shared" si="27"/>
        <v>62.71</v>
      </c>
      <c r="J74" s="19">
        <f t="shared" si="28"/>
        <v>4530</v>
      </c>
      <c r="K74" s="36">
        <f t="shared" si="28"/>
        <v>6489</v>
      </c>
      <c r="L74" s="71">
        <f t="shared" si="29"/>
        <v>11019</v>
      </c>
      <c r="M74" s="107">
        <f t="shared" si="30"/>
        <v>22.3</v>
      </c>
      <c r="N74" s="23"/>
      <c r="O74" s="23"/>
      <c r="P74" s="23"/>
      <c r="Q74" s="95"/>
      <c r="R74" s="95"/>
      <c r="S74" s="95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6"/>
      <c r="BH74" s="96"/>
      <c r="BI74" s="96"/>
      <c r="BJ74" s="96"/>
      <c r="BK74" s="96"/>
      <c r="BL74" s="96"/>
      <c r="BM74" s="96"/>
      <c r="BN74" s="96"/>
      <c r="BO74" s="96"/>
      <c r="BP74" s="96"/>
      <c r="BQ74" s="96"/>
      <c r="BR74" s="96"/>
      <c r="BS74" s="96"/>
      <c r="BT74" s="96"/>
      <c r="BU74" s="96"/>
      <c r="BV74" s="96"/>
      <c r="BW74" s="96"/>
      <c r="BX74" s="96"/>
      <c r="BY74" s="96"/>
      <c r="BZ74" s="96"/>
      <c r="CA74" s="96"/>
    </row>
    <row r="75" spans="1:85">
      <c r="A75" s="98" t="s">
        <v>50</v>
      </c>
      <c r="B75" s="29">
        <f t="shared" si="23"/>
        <v>3819</v>
      </c>
      <c r="C75" s="36">
        <f t="shared" si="23"/>
        <v>3587</v>
      </c>
      <c r="D75" s="71">
        <f t="shared" si="24"/>
        <v>7406</v>
      </c>
      <c r="E75" s="104">
        <f t="shared" si="31"/>
        <v>14.98</v>
      </c>
      <c r="F75" s="29">
        <f t="shared" si="25"/>
        <v>15632</v>
      </c>
      <c r="G75" s="36">
        <f t="shared" si="25"/>
        <v>15347</v>
      </c>
      <c r="H75" s="71">
        <f t="shared" si="26"/>
        <v>30979</v>
      </c>
      <c r="I75" s="108">
        <f t="shared" si="27"/>
        <v>62.67</v>
      </c>
      <c r="J75" s="19">
        <f t="shared" si="28"/>
        <v>4538</v>
      </c>
      <c r="K75" s="36">
        <f t="shared" si="28"/>
        <v>6506</v>
      </c>
      <c r="L75" s="71">
        <f t="shared" si="29"/>
        <v>11044</v>
      </c>
      <c r="M75" s="107">
        <f t="shared" si="30"/>
        <v>22.34</v>
      </c>
      <c r="N75" s="23"/>
      <c r="O75" s="23"/>
      <c r="P75" s="23"/>
      <c r="Q75" s="95"/>
      <c r="R75" s="95"/>
      <c r="S75" s="95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96"/>
      <c r="AF75" s="96"/>
      <c r="AG75" s="96"/>
      <c r="AH75" s="96"/>
      <c r="AI75" s="96"/>
      <c r="AJ75" s="96"/>
      <c r="AK75" s="96"/>
      <c r="AL75" s="96"/>
      <c r="AM75" s="96"/>
      <c r="AN75" s="96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  <c r="BH75" s="96"/>
      <c r="BI75" s="96"/>
      <c r="BJ75" s="96"/>
      <c r="BK75" s="96"/>
      <c r="BL75" s="96"/>
      <c r="BM75" s="96"/>
      <c r="BN75" s="96"/>
      <c r="BO75" s="96"/>
      <c r="BP75" s="96"/>
      <c r="BQ75" s="96"/>
      <c r="BR75" s="96"/>
      <c r="BS75" s="96"/>
      <c r="BT75" s="96"/>
      <c r="BU75" s="96"/>
      <c r="BV75" s="96"/>
      <c r="BW75" s="96"/>
      <c r="BX75" s="96"/>
      <c r="BY75" s="96"/>
      <c r="BZ75" s="96"/>
      <c r="CA75" s="96"/>
    </row>
    <row r="76" spans="1:85">
      <c r="A76" s="98" t="s">
        <v>20</v>
      </c>
      <c r="B76" s="29">
        <f t="shared" si="23"/>
        <v>3813</v>
      </c>
      <c r="C76" s="36">
        <f t="shared" si="23"/>
        <v>3594</v>
      </c>
      <c r="D76" s="71">
        <f t="shared" si="24"/>
        <v>7407</v>
      </c>
      <c r="E76" s="104">
        <f t="shared" si="31"/>
        <v>14.98</v>
      </c>
      <c r="F76" s="29">
        <f t="shared" si="25"/>
        <v>15639</v>
      </c>
      <c r="G76" s="36">
        <f t="shared" si="25"/>
        <v>15321</v>
      </c>
      <c r="H76" s="71">
        <f t="shared" si="26"/>
        <v>30960</v>
      </c>
      <c r="I76" s="108">
        <f t="shared" si="27"/>
        <v>62.59</v>
      </c>
      <c r="J76" s="19">
        <f t="shared" si="28"/>
        <v>4561</v>
      </c>
      <c r="K76" s="36">
        <f t="shared" si="28"/>
        <v>6534</v>
      </c>
      <c r="L76" s="71">
        <f t="shared" si="29"/>
        <v>11095</v>
      </c>
      <c r="M76" s="107">
        <f t="shared" si="30"/>
        <v>22.43</v>
      </c>
      <c r="N76" s="23"/>
      <c r="O76" s="23"/>
      <c r="P76" s="23"/>
      <c r="Q76" s="95"/>
      <c r="R76" s="95"/>
      <c r="S76" s="95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96"/>
      <c r="AF76" s="96"/>
      <c r="AG76" s="96"/>
      <c r="AH76" s="96"/>
      <c r="AI76" s="96"/>
      <c r="AJ76" s="96"/>
      <c r="AK76" s="96"/>
      <c r="AL76" s="96"/>
      <c r="AM76" s="96"/>
      <c r="AN76" s="96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  <c r="BM76" s="96"/>
      <c r="BN76" s="96"/>
      <c r="BO76" s="96"/>
      <c r="BP76" s="96"/>
      <c r="BQ76" s="96"/>
      <c r="BR76" s="96"/>
      <c r="BS76" s="96"/>
      <c r="BT76" s="96"/>
      <c r="BU76" s="96"/>
      <c r="BV76" s="96"/>
      <c r="BW76" s="96"/>
      <c r="BX76" s="96"/>
      <c r="BY76" s="96"/>
      <c r="BZ76" s="96"/>
      <c r="CA76" s="96"/>
    </row>
    <row r="77" spans="1:85">
      <c r="A77" s="98" t="s">
        <v>51</v>
      </c>
      <c r="B77" s="29">
        <f t="shared" si="23"/>
        <v>3812</v>
      </c>
      <c r="C77" s="36">
        <f t="shared" si="23"/>
        <v>3601</v>
      </c>
      <c r="D77" s="71">
        <f t="shared" si="24"/>
        <v>7413</v>
      </c>
      <c r="E77" s="104">
        <f t="shared" si="31"/>
        <v>14.97</v>
      </c>
      <c r="F77" s="29">
        <f t="shared" si="25"/>
        <v>15646</v>
      </c>
      <c r="G77" s="36">
        <f t="shared" si="25"/>
        <v>15316</v>
      </c>
      <c r="H77" s="71">
        <f t="shared" si="26"/>
        <v>30962</v>
      </c>
      <c r="I77" s="108">
        <f t="shared" si="27"/>
        <v>62.54</v>
      </c>
      <c r="J77" s="19">
        <f t="shared" si="28"/>
        <v>4580</v>
      </c>
      <c r="K77" s="36">
        <f t="shared" si="28"/>
        <v>6555</v>
      </c>
      <c r="L77" s="71">
        <f t="shared" si="29"/>
        <v>11135</v>
      </c>
      <c r="M77" s="107">
        <f t="shared" si="30"/>
        <v>22.49</v>
      </c>
      <c r="N77" s="23"/>
      <c r="O77" s="23"/>
      <c r="P77" s="23"/>
      <c r="Q77" s="95"/>
      <c r="R77" s="95"/>
      <c r="S77" s="95"/>
      <c r="T77" s="96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96"/>
      <c r="AF77" s="96"/>
      <c r="AG77" s="96"/>
      <c r="AH77" s="96"/>
      <c r="AI77" s="96"/>
      <c r="AJ77" s="96"/>
      <c r="AK77" s="96"/>
      <c r="AL77" s="96"/>
      <c r="AM77" s="96"/>
      <c r="AN77" s="96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96"/>
      <c r="BG77" s="96"/>
      <c r="BH77" s="96"/>
      <c r="BI77" s="96"/>
      <c r="BJ77" s="96"/>
      <c r="BK77" s="96"/>
      <c r="BL77" s="96"/>
      <c r="BM77" s="96"/>
      <c r="BN77" s="96"/>
      <c r="BO77" s="96"/>
      <c r="BP77" s="96"/>
      <c r="BQ77" s="96"/>
      <c r="BR77" s="96"/>
      <c r="BS77" s="96"/>
      <c r="BT77" s="96"/>
      <c r="BU77" s="96"/>
      <c r="BV77" s="96"/>
      <c r="BW77" s="96"/>
      <c r="BX77" s="96"/>
      <c r="BY77" s="96"/>
      <c r="BZ77" s="96"/>
      <c r="CA77" s="96"/>
    </row>
    <row r="78" spans="1:85">
      <c r="A78" s="98" t="s">
        <v>39</v>
      </c>
      <c r="B78" s="29">
        <f t="shared" si="23"/>
        <v>3812</v>
      </c>
      <c r="C78" s="36">
        <f t="shared" si="23"/>
        <v>3606</v>
      </c>
      <c r="D78" s="71">
        <f t="shared" si="24"/>
        <v>7418</v>
      </c>
      <c r="E78" s="104">
        <f t="shared" si="31"/>
        <v>14.97</v>
      </c>
      <c r="F78" s="29">
        <f t="shared" si="25"/>
        <v>15652</v>
      </c>
      <c r="G78" s="36">
        <f t="shared" si="25"/>
        <v>15315</v>
      </c>
      <c r="H78" s="71">
        <f t="shared" si="26"/>
        <v>30967</v>
      </c>
      <c r="I78" s="108">
        <f t="shared" si="27"/>
        <v>62.51</v>
      </c>
      <c r="J78" s="19">
        <f t="shared" si="28"/>
        <v>4590</v>
      </c>
      <c r="K78" s="36">
        <f t="shared" si="28"/>
        <v>6567</v>
      </c>
      <c r="L78" s="71">
        <f t="shared" si="29"/>
        <v>11157</v>
      </c>
      <c r="M78" s="107">
        <f t="shared" si="30"/>
        <v>22.52</v>
      </c>
      <c r="N78" s="23"/>
      <c r="O78" s="23"/>
      <c r="P78" s="23"/>
      <c r="Q78" s="95"/>
      <c r="R78" s="95"/>
      <c r="S78" s="95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  <c r="AE78" s="96"/>
      <c r="AF78" s="96"/>
      <c r="AG78" s="96"/>
      <c r="AH78" s="96"/>
      <c r="AI78" s="96"/>
      <c r="AJ78" s="96"/>
      <c r="AK78" s="96"/>
      <c r="AL78" s="96"/>
      <c r="AM78" s="96"/>
      <c r="AN78" s="96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  <c r="BI78" s="96"/>
      <c r="BJ78" s="96"/>
      <c r="BK78" s="96"/>
      <c r="BL78" s="96"/>
      <c r="BM78" s="96"/>
      <c r="BN78" s="96"/>
      <c r="BO78" s="96"/>
      <c r="BP78" s="96"/>
      <c r="BQ78" s="96"/>
      <c r="BR78" s="96"/>
      <c r="BS78" s="96"/>
      <c r="BT78" s="96"/>
      <c r="BU78" s="96"/>
      <c r="BV78" s="96"/>
      <c r="BW78" s="96"/>
      <c r="BX78" s="96"/>
      <c r="BY78" s="96"/>
      <c r="BZ78" s="96"/>
      <c r="CA78" s="96"/>
    </row>
    <row r="79" spans="1:85">
      <c r="A79" s="98" t="s">
        <v>24</v>
      </c>
      <c r="B79" s="29">
        <f t="shared" si="23"/>
        <v>3823</v>
      </c>
      <c r="C79" s="36">
        <f t="shared" si="23"/>
        <v>3603</v>
      </c>
      <c r="D79" s="71">
        <f t="shared" si="24"/>
        <v>7426</v>
      </c>
      <c r="E79" s="104">
        <f t="shared" si="31"/>
        <v>14.99</v>
      </c>
      <c r="F79" s="29">
        <f t="shared" si="25"/>
        <v>15642</v>
      </c>
      <c r="G79" s="36">
        <f t="shared" si="25"/>
        <v>15317</v>
      </c>
      <c r="H79" s="71">
        <f t="shared" si="26"/>
        <v>30959</v>
      </c>
      <c r="I79" s="108">
        <f t="shared" si="27"/>
        <v>62.49</v>
      </c>
      <c r="J79" s="19">
        <f t="shared" si="28"/>
        <v>4592</v>
      </c>
      <c r="K79" s="36">
        <f t="shared" si="28"/>
        <v>6568</v>
      </c>
      <c r="L79" s="71">
        <f t="shared" si="29"/>
        <v>11160</v>
      </c>
      <c r="M79" s="107">
        <f t="shared" si="30"/>
        <v>22.52</v>
      </c>
      <c r="N79" s="23"/>
      <c r="O79" s="23"/>
      <c r="P79" s="23"/>
      <c r="Q79" s="95"/>
      <c r="R79" s="95"/>
      <c r="S79" s="95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96"/>
      <c r="AE79" s="96"/>
      <c r="AF79" s="96"/>
      <c r="AG79" s="96"/>
      <c r="AH79" s="96"/>
      <c r="AI79" s="96"/>
      <c r="AJ79" s="96"/>
      <c r="AK79" s="96"/>
      <c r="AL79" s="96"/>
      <c r="AM79" s="96"/>
      <c r="AN79" s="96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  <c r="BM79" s="96"/>
      <c r="BN79" s="96"/>
      <c r="BO79" s="96"/>
      <c r="BP79" s="96"/>
      <c r="BQ79" s="96"/>
      <c r="BR79" s="96"/>
      <c r="BS79" s="96"/>
      <c r="BT79" s="96"/>
      <c r="BU79" s="96"/>
      <c r="BV79" s="96"/>
      <c r="BW79" s="96"/>
      <c r="BX79" s="96"/>
      <c r="BY79" s="96"/>
      <c r="BZ79" s="96"/>
      <c r="CA79" s="96"/>
    </row>
    <row r="80" spans="1:85">
      <c r="A80" s="98" t="s">
        <v>52</v>
      </c>
      <c r="B80" s="29">
        <f t="shared" si="23"/>
        <v>3821</v>
      </c>
      <c r="C80" s="36">
        <f t="shared" si="23"/>
        <v>3604</v>
      </c>
      <c r="D80" s="71">
        <f t="shared" si="24"/>
        <v>7425</v>
      </c>
      <c r="E80" s="104">
        <f t="shared" si="31"/>
        <v>14.99</v>
      </c>
      <c r="F80" s="29">
        <f t="shared" si="25"/>
        <v>15639</v>
      </c>
      <c r="G80" s="36">
        <f t="shared" si="25"/>
        <v>15292</v>
      </c>
      <c r="H80" s="71">
        <f t="shared" si="26"/>
        <v>30931</v>
      </c>
      <c r="I80" s="108">
        <f t="shared" si="27"/>
        <v>62.43</v>
      </c>
      <c r="J80" s="19">
        <f t="shared" si="28"/>
        <v>4600</v>
      </c>
      <c r="K80" s="36">
        <f t="shared" si="28"/>
        <v>6586</v>
      </c>
      <c r="L80" s="71">
        <f t="shared" si="29"/>
        <v>11186</v>
      </c>
      <c r="M80" s="107">
        <f t="shared" si="30"/>
        <v>22.58</v>
      </c>
      <c r="N80" s="23"/>
      <c r="O80" s="23"/>
      <c r="P80" s="23"/>
      <c r="Q80" s="95"/>
      <c r="R80" s="95"/>
      <c r="S80" s="95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6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  <c r="BH80" s="96"/>
      <c r="BI80" s="96"/>
      <c r="BJ80" s="96"/>
      <c r="BK80" s="96"/>
      <c r="BL80" s="96"/>
      <c r="BM80" s="96"/>
      <c r="BN80" s="96"/>
      <c r="BO80" s="96"/>
      <c r="BP80" s="96"/>
      <c r="BQ80" s="96"/>
      <c r="BR80" s="96"/>
      <c r="BS80" s="96"/>
      <c r="BT80" s="96"/>
      <c r="BU80" s="96"/>
      <c r="BV80" s="96"/>
      <c r="BW80" s="96"/>
      <c r="BX80" s="96"/>
      <c r="BY80" s="96"/>
      <c r="BZ80" s="96"/>
      <c r="CA80" s="96"/>
    </row>
    <row r="81" spans="1:79">
      <c r="A81" s="98" t="s">
        <v>58</v>
      </c>
      <c r="B81" s="29">
        <f t="shared" si="23"/>
        <v>3815</v>
      </c>
      <c r="C81" s="36">
        <f t="shared" si="23"/>
        <v>3604</v>
      </c>
      <c r="D81" s="71">
        <f t="shared" si="24"/>
        <v>7419</v>
      </c>
      <c r="E81" s="104">
        <f t="shared" si="31"/>
        <v>14.99</v>
      </c>
      <c r="F81" s="29">
        <f t="shared" si="25"/>
        <v>15614</v>
      </c>
      <c r="G81" s="36">
        <f t="shared" si="25"/>
        <v>15264</v>
      </c>
      <c r="H81" s="71">
        <f t="shared" si="26"/>
        <v>30878</v>
      </c>
      <c r="I81" s="108">
        <f t="shared" si="27"/>
        <v>62.38</v>
      </c>
      <c r="J81" s="19">
        <f t="shared" si="28"/>
        <v>4609</v>
      </c>
      <c r="K81" s="36">
        <f t="shared" si="28"/>
        <v>6592</v>
      </c>
      <c r="L81" s="71">
        <f t="shared" si="29"/>
        <v>11201</v>
      </c>
      <c r="M81" s="107">
        <f t="shared" si="30"/>
        <v>22.63</v>
      </c>
      <c r="N81" s="23"/>
      <c r="O81" s="23"/>
      <c r="P81" s="23"/>
      <c r="Q81" s="95"/>
      <c r="R81" s="95"/>
      <c r="S81" s="95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6"/>
      <c r="BM81" s="96"/>
      <c r="BN81" s="96"/>
      <c r="BO81" s="96"/>
      <c r="BP81" s="96"/>
      <c r="BQ81" s="96"/>
      <c r="BR81" s="96"/>
      <c r="BS81" s="96"/>
      <c r="BT81" s="96"/>
      <c r="BU81" s="96"/>
      <c r="BV81" s="96"/>
      <c r="BW81" s="96"/>
      <c r="BX81" s="96"/>
      <c r="BY81" s="96"/>
      <c r="BZ81" s="96"/>
      <c r="CA81" s="96"/>
    </row>
    <row r="82" spans="1:79">
      <c r="A82" s="99" t="s">
        <v>49</v>
      </c>
      <c r="B82" s="30">
        <f t="shared" si="23"/>
        <v>3800</v>
      </c>
      <c r="C82" s="37">
        <f t="shared" si="23"/>
        <v>3599</v>
      </c>
      <c r="D82" s="72">
        <f t="shared" si="24"/>
        <v>7399</v>
      </c>
      <c r="E82" s="105">
        <f t="shared" si="31"/>
        <v>14.98</v>
      </c>
      <c r="F82" s="30">
        <f t="shared" si="25"/>
        <v>15560</v>
      </c>
      <c r="G82" s="37">
        <f t="shared" si="25"/>
        <v>15208</v>
      </c>
      <c r="H82" s="72">
        <f t="shared" si="26"/>
        <v>30768</v>
      </c>
      <c r="I82" s="109">
        <f t="shared" si="27"/>
        <v>62.29</v>
      </c>
      <c r="J82" s="20">
        <f t="shared" si="28"/>
        <v>4620</v>
      </c>
      <c r="K82" s="37">
        <f t="shared" si="28"/>
        <v>6605</v>
      </c>
      <c r="L82" s="72">
        <f t="shared" si="29"/>
        <v>11225</v>
      </c>
      <c r="M82" s="110">
        <f t="shared" si="30"/>
        <v>22.73</v>
      </c>
      <c r="N82" s="23"/>
      <c r="O82" s="23"/>
      <c r="P82" s="23"/>
      <c r="Q82" s="95"/>
      <c r="R82" s="95"/>
      <c r="S82" s="95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6"/>
      <c r="BN82" s="96"/>
      <c r="BO82" s="96"/>
      <c r="BP82" s="96"/>
      <c r="BQ82" s="96"/>
      <c r="BR82" s="96"/>
      <c r="BS82" s="96"/>
      <c r="BT82" s="96"/>
      <c r="BU82" s="96"/>
      <c r="BV82" s="96"/>
      <c r="BW82" s="96"/>
      <c r="BX82" s="96"/>
      <c r="BY82" s="96"/>
      <c r="BZ82" s="96"/>
      <c r="CA82" s="96"/>
    </row>
    <row r="83" spans="1:79" ht="20.100000000000001" customHeight="1">
      <c r="L83" s="78" t="s">
        <v>82</v>
      </c>
      <c r="M83" s="78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  <c r="BM83" s="96"/>
      <c r="BN83" s="96"/>
      <c r="BO83" s="96"/>
      <c r="BP83" s="96"/>
      <c r="BQ83" s="96"/>
      <c r="BR83" s="96"/>
      <c r="BS83" s="96"/>
      <c r="BT83" s="96"/>
      <c r="BU83" s="96"/>
      <c r="BV83" s="96"/>
      <c r="BW83" s="96"/>
      <c r="BX83" s="96"/>
      <c r="BY83" s="96"/>
      <c r="BZ83" s="96"/>
      <c r="CA83" s="96"/>
    </row>
    <row r="84" spans="1:79"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  <c r="BC84" s="96"/>
      <c r="BD84" s="96"/>
      <c r="BE84" s="96"/>
      <c r="BF84" s="96"/>
      <c r="BG84" s="96"/>
      <c r="BH84" s="96"/>
      <c r="BI84" s="96"/>
      <c r="BJ84" s="96"/>
      <c r="BK84" s="96"/>
      <c r="BL84" s="96"/>
      <c r="BM84" s="96"/>
      <c r="BN84" s="96"/>
      <c r="BO84" s="96"/>
      <c r="BP84" s="96"/>
      <c r="BQ84" s="96"/>
      <c r="BR84" s="96"/>
      <c r="BS84" s="96"/>
      <c r="BT84" s="96"/>
      <c r="BU84" s="96"/>
      <c r="BV84" s="96"/>
      <c r="BW84" s="96"/>
      <c r="BX84" s="96"/>
      <c r="BY84" s="96"/>
      <c r="BZ84" s="96"/>
      <c r="CA84" s="96"/>
    </row>
    <row r="85" spans="1:79"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6"/>
      <c r="BM85" s="96"/>
      <c r="BN85" s="96"/>
      <c r="BO85" s="96"/>
      <c r="BP85" s="96"/>
      <c r="BQ85" s="96"/>
      <c r="BR85" s="96"/>
      <c r="BS85" s="96"/>
      <c r="BT85" s="96"/>
      <c r="BU85" s="96"/>
      <c r="BV85" s="96"/>
      <c r="BW85" s="96"/>
      <c r="BX85" s="96"/>
      <c r="BY85" s="96"/>
      <c r="BZ85" s="96"/>
      <c r="CA85" s="96"/>
    </row>
    <row r="86" spans="1:79"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  <c r="BM86" s="96"/>
      <c r="BN86" s="96"/>
      <c r="BO86" s="96"/>
      <c r="BP86" s="96"/>
      <c r="BQ86" s="96"/>
      <c r="BR86" s="96"/>
      <c r="BS86" s="96"/>
      <c r="BT86" s="96"/>
      <c r="BU86" s="96"/>
      <c r="BV86" s="96"/>
      <c r="BW86" s="96"/>
      <c r="BX86" s="96"/>
      <c r="BY86" s="96"/>
      <c r="BZ86" s="96"/>
      <c r="CA86" s="96"/>
    </row>
    <row r="87" spans="1:79"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  <c r="BM87" s="96"/>
      <c r="BN87" s="96"/>
      <c r="BO87" s="96"/>
      <c r="BP87" s="96"/>
      <c r="BQ87" s="96"/>
      <c r="BR87" s="96"/>
      <c r="BS87" s="96"/>
      <c r="BT87" s="96"/>
      <c r="BU87" s="96"/>
      <c r="BV87" s="96"/>
      <c r="BW87" s="96"/>
      <c r="BX87" s="96"/>
      <c r="BY87" s="96"/>
      <c r="BZ87" s="96"/>
      <c r="CA87" s="96"/>
    </row>
    <row r="88" spans="1:79"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6"/>
      <c r="BM88" s="96"/>
      <c r="BN88" s="96"/>
      <c r="BO88" s="96"/>
      <c r="BP88" s="96"/>
      <c r="BQ88" s="96"/>
      <c r="BR88" s="96"/>
      <c r="BS88" s="96"/>
      <c r="BT88" s="96"/>
      <c r="BU88" s="96"/>
      <c r="BV88" s="96"/>
      <c r="BW88" s="96"/>
      <c r="BX88" s="96"/>
      <c r="BY88" s="96"/>
      <c r="BZ88" s="96"/>
      <c r="CA88" s="96"/>
    </row>
    <row r="89" spans="1:79"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  <c r="BM89" s="96"/>
      <c r="BN89" s="96"/>
      <c r="BO89" s="96"/>
      <c r="BP89" s="96"/>
      <c r="BQ89" s="96"/>
      <c r="BR89" s="96"/>
      <c r="BS89" s="96"/>
      <c r="BT89" s="96"/>
      <c r="BU89" s="96"/>
      <c r="BV89" s="96"/>
      <c r="BW89" s="96"/>
      <c r="BX89" s="96"/>
      <c r="BY89" s="96"/>
      <c r="BZ89" s="96"/>
      <c r="CA89" s="96"/>
    </row>
    <row r="90" spans="1:79"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  <c r="BY90" s="96"/>
      <c r="BZ90" s="96"/>
      <c r="CA90" s="96"/>
    </row>
    <row r="91" spans="1:79"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6"/>
      <c r="AO91" s="96"/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  <c r="BB91" s="96"/>
      <c r="BC91" s="96"/>
      <c r="BD91" s="96"/>
      <c r="BE91" s="96"/>
      <c r="BF91" s="96"/>
      <c r="BG91" s="96"/>
      <c r="BH91" s="96"/>
      <c r="BI91" s="96"/>
      <c r="BJ91" s="96"/>
      <c r="BK91" s="96"/>
      <c r="BL91" s="96"/>
      <c r="BM91" s="96"/>
      <c r="BN91" s="96"/>
      <c r="BO91" s="96"/>
      <c r="BP91" s="96"/>
      <c r="BQ91" s="96"/>
      <c r="BR91" s="96"/>
      <c r="BS91" s="96"/>
      <c r="BT91" s="96"/>
      <c r="BU91" s="96"/>
      <c r="BV91" s="96"/>
      <c r="BW91" s="96"/>
      <c r="BX91" s="96"/>
      <c r="BY91" s="96"/>
      <c r="BZ91" s="96"/>
      <c r="CA91" s="96"/>
    </row>
    <row r="92" spans="1:79"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  <c r="BM92" s="96"/>
      <c r="BN92" s="96"/>
      <c r="BO92" s="96"/>
      <c r="BP92" s="96"/>
      <c r="BQ92" s="96"/>
      <c r="BR92" s="96"/>
      <c r="BS92" s="96"/>
      <c r="BT92" s="96"/>
      <c r="BU92" s="96"/>
      <c r="BV92" s="96"/>
      <c r="BW92" s="96"/>
      <c r="BX92" s="96"/>
      <c r="BY92" s="96"/>
      <c r="BZ92" s="96"/>
      <c r="CA92" s="96"/>
    </row>
    <row r="93" spans="1:79"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  <c r="BC93" s="96"/>
      <c r="BD93" s="96"/>
      <c r="BE93" s="96"/>
      <c r="BF93" s="96"/>
      <c r="BG93" s="96"/>
      <c r="BH93" s="96"/>
      <c r="BI93" s="96"/>
      <c r="BJ93" s="96"/>
      <c r="BK93" s="96"/>
      <c r="BL93" s="96"/>
      <c r="BM93" s="96"/>
      <c r="BN93" s="96"/>
      <c r="BO93" s="96"/>
      <c r="BP93" s="96"/>
      <c r="BQ93" s="96"/>
      <c r="BR93" s="96"/>
      <c r="BS93" s="96"/>
      <c r="BT93" s="96"/>
      <c r="BU93" s="96"/>
      <c r="BV93" s="96"/>
      <c r="BW93" s="96"/>
      <c r="BX93" s="96"/>
      <c r="BY93" s="96"/>
      <c r="BZ93" s="96"/>
      <c r="CA93" s="96"/>
    </row>
    <row r="94" spans="1:79"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96"/>
      <c r="BH94" s="96"/>
      <c r="BI94" s="96"/>
      <c r="BJ94" s="96"/>
      <c r="BK94" s="96"/>
      <c r="BL94" s="96"/>
      <c r="BM94" s="96"/>
      <c r="BN94" s="96"/>
      <c r="BO94" s="96"/>
      <c r="BP94" s="96"/>
      <c r="BQ94" s="96"/>
      <c r="BR94" s="96"/>
      <c r="BS94" s="96"/>
      <c r="BT94" s="96"/>
      <c r="BU94" s="96"/>
      <c r="BV94" s="96"/>
      <c r="BW94" s="96"/>
      <c r="BX94" s="96"/>
      <c r="BY94" s="96"/>
      <c r="BZ94" s="96"/>
      <c r="CA94" s="96"/>
    </row>
    <row r="95" spans="1:79"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6"/>
      <c r="BN95" s="96"/>
      <c r="BO95" s="96"/>
      <c r="BP95" s="96"/>
      <c r="BQ95" s="96"/>
      <c r="BR95" s="96"/>
      <c r="BS95" s="96"/>
      <c r="BT95" s="96"/>
      <c r="BU95" s="96"/>
      <c r="BV95" s="96"/>
      <c r="BW95" s="96"/>
      <c r="BX95" s="96"/>
      <c r="BY95" s="96"/>
      <c r="BZ95" s="96"/>
      <c r="CA95" s="96"/>
    </row>
    <row r="96" spans="1:79"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6"/>
      <c r="BH96" s="96"/>
      <c r="BI96" s="96"/>
      <c r="BJ96" s="96"/>
      <c r="BK96" s="96"/>
      <c r="BL96" s="96"/>
      <c r="BM96" s="96"/>
      <c r="BN96" s="96"/>
      <c r="BO96" s="96"/>
      <c r="BP96" s="96"/>
      <c r="BQ96" s="96"/>
      <c r="BR96" s="96"/>
      <c r="BS96" s="96"/>
      <c r="BT96" s="96"/>
      <c r="BU96" s="96"/>
      <c r="BV96" s="96"/>
      <c r="BW96" s="96"/>
      <c r="BX96" s="96"/>
      <c r="BY96" s="96"/>
      <c r="BZ96" s="96"/>
      <c r="CA96" s="96"/>
    </row>
    <row r="97" spans="2:79"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6"/>
      <c r="AO97" s="96"/>
      <c r="AP97" s="96"/>
      <c r="AQ97" s="96"/>
      <c r="AR97" s="96"/>
      <c r="AS97" s="96"/>
      <c r="AT97" s="96"/>
      <c r="AU97" s="96"/>
      <c r="AV97" s="96"/>
      <c r="AW97" s="96"/>
      <c r="AX97" s="96"/>
      <c r="AY97" s="96"/>
      <c r="AZ97" s="96"/>
      <c r="BA97" s="96"/>
      <c r="BB97" s="96"/>
      <c r="BC97" s="96"/>
      <c r="BD97" s="96"/>
      <c r="BE97" s="96"/>
      <c r="BF97" s="96"/>
      <c r="BG97" s="96"/>
      <c r="BH97" s="96"/>
      <c r="BI97" s="96"/>
      <c r="BJ97" s="96"/>
      <c r="BK97" s="96"/>
      <c r="BL97" s="96"/>
      <c r="BM97" s="96"/>
      <c r="BN97" s="96"/>
      <c r="BO97" s="96"/>
      <c r="BP97" s="96"/>
      <c r="BQ97" s="96"/>
      <c r="BR97" s="96"/>
      <c r="BS97" s="96"/>
      <c r="BT97" s="96"/>
      <c r="BU97" s="96"/>
      <c r="BV97" s="96"/>
      <c r="BW97" s="96"/>
      <c r="BX97" s="96"/>
      <c r="BY97" s="96"/>
      <c r="BZ97" s="96"/>
      <c r="CA97" s="96"/>
    </row>
    <row r="98" spans="2:79"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6"/>
      <c r="BM98" s="96"/>
      <c r="BN98" s="96"/>
      <c r="BO98" s="96"/>
      <c r="BP98" s="96"/>
      <c r="BQ98" s="96"/>
      <c r="BR98" s="96"/>
      <c r="BS98" s="96"/>
      <c r="BT98" s="96"/>
      <c r="BU98" s="96"/>
      <c r="BV98" s="96"/>
      <c r="BW98" s="96"/>
      <c r="BX98" s="96"/>
      <c r="BY98" s="96"/>
      <c r="BZ98" s="96"/>
      <c r="CA98" s="96"/>
    </row>
    <row r="99" spans="2:79"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6"/>
      <c r="BM99" s="96"/>
      <c r="BN99" s="96"/>
      <c r="BO99" s="96"/>
      <c r="BP99" s="96"/>
      <c r="BQ99" s="96"/>
      <c r="BR99" s="96"/>
      <c r="BS99" s="96"/>
      <c r="BT99" s="96"/>
      <c r="BU99" s="96"/>
      <c r="BV99" s="96"/>
      <c r="BW99" s="96"/>
      <c r="BX99" s="96"/>
      <c r="BY99" s="96"/>
      <c r="BZ99" s="96"/>
      <c r="CA99" s="96"/>
    </row>
    <row r="100" spans="2:79"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6"/>
      <c r="BM100" s="96"/>
      <c r="BN100" s="96"/>
      <c r="BO100" s="96"/>
      <c r="BP100" s="96"/>
      <c r="BQ100" s="96"/>
      <c r="BR100" s="96"/>
      <c r="BS100" s="96"/>
      <c r="BT100" s="96"/>
      <c r="BU100" s="96"/>
      <c r="BV100" s="96"/>
      <c r="BW100" s="96"/>
      <c r="BX100" s="96"/>
      <c r="BY100" s="96"/>
      <c r="BZ100" s="96"/>
      <c r="CA100" s="96"/>
    </row>
    <row r="101" spans="2:79"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6"/>
      <c r="BM101" s="96"/>
      <c r="BN101" s="96"/>
      <c r="BO101" s="96"/>
      <c r="BP101" s="96"/>
      <c r="BQ101" s="96"/>
      <c r="BR101" s="96"/>
      <c r="BS101" s="96"/>
      <c r="BT101" s="96"/>
      <c r="BU101" s="96"/>
      <c r="BV101" s="96"/>
      <c r="BW101" s="96"/>
      <c r="BX101" s="96"/>
      <c r="BY101" s="96"/>
      <c r="BZ101" s="96"/>
      <c r="CA101" s="96"/>
    </row>
    <row r="102" spans="2:79"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6"/>
      <c r="BM102" s="96"/>
      <c r="BN102" s="96"/>
      <c r="BO102" s="96"/>
      <c r="BP102" s="96"/>
      <c r="BQ102" s="96"/>
      <c r="BR102" s="96"/>
      <c r="BS102" s="96"/>
      <c r="BT102" s="96"/>
      <c r="BU102" s="96"/>
      <c r="BV102" s="96"/>
      <c r="BW102" s="96"/>
      <c r="BX102" s="96"/>
      <c r="BY102" s="96"/>
      <c r="BZ102" s="96"/>
      <c r="CA102" s="96"/>
    </row>
    <row r="103" spans="2:79">
      <c r="B103" s="96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6"/>
      <c r="BM103" s="96"/>
      <c r="BN103" s="96"/>
      <c r="BO103" s="96"/>
      <c r="BP103" s="96"/>
      <c r="BQ103" s="96"/>
      <c r="BR103" s="96"/>
      <c r="BS103" s="96"/>
      <c r="BT103" s="96"/>
      <c r="BU103" s="96"/>
      <c r="BV103" s="96"/>
      <c r="BW103" s="96"/>
      <c r="BX103" s="96"/>
      <c r="BY103" s="96"/>
      <c r="BZ103" s="96"/>
      <c r="CA103" s="96"/>
    </row>
    <row r="104" spans="2:79"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6"/>
      <c r="BM104" s="96"/>
      <c r="BN104" s="96"/>
      <c r="BO104" s="96"/>
      <c r="BP104" s="96"/>
      <c r="BQ104" s="96"/>
      <c r="BR104" s="96"/>
      <c r="BS104" s="96"/>
      <c r="BT104" s="96"/>
      <c r="BU104" s="96"/>
      <c r="BV104" s="96"/>
      <c r="BW104" s="96"/>
      <c r="BX104" s="96"/>
      <c r="BY104" s="96"/>
      <c r="BZ104" s="96"/>
      <c r="CA104" s="96"/>
    </row>
    <row r="105" spans="2:79"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6"/>
      <c r="BM105" s="96"/>
      <c r="BN105" s="96"/>
      <c r="BO105" s="96"/>
      <c r="BP105" s="96"/>
      <c r="BQ105" s="96"/>
      <c r="BR105" s="96"/>
      <c r="BS105" s="96"/>
      <c r="BT105" s="96"/>
      <c r="BU105" s="96"/>
      <c r="BV105" s="96"/>
      <c r="BW105" s="96"/>
      <c r="BX105" s="96"/>
      <c r="BY105" s="96"/>
      <c r="BZ105" s="96"/>
      <c r="CA105" s="96"/>
    </row>
    <row r="106" spans="2:79"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6"/>
      <c r="BM106" s="96"/>
      <c r="BN106" s="96"/>
      <c r="BO106" s="96"/>
      <c r="BP106" s="96"/>
      <c r="BQ106" s="96"/>
      <c r="BR106" s="96"/>
      <c r="BS106" s="96"/>
      <c r="BT106" s="96"/>
      <c r="BU106" s="96"/>
      <c r="BV106" s="96"/>
      <c r="BW106" s="96"/>
      <c r="BX106" s="96"/>
      <c r="BY106" s="96"/>
      <c r="BZ106" s="96"/>
      <c r="CA106" s="96"/>
    </row>
    <row r="107" spans="2:79"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6"/>
      <c r="BM107" s="96"/>
      <c r="BN107" s="96"/>
      <c r="BO107" s="96"/>
      <c r="BP107" s="96"/>
      <c r="BQ107" s="96"/>
      <c r="BR107" s="96"/>
      <c r="BS107" s="96"/>
      <c r="BT107" s="96"/>
      <c r="BU107" s="96"/>
      <c r="BV107" s="96"/>
      <c r="BW107" s="96"/>
      <c r="BX107" s="96"/>
      <c r="BY107" s="96"/>
      <c r="BZ107" s="96"/>
      <c r="CA107" s="96"/>
    </row>
    <row r="108" spans="2:79"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6"/>
      <c r="BM108" s="96"/>
      <c r="BN108" s="96"/>
      <c r="BO108" s="96"/>
      <c r="BP108" s="96"/>
      <c r="BQ108" s="96"/>
      <c r="BR108" s="96"/>
      <c r="BS108" s="96"/>
      <c r="BT108" s="96"/>
      <c r="BU108" s="96"/>
      <c r="BV108" s="96"/>
      <c r="BW108" s="96"/>
      <c r="BX108" s="96"/>
      <c r="BY108" s="96"/>
      <c r="BZ108" s="96"/>
      <c r="CA108" s="96"/>
    </row>
    <row r="109" spans="2:79"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6"/>
      <c r="BM109" s="96"/>
      <c r="BN109" s="96"/>
      <c r="BO109" s="96"/>
      <c r="BP109" s="96"/>
      <c r="BQ109" s="96"/>
      <c r="BR109" s="96"/>
      <c r="BS109" s="96"/>
      <c r="BT109" s="96"/>
      <c r="BU109" s="96"/>
      <c r="BV109" s="96"/>
      <c r="BW109" s="96"/>
      <c r="BX109" s="96"/>
      <c r="BY109" s="96"/>
      <c r="BZ109" s="96"/>
      <c r="CA109" s="96"/>
    </row>
    <row r="110" spans="2:79"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6"/>
      <c r="BM110" s="96"/>
      <c r="BN110" s="96"/>
      <c r="BO110" s="96"/>
      <c r="BP110" s="96"/>
      <c r="BQ110" s="96"/>
      <c r="BR110" s="96"/>
      <c r="BS110" s="96"/>
      <c r="BT110" s="96"/>
      <c r="BU110" s="96"/>
      <c r="BV110" s="96"/>
      <c r="BW110" s="96"/>
      <c r="BX110" s="96"/>
      <c r="BY110" s="96"/>
      <c r="BZ110" s="96"/>
      <c r="CA110" s="96"/>
    </row>
    <row r="111" spans="2:79">
      <c r="B111" s="96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6"/>
      <c r="BM111" s="96"/>
      <c r="BN111" s="96"/>
      <c r="BO111" s="96"/>
      <c r="BP111" s="96"/>
      <c r="BQ111" s="96"/>
      <c r="BR111" s="96"/>
      <c r="BS111" s="96"/>
      <c r="BT111" s="96"/>
      <c r="BU111" s="96"/>
      <c r="BV111" s="96"/>
      <c r="BW111" s="96"/>
      <c r="BX111" s="96"/>
      <c r="BY111" s="96"/>
      <c r="BZ111" s="96"/>
      <c r="CA111" s="96"/>
    </row>
    <row r="112" spans="2:79">
      <c r="B112" s="96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6"/>
      <c r="BM112" s="96"/>
      <c r="BN112" s="96"/>
      <c r="BO112" s="96"/>
      <c r="BP112" s="96"/>
      <c r="BQ112" s="96"/>
      <c r="BR112" s="96"/>
      <c r="BS112" s="96"/>
      <c r="BT112" s="96"/>
      <c r="BU112" s="96"/>
      <c r="BV112" s="96"/>
      <c r="BW112" s="96"/>
      <c r="BX112" s="96"/>
      <c r="BY112" s="96"/>
      <c r="BZ112" s="96"/>
      <c r="CA112" s="96"/>
    </row>
    <row r="113" spans="2:79">
      <c r="B113" s="96"/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6"/>
      <c r="BH113" s="96"/>
      <c r="BI113" s="96"/>
      <c r="BJ113" s="96"/>
      <c r="BK113" s="96"/>
      <c r="BL113" s="96"/>
      <c r="BM113" s="96"/>
      <c r="BN113" s="96"/>
      <c r="BO113" s="96"/>
      <c r="BP113" s="96"/>
      <c r="BQ113" s="96"/>
      <c r="BR113" s="96"/>
      <c r="BS113" s="96"/>
      <c r="BT113" s="96"/>
      <c r="BU113" s="96"/>
      <c r="BV113" s="96"/>
      <c r="BW113" s="96"/>
      <c r="BX113" s="96"/>
      <c r="BY113" s="96"/>
      <c r="BZ113" s="96"/>
      <c r="CA113" s="96"/>
    </row>
    <row r="114" spans="2:79">
      <c r="B114" s="96"/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 t="s">
        <v>91</v>
      </c>
      <c r="U114" s="96"/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  <c r="AJ114" s="96"/>
      <c r="AK114" s="96"/>
      <c r="AL114" s="96"/>
      <c r="AM114" s="96"/>
      <c r="AN114" s="96"/>
      <c r="AO114" s="96"/>
      <c r="AP114" s="96"/>
      <c r="AQ114" s="96"/>
      <c r="AR114" s="96"/>
      <c r="AS114" s="96"/>
      <c r="AT114" s="96"/>
      <c r="AU114" s="96"/>
      <c r="AV114" s="96"/>
      <c r="AW114" s="96"/>
      <c r="AX114" s="96"/>
      <c r="AY114" s="96"/>
      <c r="AZ114" s="96"/>
      <c r="BA114" s="96"/>
      <c r="BB114" s="96"/>
      <c r="BC114" s="96"/>
      <c r="BD114" s="96"/>
      <c r="BE114" s="96"/>
      <c r="BF114" s="96"/>
      <c r="BG114" s="96"/>
      <c r="BH114" s="96"/>
      <c r="BI114" s="96"/>
      <c r="BJ114" s="96"/>
      <c r="BK114" s="96"/>
      <c r="BL114" s="96"/>
      <c r="BM114" s="96"/>
      <c r="BN114" s="96"/>
      <c r="BO114" s="96"/>
      <c r="BP114" s="96"/>
      <c r="BQ114" s="96"/>
      <c r="BR114" s="96"/>
      <c r="BS114" s="96"/>
      <c r="BT114" s="96"/>
      <c r="BU114" s="96"/>
      <c r="BV114" s="96"/>
      <c r="BW114" s="96"/>
      <c r="BX114" s="96"/>
      <c r="BY114" s="96"/>
      <c r="BZ114" s="96"/>
      <c r="CA114" s="96"/>
    </row>
    <row r="115" spans="2:79">
      <c r="N115" s="96"/>
      <c r="O115" s="96"/>
      <c r="P115" s="96"/>
      <c r="Q115" s="96"/>
      <c r="R115" s="96"/>
      <c r="S115" s="96"/>
      <c r="T115" s="96" t="s">
        <v>84</v>
      </c>
      <c r="U115" s="96"/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96"/>
      <c r="BG115" s="96"/>
      <c r="BH115" s="96"/>
      <c r="BI115" s="96"/>
      <c r="BJ115" s="96"/>
      <c r="BK115" s="96"/>
      <c r="BL115" s="96"/>
      <c r="BM115" s="96"/>
      <c r="BN115" s="96"/>
      <c r="BO115" s="96"/>
      <c r="BP115" s="96"/>
      <c r="BQ115" s="96"/>
      <c r="BR115" s="96"/>
      <c r="BS115" s="96"/>
      <c r="BT115" s="96"/>
      <c r="BU115" s="96"/>
      <c r="BV115" s="96"/>
      <c r="BW115" s="96"/>
      <c r="BX115" s="96"/>
      <c r="BY115" s="96"/>
      <c r="BZ115" s="96"/>
      <c r="CA115" s="96"/>
    </row>
    <row r="116" spans="2:79"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  <c r="BH116" s="96"/>
      <c r="BI116" s="96"/>
      <c r="BJ116" s="96"/>
      <c r="BK116" s="96"/>
      <c r="BL116" s="96"/>
      <c r="BM116" s="96"/>
      <c r="BN116" s="96"/>
      <c r="BO116" s="96"/>
      <c r="BP116" s="96"/>
      <c r="BQ116" s="96"/>
      <c r="BR116" s="96"/>
      <c r="BS116" s="96"/>
      <c r="BT116" s="96"/>
      <c r="BU116" s="96"/>
      <c r="BV116" s="96"/>
      <c r="BW116" s="96"/>
      <c r="BX116" s="96"/>
      <c r="BY116" s="96"/>
      <c r="BZ116" s="96"/>
      <c r="CA116" s="96"/>
    </row>
    <row r="117" spans="2:79"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6"/>
      <c r="BM117" s="96"/>
      <c r="BN117" s="96"/>
      <c r="BO117" s="96"/>
      <c r="BP117" s="96"/>
      <c r="BQ117" s="96"/>
      <c r="BR117" s="96"/>
      <c r="BS117" s="96"/>
      <c r="BT117" s="96"/>
      <c r="BU117" s="96"/>
      <c r="BV117" s="96"/>
      <c r="BW117" s="96"/>
      <c r="BX117" s="96"/>
      <c r="BY117" s="96"/>
      <c r="BZ117" s="96"/>
      <c r="CA117" s="96"/>
    </row>
    <row r="118" spans="2:79"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6"/>
      <c r="BM118" s="96"/>
      <c r="BN118" s="96"/>
      <c r="BO118" s="96"/>
      <c r="BP118" s="96"/>
      <c r="BQ118" s="96"/>
      <c r="BR118" s="96"/>
      <c r="BS118" s="96"/>
      <c r="BT118" s="96"/>
      <c r="BU118" s="96"/>
      <c r="BV118" s="96"/>
      <c r="BW118" s="96"/>
      <c r="BX118" s="96"/>
      <c r="BY118" s="96"/>
      <c r="BZ118" s="96"/>
      <c r="CA118" s="96"/>
    </row>
    <row r="119" spans="2:79"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6"/>
      <c r="BE119" s="96"/>
      <c r="BF119" s="96"/>
      <c r="BG119" s="96"/>
      <c r="BH119" s="96"/>
      <c r="BI119" s="96"/>
      <c r="BJ119" s="96"/>
      <c r="BK119" s="96"/>
      <c r="BL119" s="96"/>
      <c r="BM119" s="96"/>
      <c r="BN119" s="96"/>
      <c r="BO119" s="96"/>
      <c r="BP119" s="96"/>
      <c r="BQ119" s="96"/>
      <c r="BR119" s="96"/>
      <c r="BS119" s="96"/>
      <c r="BT119" s="96"/>
      <c r="BU119" s="96"/>
      <c r="BV119" s="96"/>
      <c r="BW119" s="96"/>
      <c r="BX119" s="96"/>
      <c r="BY119" s="96"/>
      <c r="BZ119" s="96"/>
      <c r="CA119" s="96"/>
    </row>
    <row r="120" spans="2:79"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96"/>
      <c r="AL120" s="96"/>
      <c r="AM120" s="96"/>
      <c r="AN120" s="96"/>
      <c r="AO120" s="96"/>
      <c r="AP120" s="96"/>
      <c r="AQ120" s="96"/>
      <c r="AR120" s="96"/>
      <c r="AS120" s="96"/>
      <c r="AT120" s="96"/>
      <c r="AU120" s="96"/>
      <c r="AV120" s="96"/>
      <c r="AW120" s="96"/>
      <c r="AX120" s="96"/>
      <c r="AY120" s="96"/>
      <c r="AZ120" s="96"/>
      <c r="BA120" s="96"/>
      <c r="BB120" s="96"/>
      <c r="BC120" s="96"/>
      <c r="BD120" s="96"/>
      <c r="BE120" s="96"/>
      <c r="BF120" s="96"/>
      <c r="BG120" s="96"/>
      <c r="BH120" s="96"/>
      <c r="BI120" s="96"/>
      <c r="BJ120" s="96"/>
      <c r="BK120" s="96"/>
      <c r="BL120" s="96"/>
      <c r="BM120" s="96"/>
      <c r="BN120" s="96"/>
      <c r="BO120" s="96"/>
      <c r="BP120" s="96"/>
      <c r="BQ120" s="96"/>
      <c r="BR120" s="96"/>
      <c r="BS120" s="96"/>
      <c r="BT120" s="96"/>
      <c r="BU120" s="96"/>
      <c r="BV120" s="96"/>
      <c r="BW120" s="96"/>
      <c r="BX120" s="96"/>
      <c r="BY120" s="96"/>
      <c r="BZ120" s="96"/>
      <c r="CA120" s="96"/>
    </row>
    <row r="121" spans="2:79"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96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  <c r="BH121" s="96"/>
      <c r="BI121" s="96"/>
      <c r="BJ121" s="96"/>
      <c r="BK121" s="96"/>
      <c r="BL121" s="96"/>
      <c r="BM121" s="96"/>
      <c r="BN121" s="96"/>
      <c r="BO121" s="96"/>
      <c r="BP121" s="96"/>
      <c r="BQ121" s="96"/>
      <c r="BR121" s="96"/>
      <c r="BS121" s="96"/>
      <c r="BT121" s="96"/>
      <c r="BU121" s="96"/>
      <c r="BV121" s="96"/>
      <c r="BW121" s="96"/>
      <c r="BX121" s="96"/>
      <c r="BY121" s="96"/>
      <c r="BZ121" s="96"/>
      <c r="CA121" s="96"/>
    </row>
    <row r="122" spans="2:79">
      <c r="B122" s="96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96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6"/>
      <c r="BM122" s="96"/>
      <c r="BN122" s="96"/>
      <c r="BO122" s="96"/>
      <c r="BP122" s="96"/>
      <c r="BQ122" s="96"/>
      <c r="BR122" s="96"/>
      <c r="BS122" s="96"/>
      <c r="BT122" s="96"/>
      <c r="BU122" s="96"/>
      <c r="BV122" s="96"/>
      <c r="BW122" s="96"/>
      <c r="BX122" s="96"/>
      <c r="BY122" s="96"/>
      <c r="BZ122" s="96"/>
      <c r="CA122" s="96"/>
    </row>
    <row r="123" spans="2:79"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96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6"/>
      <c r="BM123" s="96"/>
      <c r="BN123" s="96"/>
      <c r="BO123" s="96"/>
      <c r="BP123" s="96"/>
      <c r="BQ123" s="96"/>
      <c r="BR123" s="96"/>
      <c r="BS123" s="96"/>
      <c r="BT123" s="96"/>
      <c r="BU123" s="96"/>
      <c r="BV123" s="96"/>
      <c r="BW123" s="96"/>
      <c r="BX123" s="96"/>
      <c r="BY123" s="96"/>
      <c r="BZ123" s="96"/>
      <c r="CA123" s="96"/>
    </row>
    <row r="124" spans="2:79"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96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6"/>
      <c r="BM124" s="96"/>
      <c r="BN124" s="96"/>
      <c r="BO124" s="96"/>
      <c r="BP124" s="96"/>
      <c r="BQ124" s="96"/>
      <c r="BR124" s="96"/>
      <c r="BS124" s="96"/>
      <c r="BT124" s="96"/>
      <c r="BU124" s="96"/>
      <c r="BV124" s="96"/>
      <c r="BW124" s="96"/>
      <c r="BX124" s="96"/>
      <c r="BY124" s="96"/>
      <c r="BZ124" s="96"/>
      <c r="CA124" s="96"/>
    </row>
    <row r="125" spans="2:79"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96"/>
      <c r="AU125" s="96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  <c r="BH125" s="96"/>
      <c r="BI125" s="96"/>
      <c r="BJ125" s="96"/>
      <c r="BK125" s="96"/>
      <c r="BL125" s="96"/>
      <c r="BM125" s="96"/>
      <c r="BN125" s="96"/>
      <c r="BO125" s="96"/>
      <c r="BP125" s="96"/>
      <c r="BQ125" s="96"/>
      <c r="BR125" s="96"/>
      <c r="BS125" s="96"/>
      <c r="BT125" s="96"/>
      <c r="BU125" s="96"/>
      <c r="BV125" s="96"/>
      <c r="BW125" s="96"/>
      <c r="BX125" s="96"/>
      <c r="BY125" s="96"/>
      <c r="BZ125" s="96"/>
      <c r="CA125" s="96"/>
    </row>
    <row r="126" spans="2:79">
      <c r="B126" s="96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6"/>
      <c r="BM126" s="96"/>
      <c r="BN126" s="96"/>
      <c r="BO126" s="96"/>
      <c r="BP126" s="96"/>
      <c r="BQ126" s="96"/>
      <c r="BR126" s="96"/>
      <c r="BS126" s="96"/>
      <c r="BT126" s="96"/>
      <c r="BU126" s="96"/>
      <c r="BV126" s="96"/>
      <c r="BW126" s="96"/>
      <c r="BX126" s="96"/>
      <c r="BY126" s="96"/>
      <c r="BZ126" s="96"/>
      <c r="CA126" s="96"/>
    </row>
    <row r="127" spans="2:79"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96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6"/>
      <c r="BM127" s="96"/>
      <c r="BN127" s="96"/>
      <c r="BO127" s="96"/>
      <c r="BP127" s="96"/>
      <c r="BQ127" s="96"/>
      <c r="BR127" s="96"/>
      <c r="BS127" s="96"/>
      <c r="BT127" s="96"/>
      <c r="BU127" s="96"/>
      <c r="BV127" s="96"/>
      <c r="BW127" s="96"/>
      <c r="BX127" s="96"/>
      <c r="BY127" s="96"/>
      <c r="BZ127" s="96"/>
      <c r="CA127" s="96"/>
    </row>
    <row r="128" spans="2:79"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6"/>
      <c r="BM128" s="96"/>
      <c r="BN128" s="96"/>
      <c r="BO128" s="96"/>
      <c r="BP128" s="96"/>
      <c r="BQ128" s="96"/>
      <c r="BR128" s="96"/>
      <c r="BS128" s="96"/>
      <c r="BT128" s="96"/>
      <c r="BU128" s="96"/>
      <c r="BV128" s="96"/>
      <c r="BW128" s="96"/>
      <c r="BX128" s="96"/>
      <c r="BY128" s="96"/>
      <c r="BZ128" s="96"/>
      <c r="CA128" s="96"/>
    </row>
    <row r="129" spans="2:79">
      <c r="B129" s="96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96"/>
      <c r="AU129" s="96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  <c r="BH129" s="96"/>
      <c r="BI129" s="96"/>
      <c r="BJ129" s="96"/>
      <c r="BK129" s="96"/>
      <c r="BL129" s="96"/>
      <c r="BM129" s="96"/>
      <c r="BN129" s="96"/>
      <c r="BO129" s="96"/>
      <c r="BP129" s="96"/>
      <c r="BQ129" s="96"/>
      <c r="BR129" s="96"/>
      <c r="BS129" s="96"/>
      <c r="BT129" s="96"/>
      <c r="BU129" s="96"/>
      <c r="BV129" s="96"/>
      <c r="BW129" s="96"/>
      <c r="BX129" s="96"/>
      <c r="BY129" s="96"/>
      <c r="BZ129" s="96"/>
      <c r="CA129" s="96"/>
    </row>
    <row r="130" spans="2:79">
      <c r="B130" s="96"/>
      <c r="C130" s="96"/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96"/>
      <c r="AU130" s="96"/>
      <c r="AV130" s="96"/>
      <c r="AW130" s="96"/>
      <c r="AX130" s="96"/>
      <c r="AY130" s="96"/>
      <c r="AZ130" s="96"/>
      <c r="BA130" s="96"/>
      <c r="BB130" s="96"/>
      <c r="BC130" s="96"/>
      <c r="BD130" s="96"/>
      <c r="BE130" s="96"/>
      <c r="BF130" s="96"/>
      <c r="BG130" s="96"/>
      <c r="BH130" s="96"/>
      <c r="BI130" s="96"/>
      <c r="BJ130" s="96"/>
      <c r="BK130" s="96"/>
      <c r="BL130" s="96"/>
      <c r="BM130" s="96"/>
      <c r="BN130" s="96"/>
      <c r="BO130" s="96"/>
      <c r="BP130" s="96"/>
      <c r="BQ130" s="96"/>
      <c r="BR130" s="96"/>
      <c r="BS130" s="96"/>
      <c r="BT130" s="96"/>
      <c r="BU130" s="96"/>
      <c r="BV130" s="96"/>
      <c r="BW130" s="96"/>
      <c r="BX130" s="96"/>
      <c r="BY130" s="96"/>
      <c r="BZ130" s="96"/>
      <c r="CA130" s="96"/>
    </row>
    <row r="131" spans="2:79">
      <c r="B131" s="96"/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96"/>
    </row>
    <row r="132" spans="2:79">
      <c r="B132" s="96"/>
      <c r="C132" s="96"/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T132" s="96" t="s">
        <v>87</v>
      </c>
    </row>
    <row r="133" spans="2:79">
      <c r="B133" s="96"/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T133" s="96" t="s">
        <v>84</v>
      </c>
    </row>
    <row r="134" spans="2:79">
      <c r="B134" s="96"/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</row>
    <row r="135" spans="2:79">
      <c r="B135" s="96"/>
      <c r="C135" s="96"/>
      <c r="D135" s="96"/>
      <c r="E135" s="96"/>
      <c r="F135" s="96"/>
      <c r="G135" s="96"/>
      <c r="H135" s="96"/>
      <c r="I135" s="96"/>
      <c r="J135" s="96"/>
      <c r="K135" s="96"/>
      <c r="L135" s="96"/>
      <c r="M135" s="96"/>
    </row>
    <row r="136" spans="2:79">
      <c r="B136" s="96"/>
      <c r="C136" s="96"/>
      <c r="D136" s="96"/>
      <c r="E136" s="96"/>
      <c r="F136" s="96"/>
      <c r="G136" s="96"/>
      <c r="H136" s="96"/>
      <c r="I136" s="96"/>
      <c r="J136" s="96"/>
      <c r="K136" s="96"/>
      <c r="L136" s="96"/>
      <c r="M136" s="96"/>
    </row>
    <row r="137" spans="2:79">
      <c r="B137" s="96"/>
      <c r="C137" s="96"/>
      <c r="D137" s="96"/>
      <c r="E137" s="96"/>
      <c r="F137" s="96"/>
      <c r="G137" s="96"/>
      <c r="H137" s="96"/>
      <c r="I137" s="96"/>
      <c r="J137" s="96"/>
      <c r="K137" s="96"/>
      <c r="L137" s="96"/>
      <c r="M137" s="96"/>
    </row>
    <row r="138" spans="2:79">
      <c r="B138" s="96"/>
      <c r="C138" s="96"/>
      <c r="D138" s="96"/>
      <c r="E138" s="96"/>
      <c r="F138" s="96"/>
      <c r="G138" s="96"/>
      <c r="H138" s="96"/>
      <c r="I138" s="96"/>
      <c r="J138" s="96"/>
      <c r="K138" s="96"/>
      <c r="L138" s="96"/>
      <c r="M138" s="96"/>
    </row>
    <row r="139" spans="2:79">
      <c r="B139" s="96"/>
      <c r="C139" s="96"/>
      <c r="D139" s="96"/>
      <c r="E139" s="96"/>
      <c r="F139" s="96"/>
      <c r="G139" s="96"/>
      <c r="H139" s="96"/>
      <c r="I139" s="96"/>
      <c r="J139" s="96"/>
      <c r="K139" s="96"/>
      <c r="L139" s="96"/>
      <c r="M139" s="96"/>
    </row>
    <row r="140" spans="2:79">
      <c r="B140" s="96"/>
      <c r="C140" s="96"/>
      <c r="D140" s="96"/>
      <c r="E140" s="96"/>
      <c r="F140" s="96"/>
      <c r="G140" s="96"/>
      <c r="H140" s="96"/>
      <c r="I140" s="96"/>
      <c r="J140" s="96"/>
      <c r="K140" s="96"/>
      <c r="L140" s="96"/>
      <c r="M140" s="96"/>
    </row>
    <row r="141" spans="2:79">
      <c r="B141" s="96"/>
      <c r="C141" s="96"/>
      <c r="D141" s="96"/>
      <c r="E141" s="96"/>
      <c r="F141" s="96"/>
      <c r="G141" s="96"/>
      <c r="H141" s="96"/>
      <c r="I141" s="96"/>
      <c r="J141" s="96"/>
      <c r="K141" s="96"/>
      <c r="L141" s="96"/>
      <c r="M141" s="96"/>
    </row>
    <row r="142" spans="2:79">
      <c r="B142" s="96"/>
      <c r="C142" s="96"/>
      <c r="D142" s="96"/>
      <c r="E142" s="96"/>
      <c r="F142" s="96"/>
      <c r="G142" s="96"/>
      <c r="H142" s="96"/>
      <c r="I142" s="96"/>
      <c r="J142" s="96"/>
      <c r="K142" s="96"/>
      <c r="L142" s="96"/>
      <c r="M142" s="96"/>
    </row>
    <row r="143" spans="2:79">
      <c r="B143" s="96"/>
      <c r="C143" s="96"/>
      <c r="D143" s="96"/>
      <c r="E143" s="96"/>
      <c r="F143" s="96"/>
      <c r="G143" s="96"/>
      <c r="H143" s="96"/>
      <c r="I143" s="96"/>
      <c r="J143" s="96"/>
      <c r="K143" s="96"/>
      <c r="L143" s="96"/>
      <c r="M143" s="96"/>
    </row>
    <row r="144" spans="2:79">
      <c r="B144" s="96"/>
      <c r="C144" s="96"/>
      <c r="D144" s="96"/>
      <c r="E144" s="96"/>
      <c r="F144" s="96"/>
      <c r="G144" s="96"/>
      <c r="H144" s="96"/>
      <c r="I144" s="96"/>
      <c r="J144" s="96"/>
      <c r="K144" s="96"/>
      <c r="L144" s="96"/>
      <c r="M144" s="96"/>
    </row>
    <row r="145" spans="2:20">
      <c r="B145" s="96"/>
      <c r="C145" s="96"/>
      <c r="D145" s="96"/>
      <c r="E145" s="96"/>
      <c r="F145" s="96"/>
      <c r="G145" s="96"/>
      <c r="H145" s="96"/>
      <c r="I145" s="96"/>
      <c r="J145" s="96"/>
      <c r="K145" s="96"/>
      <c r="L145" s="96"/>
      <c r="M145" s="96"/>
    </row>
    <row r="150" spans="2:20">
      <c r="T150" s="96" t="s">
        <v>89</v>
      </c>
    </row>
    <row r="151" spans="2:20">
      <c r="T151" s="96" t="s">
        <v>84</v>
      </c>
    </row>
  </sheetData>
  <mergeCells count="111">
    <mergeCell ref="R2:S2"/>
    <mergeCell ref="B3:D3"/>
    <mergeCell ref="E3:G3"/>
    <mergeCell ref="H3:J3"/>
    <mergeCell ref="K3:M3"/>
    <mergeCell ref="N3:P3"/>
    <mergeCell ref="Q3:S3"/>
    <mergeCell ref="B19:D19"/>
    <mergeCell ref="E19:G19"/>
    <mergeCell ref="H19:J19"/>
    <mergeCell ref="K19:M19"/>
    <mergeCell ref="N19:P19"/>
    <mergeCell ref="Q19:S19"/>
    <mergeCell ref="B35:D35"/>
    <mergeCell ref="E35:G35"/>
    <mergeCell ref="H35:J35"/>
    <mergeCell ref="K35:M35"/>
    <mergeCell ref="N35:P35"/>
    <mergeCell ref="Q35:S35"/>
    <mergeCell ref="B51:D51"/>
    <mergeCell ref="E51:G51"/>
    <mergeCell ref="H51:J51"/>
    <mergeCell ref="K51:M51"/>
    <mergeCell ref="B67:M67"/>
    <mergeCell ref="B68:E68"/>
    <mergeCell ref="F68:I68"/>
    <mergeCell ref="J68:M68"/>
    <mergeCell ref="L83:M83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A19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S20:S21"/>
    <mergeCell ref="A35:A37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Q36:Q37"/>
    <mergeCell ref="R36:R37"/>
    <mergeCell ref="S36:S37"/>
    <mergeCell ref="A51:A53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A67:A70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</mergeCells>
  <phoneticPr fontId="27"/>
  <pageMargins left="0.78740157480314965" right="0.78740157480314965" top="0.98425196850393704" bottom="0.82677165354330717" header="0.51181102362204722" footer="0.51181102362204722"/>
  <pageSetup paperSize="9" scale="79" fitToWidth="1" fitToHeight="1" orientation="portrait" usePrinterDefaults="1" horizontalDpi="300" verticalDpi="300" r:id="rId1"/>
  <headerFooter alignWithMargins="0"/>
  <colBreaks count="1" manualBreakCount="1">
    <brk id="19" max="6553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U151"/>
  <sheetViews>
    <sheetView showGridLines="0" view="pageBreakPreview" topLeftCell="A84" zoomScaleSheetLayoutView="100" workbookViewId="0">
      <selection activeCell="U93" sqref="U93"/>
    </sheetView>
  </sheetViews>
  <sheetFormatPr defaultRowHeight="12"/>
  <cols>
    <col min="1" max="1" width="9" style="1" bestFit="1" customWidth="1"/>
    <col min="2" max="21" width="5.625" style="1" customWidth="1"/>
    <col min="22" max="16384" width="9" style="1" bestFit="1" customWidth="1"/>
  </cols>
  <sheetData>
    <row r="1" spans="1:21" s="92" customFormat="1" ht="17.25">
      <c r="A1" s="94" t="s">
        <v>2</v>
      </c>
    </row>
    <row r="2" spans="1:21" ht="13.5" customHeight="1">
      <c r="R2" s="85" t="s">
        <v>7</v>
      </c>
      <c r="S2" s="85"/>
    </row>
    <row r="3" spans="1:21">
      <c r="A3" s="5" t="s">
        <v>13</v>
      </c>
      <c r="B3" s="15" t="s">
        <v>18</v>
      </c>
      <c r="C3" s="32"/>
      <c r="D3" s="43"/>
      <c r="E3" s="55" t="s">
        <v>4</v>
      </c>
      <c r="F3" s="38"/>
      <c r="G3" s="64"/>
      <c r="H3" s="22" t="s">
        <v>11</v>
      </c>
      <c r="I3" s="38"/>
      <c r="J3" s="49"/>
      <c r="K3" s="55" t="s">
        <v>19</v>
      </c>
      <c r="L3" s="38"/>
      <c r="M3" s="64"/>
      <c r="N3" s="22" t="s">
        <v>23</v>
      </c>
      <c r="O3" s="38"/>
      <c r="P3" s="49"/>
      <c r="Q3" s="55" t="s">
        <v>25</v>
      </c>
      <c r="R3" s="38"/>
      <c r="S3" s="64"/>
    </row>
    <row r="4" spans="1:21" s="93" customFormat="1" ht="9.9499999999999993" customHeight="1">
      <c r="A4" s="6"/>
      <c r="B4" s="16" t="s">
        <v>21</v>
      </c>
      <c r="C4" s="33" t="s">
        <v>29</v>
      </c>
      <c r="D4" s="44" t="s">
        <v>31</v>
      </c>
      <c r="E4" s="56" t="s">
        <v>21</v>
      </c>
      <c r="F4" s="33" t="s">
        <v>29</v>
      </c>
      <c r="G4" s="65" t="s">
        <v>31</v>
      </c>
      <c r="H4" s="16" t="s">
        <v>21</v>
      </c>
      <c r="I4" s="33" t="s">
        <v>29</v>
      </c>
      <c r="J4" s="44" t="s">
        <v>31</v>
      </c>
      <c r="K4" s="56" t="s">
        <v>21</v>
      </c>
      <c r="L4" s="33" t="s">
        <v>29</v>
      </c>
      <c r="M4" s="65" t="s">
        <v>31</v>
      </c>
      <c r="N4" s="16" t="s">
        <v>21</v>
      </c>
      <c r="O4" s="33" t="s">
        <v>29</v>
      </c>
      <c r="P4" s="44" t="s">
        <v>31</v>
      </c>
      <c r="Q4" s="56" t="s">
        <v>21</v>
      </c>
      <c r="R4" s="33" t="s">
        <v>29</v>
      </c>
      <c r="S4" s="65" t="s">
        <v>31</v>
      </c>
    </row>
    <row r="5" spans="1:21" s="93" customFormat="1" ht="9.9499999999999993" customHeight="1">
      <c r="A5" s="7"/>
      <c r="B5" s="17"/>
      <c r="C5" s="34"/>
      <c r="D5" s="45"/>
      <c r="E5" s="57"/>
      <c r="F5" s="34"/>
      <c r="G5" s="66"/>
      <c r="H5" s="17"/>
      <c r="I5" s="34"/>
      <c r="J5" s="45"/>
      <c r="K5" s="57"/>
      <c r="L5" s="34"/>
      <c r="M5" s="66"/>
      <c r="N5" s="17"/>
      <c r="O5" s="34"/>
      <c r="P5" s="45"/>
      <c r="Q5" s="57"/>
      <c r="R5" s="34"/>
      <c r="S5" s="66"/>
    </row>
    <row r="6" spans="1:21">
      <c r="A6" s="97" t="s">
        <v>27</v>
      </c>
      <c r="B6" s="18">
        <v>1294</v>
      </c>
      <c r="C6" s="35">
        <v>1176</v>
      </c>
      <c r="D6" s="46">
        <f t="shared" ref="D6:D14" si="0">B6+C6</f>
        <v>2470</v>
      </c>
      <c r="E6" s="28">
        <v>1274</v>
      </c>
      <c r="F6" s="35">
        <v>1257</v>
      </c>
      <c r="G6" s="67">
        <f t="shared" ref="G6:G14" si="1">E6+F6</f>
        <v>2531</v>
      </c>
      <c r="H6" s="18">
        <v>1226</v>
      </c>
      <c r="I6" s="35">
        <v>1144</v>
      </c>
      <c r="J6" s="46">
        <f t="shared" ref="J6:J14" si="2">H6+I6</f>
        <v>2370</v>
      </c>
      <c r="K6" s="28">
        <v>1187</v>
      </c>
      <c r="L6" s="35">
        <v>1189</v>
      </c>
      <c r="M6" s="67">
        <f t="shared" ref="M6:M14" si="3">K6+L6</f>
        <v>2376</v>
      </c>
      <c r="N6" s="18">
        <v>1329</v>
      </c>
      <c r="O6" s="35">
        <v>1235</v>
      </c>
      <c r="P6" s="46">
        <f t="shared" ref="P6:P14" si="4">N6+O6</f>
        <v>2564</v>
      </c>
      <c r="Q6" s="28">
        <v>1624</v>
      </c>
      <c r="R6" s="35">
        <v>1542</v>
      </c>
      <c r="S6" s="67">
        <f t="shared" ref="S6:S17" si="5">Q6+R6</f>
        <v>3166</v>
      </c>
      <c r="U6" s="90" t="s">
        <v>92</v>
      </c>
    </row>
    <row r="7" spans="1:21">
      <c r="A7" s="98" t="s">
        <v>40</v>
      </c>
      <c r="B7" s="19">
        <v>1298</v>
      </c>
      <c r="C7" s="36">
        <v>1179</v>
      </c>
      <c r="D7" s="47">
        <f t="shared" si="0"/>
        <v>2477</v>
      </c>
      <c r="E7" s="29">
        <v>1274</v>
      </c>
      <c r="F7" s="36">
        <v>1249</v>
      </c>
      <c r="G7" s="68">
        <f t="shared" si="1"/>
        <v>2523</v>
      </c>
      <c r="H7" s="29">
        <v>1230</v>
      </c>
      <c r="I7" s="36">
        <v>1144</v>
      </c>
      <c r="J7" s="47">
        <f t="shared" si="2"/>
        <v>2374</v>
      </c>
      <c r="K7" s="29">
        <v>1189</v>
      </c>
      <c r="L7" s="36">
        <v>1194</v>
      </c>
      <c r="M7" s="68">
        <f t="shared" si="3"/>
        <v>2383</v>
      </c>
      <c r="N7" s="29">
        <v>1328</v>
      </c>
      <c r="O7" s="36">
        <v>1224</v>
      </c>
      <c r="P7" s="47">
        <f t="shared" si="4"/>
        <v>2552</v>
      </c>
      <c r="Q7" s="29">
        <v>1612</v>
      </c>
      <c r="R7" s="36">
        <v>1553</v>
      </c>
      <c r="S7" s="68">
        <f t="shared" si="5"/>
        <v>3165</v>
      </c>
      <c r="U7" s="90">
        <v>5</v>
      </c>
    </row>
    <row r="8" spans="1:21">
      <c r="A8" s="98" t="s">
        <v>44</v>
      </c>
      <c r="B8" s="19">
        <v>1283</v>
      </c>
      <c r="C8" s="36">
        <v>1174</v>
      </c>
      <c r="D8" s="47">
        <f t="shared" si="0"/>
        <v>2457</v>
      </c>
      <c r="E8" s="29">
        <v>1282</v>
      </c>
      <c r="F8" s="36">
        <v>1245</v>
      </c>
      <c r="G8" s="68">
        <f t="shared" si="1"/>
        <v>2527</v>
      </c>
      <c r="H8" s="29">
        <v>1235</v>
      </c>
      <c r="I8" s="36">
        <v>1149</v>
      </c>
      <c r="J8" s="47">
        <f t="shared" si="2"/>
        <v>2384</v>
      </c>
      <c r="K8" s="29">
        <v>1185</v>
      </c>
      <c r="L8" s="36">
        <v>1196</v>
      </c>
      <c r="M8" s="68">
        <f t="shared" si="3"/>
        <v>2381</v>
      </c>
      <c r="N8" s="29">
        <v>1326</v>
      </c>
      <c r="O8" s="36">
        <v>1223</v>
      </c>
      <c r="P8" s="47">
        <f t="shared" si="4"/>
        <v>2549</v>
      </c>
      <c r="Q8" s="29">
        <v>1614</v>
      </c>
      <c r="R8" s="36">
        <v>1537</v>
      </c>
      <c r="S8" s="68">
        <f t="shared" si="5"/>
        <v>3151</v>
      </c>
      <c r="U8" s="90">
        <v>6</v>
      </c>
    </row>
    <row r="9" spans="1:21">
      <c r="A9" s="98" t="s">
        <v>47</v>
      </c>
      <c r="B9" s="19">
        <v>1287</v>
      </c>
      <c r="C9" s="36">
        <v>1175</v>
      </c>
      <c r="D9" s="47">
        <f t="shared" si="0"/>
        <v>2462</v>
      </c>
      <c r="E9" s="29">
        <v>1281</v>
      </c>
      <c r="F9" s="36">
        <v>1245</v>
      </c>
      <c r="G9" s="68">
        <f t="shared" si="1"/>
        <v>2526</v>
      </c>
      <c r="H9" s="19">
        <v>1246</v>
      </c>
      <c r="I9" s="36">
        <v>1151</v>
      </c>
      <c r="J9" s="47">
        <f t="shared" si="2"/>
        <v>2397</v>
      </c>
      <c r="K9" s="29">
        <v>1181</v>
      </c>
      <c r="L9" s="36">
        <v>1197</v>
      </c>
      <c r="M9" s="68">
        <f t="shared" si="3"/>
        <v>2378</v>
      </c>
      <c r="N9" s="19">
        <v>1329</v>
      </c>
      <c r="O9" s="36">
        <v>1209</v>
      </c>
      <c r="P9" s="47">
        <f t="shared" si="4"/>
        <v>2538</v>
      </c>
      <c r="Q9" s="29">
        <v>1611</v>
      </c>
      <c r="R9" s="36">
        <v>1551</v>
      </c>
      <c r="S9" s="68">
        <f t="shared" si="5"/>
        <v>3162</v>
      </c>
      <c r="U9" s="90">
        <v>7</v>
      </c>
    </row>
    <row r="10" spans="1:21">
      <c r="A10" s="98" t="s">
        <v>50</v>
      </c>
      <c r="B10" s="19">
        <v>1295</v>
      </c>
      <c r="C10" s="36">
        <v>1185</v>
      </c>
      <c r="D10" s="47">
        <f t="shared" si="0"/>
        <v>2480</v>
      </c>
      <c r="E10" s="29">
        <v>1281</v>
      </c>
      <c r="F10" s="36">
        <v>1245</v>
      </c>
      <c r="G10" s="68">
        <f t="shared" si="1"/>
        <v>2526</v>
      </c>
      <c r="H10" s="19">
        <v>1241</v>
      </c>
      <c r="I10" s="36">
        <v>1152</v>
      </c>
      <c r="J10" s="47">
        <f t="shared" si="2"/>
        <v>2393</v>
      </c>
      <c r="K10" s="29">
        <v>1187</v>
      </c>
      <c r="L10" s="36">
        <v>1190</v>
      </c>
      <c r="M10" s="68">
        <f t="shared" si="3"/>
        <v>2377</v>
      </c>
      <c r="N10" s="19">
        <v>1321</v>
      </c>
      <c r="O10" s="36">
        <v>1204</v>
      </c>
      <c r="P10" s="47">
        <f t="shared" si="4"/>
        <v>2525</v>
      </c>
      <c r="Q10" s="29">
        <v>1613</v>
      </c>
      <c r="R10" s="36">
        <v>1561</v>
      </c>
      <c r="S10" s="68">
        <f t="shared" si="5"/>
        <v>3174</v>
      </c>
      <c r="U10" s="90">
        <v>8</v>
      </c>
    </row>
    <row r="11" spans="1:21">
      <c r="A11" s="98" t="s">
        <v>20</v>
      </c>
      <c r="B11" s="19">
        <v>1303</v>
      </c>
      <c r="C11" s="36">
        <v>1190</v>
      </c>
      <c r="D11" s="47">
        <f t="shared" si="0"/>
        <v>2493</v>
      </c>
      <c r="E11" s="29">
        <v>1288</v>
      </c>
      <c r="F11" s="36">
        <v>1236</v>
      </c>
      <c r="G11" s="68">
        <f t="shared" si="1"/>
        <v>2524</v>
      </c>
      <c r="H11" s="19">
        <v>1229</v>
      </c>
      <c r="I11" s="36">
        <v>1154</v>
      </c>
      <c r="J11" s="47">
        <f t="shared" si="2"/>
        <v>2383</v>
      </c>
      <c r="K11" s="29">
        <v>1196</v>
      </c>
      <c r="L11" s="36">
        <v>1197</v>
      </c>
      <c r="M11" s="68">
        <f t="shared" si="3"/>
        <v>2393</v>
      </c>
      <c r="N11" s="19">
        <v>1313</v>
      </c>
      <c r="O11" s="36">
        <v>1200</v>
      </c>
      <c r="P11" s="47">
        <f t="shared" si="4"/>
        <v>2513</v>
      </c>
      <c r="Q11" s="29">
        <v>1607</v>
      </c>
      <c r="R11" s="36">
        <v>1553</v>
      </c>
      <c r="S11" s="68">
        <f t="shared" si="5"/>
        <v>3160</v>
      </c>
      <c r="U11" s="90">
        <v>9</v>
      </c>
    </row>
    <row r="12" spans="1:21">
      <c r="A12" s="98" t="s">
        <v>51</v>
      </c>
      <c r="B12" s="19">
        <v>1304</v>
      </c>
      <c r="C12" s="36">
        <v>1193</v>
      </c>
      <c r="D12" s="47">
        <f t="shared" si="0"/>
        <v>2497</v>
      </c>
      <c r="E12" s="29">
        <v>1281</v>
      </c>
      <c r="F12" s="36">
        <v>1227</v>
      </c>
      <c r="G12" s="68">
        <f t="shared" si="1"/>
        <v>2508</v>
      </c>
      <c r="H12" s="19">
        <v>1239</v>
      </c>
      <c r="I12" s="36">
        <v>1152</v>
      </c>
      <c r="J12" s="47">
        <f t="shared" si="2"/>
        <v>2391</v>
      </c>
      <c r="K12" s="29">
        <v>1206</v>
      </c>
      <c r="L12" s="36">
        <v>1199</v>
      </c>
      <c r="M12" s="68">
        <f t="shared" si="3"/>
        <v>2405</v>
      </c>
      <c r="N12" s="19">
        <v>1301</v>
      </c>
      <c r="O12" s="36">
        <v>1203</v>
      </c>
      <c r="P12" s="47">
        <f t="shared" si="4"/>
        <v>2504</v>
      </c>
      <c r="Q12" s="29">
        <v>1611</v>
      </c>
      <c r="R12" s="36">
        <v>1554</v>
      </c>
      <c r="S12" s="68">
        <f t="shared" si="5"/>
        <v>3165</v>
      </c>
      <c r="U12" s="90">
        <v>10</v>
      </c>
    </row>
    <row r="13" spans="1:21">
      <c r="A13" s="98" t="s">
        <v>39</v>
      </c>
      <c r="B13" s="19">
        <v>1288</v>
      </c>
      <c r="C13" s="36">
        <v>1199</v>
      </c>
      <c r="D13" s="47">
        <f t="shared" si="0"/>
        <v>2487</v>
      </c>
      <c r="E13" s="29">
        <v>1290</v>
      </c>
      <c r="F13" s="36">
        <v>1227</v>
      </c>
      <c r="G13" s="68">
        <f t="shared" si="1"/>
        <v>2517</v>
      </c>
      <c r="H13" s="19">
        <v>1238</v>
      </c>
      <c r="I13" s="36">
        <v>1152</v>
      </c>
      <c r="J13" s="47">
        <f t="shared" si="2"/>
        <v>2390</v>
      </c>
      <c r="K13" s="29">
        <v>1200</v>
      </c>
      <c r="L13" s="36">
        <v>1191</v>
      </c>
      <c r="M13" s="68">
        <f t="shared" si="3"/>
        <v>2391</v>
      </c>
      <c r="N13" s="19">
        <v>1305</v>
      </c>
      <c r="O13" s="36">
        <v>1209</v>
      </c>
      <c r="P13" s="47">
        <f t="shared" si="4"/>
        <v>2514</v>
      </c>
      <c r="Q13" s="29">
        <v>1606</v>
      </c>
      <c r="R13" s="36">
        <v>1560</v>
      </c>
      <c r="S13" s="68">
        <f t="shared" si="5"/>
        <v>3166</v>
      </c>
      <c r="U13" s="90">
        <v>11</v>
      </c>
    </row>
    <row r="14" spans="1:21">
      <c r="A14" s="98" t="s">
        <v>24</v>
      </c>
      <c r="B14" s="19">
        <v>1281</v>
      </c>
      <c r="C14" s="36">
        <v>1204</v>
      </c>
      <c r="D14" s="47">
        <f t="shared" si="0"/>
        <v>2485</v>
      </c>
      <c r="E14" s="29">
        <v>1299</v>
      </c>
      <c r="F14" s="36">
        <v>1224</v>
      </c>
      <c r="G14" s="68">
        <f t="shared" si="1"/>
        <v>2523</v>
      </c>
      <c r="H14" s="19">
        <v>1232</v>
      </c>
      <c r="I14" s="36">
        <v>1164</v>
      </c>
      <c r="J14" s="47">
        <f t="shared" si="2"/>
        <v>2396</v>
      </c>
      <c r="K14" s="29">
        <v>1191</v>
      </c>
      <c r="L14" s="36">
        <v>1187</v>
      </c>
      <c r="M14" s="68">
        <f t="shared" si="3"/>
        <v>2378</v>
      </c>
      <c r="N14" s="19">
        <v>1303</v>
      </c>
      <c r="O14" s="36">
        <v>1203</v>
      </c>
      <c r="P14" s="47">
        <f t="shared" si="4"/>
        <v>2506</v>
      </c>
      <c r="Q14" s="29">
        <v>1598</v>
      </c>
      <c r="R14" s="36">
        <v>1543</v>
      </c>
      <c r="S14" s="68">
        <f t="shared" si="5"/>
        <v>3141</v>
      </c>
      <c r="U14" s="90">
        <v>12</v>
      </c>
    </row>
    <row r="15" spans="1:21">
      <c r="A15" s="98" t="s">
        <v>93</v>
      </c>
      <c r="B15" s="19">
        <v>1275</v>
      </c>
      <c r="C15" s="36">
        <v>1197</v>
      </c>
      <c r="D15" s="47">
        <v>2485</v>
      </c>
      <c r="E15" s="29">
        <v>1303</v>
      </c>
      <c r="F15" s="36">
        <v>1221</v>
      </c>
      <c r="G15" s="68">
        <v>2523</v>
      </c>
      <c r="H15" s="19">
        <v>1219</v>
      </c>
      <c r="I15" s="36">
        <v>1172</v>
      </c>
      <c r="J15" s="47">
        <v>2396</v>
      </c>
      <c r="K15" s="29">
        <v>1200</v>
      </c>
      <c r="L15" s="36">
        <v>1182</v>
      </c>
      <c r="M15" s="68">
        <v>2378</v>
      </c>
      <c r="N15" s="19">
        <v>1292</v>
      </c>
      <c r="O15" s="36">
        <v>1200</v>
      </c>
      <c r="P15" s="47">
        <v>2506</v>
      </c>
      <c r="Q15" s="29">
        <v>1594</v>
      </c>
      <c r="R15" s="36">
        <v>1533</v>
      </c>
      <c r="S15" s="68">
        <f t="shared" si="5"/>
        <v>3127</v>
      </c>
      <c r="U15" s="90" t="s">
        <v>94</v>
      </c>
    </row>
    <row r="16" spans="1:21">
      <c r="A16" s="98" t="s">
        <v>58</v>
      </c>
      <c r="B16" s="19">
        <v>1269</v>
      </c>
      <c r="C16" s="36">
        <v>1189</v>
      </c>
      <c r="D16" s="47">
        <f>B16+C16</f>
        <v>2458</v>
      </c>
      <c r="E16" s="29">
        <v>1304</v>
      </c>
      <c r="F16" s="36">
        <v>1229</v>
      </c>
      <c r="G16" s="68">
        <f>E16+F16</f>
        <v>2533</v>
      </c>
      <c r="H16" s="19">
        <v>1231</v>
      </c>
      <c r="I16" s="36">
        <v>1168</v>
      </c>
      <c r="J16" s="47">
        <f>H16+I16</f>
        <v>2399</v>
      </c>
      <c r="K16" s="29">
        <v>1192</v>
      </c>
      <c r="L16" s="36">
        <v>1184</v>
      </c>
      <c r="M16" s="68">
        <f>K16+L16</f>
        <v>2376</v>
      </c>
      <c r="N16" s="19">
        <v>1287</v>
      </c>
      <c r="O16" s="36">
        <v>1199</v>
      </c>
      <c r="P16" s="47">
        <f>N16+O16</f>
        <v>2486</v>
      </c>
      <c r="Q16" s="29">
        <v>1584</v>
      </c>
      <c r="R16" s="36">
        <v>1505</v>
      </c>
      <c r="S16" s="68">
        <f t="shared" si="5"/>
        <v>3089</v>
      </c>
      <c r="U16" s="90">
        <v>2</v>
      </c>
    </row>
    <row r="17" spans="1:21">
      <c r="A17" s="99" t="s">
        <v>49</v>
      </c>
      <c r="B17" s="20">
        <v>1262</v>
      </c>
      <c r="C17" s="37">
        <v>1174</v>
      </c>
      <c r="D17" s="48">
        <f>B17+C17</f>
        <v>2436</v>
      </c>
      <c r="E17" s="30">
        <v>1297</v>
      </c>
      <c r="F17" s="37">
        <v>1240</v>
      </c>
      <c r="G17" s="69">
        <f>E17+F17</f>
        <v>2537</v>
      </c>
      <c r="H17" s="20">
        <v>1238</v>
      </c>
      <c r="I17" s="37">
        <v>1177</v>
      </c>
      <c r="J17" s="48">
        <f>H17+I17</f>
        <v>2415</v>
      </c>
      <c r="K17" s="30">
        <v>1185</v>
      </c>
      <c r="L17" s="37">
        <v>1160</v>
      </c>
      <c r="M17" s="69">
        <f>K17+L17</f>
        <v>2345</v>
      </c>
      <c r="N17" s="20">
        <v>1290</v>
      </c>
      <c r="O17" s="37">
        <v>1188</v>
      </c>
      <c r="P17" s="48">
        <f>N17+O17</f>
        <v>2478</v>
      </c>
      <c r="Q17" s="30">
        <v>1578</v>
      </c>
      <c r="R17" s="37">
        <v>1501</v>
      </c>
      <c r="S17" s="69">
        <f t="shared" si="5"/>
        <v>3079</v>
      </c>
      <c r="U17" s="90">
        <v>3</v>
      </c>
    </row>
    <row r="18" spans="1:21" ht="9.9499999999999993" customHeight="1"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6"/>
      <c r="U18" s="96"/>
    </row>
    <row r="19" spans="1:21">
      <c r="A19" s="5" t="s">
        <v>13</v>
      </c>
      <c r="B19" s="22" t="s">
        <v>59</v>
      </c>
      <c r="C19" s="38"/>
      <c r="D19" s="49"/>
      <c r="E19" s="55" t="s">
        <v>62</v>
      </c>
      <c r="F19" s="38"/>
      <c r="G19" s="64"/>
      <c r="H19" s="22" t="s">
        <v>64</v>
      </c>
      <c r="I19" s="38"/>
      <c r="J19" s="49"/>
      <c r="K19" s="55" t="s">
        <v>16</v>
      </c>
      <c r="L19" s="38"/>
      <c r="M19" s="64"/>
      <c r="N19" s="22" t="s">
        <v>61</v>
      </c>
      <c r="O19" s="38"/>
      <c r="P19" s="49"/>
      <c r="Q19" s="55" t="s">
        <v>9</v>
      </c>
      <c r="R19" s="38"/>
      <c r="S19" s="64"/>
      <c r="T19" s="96"/>
      <c r="U19" s="96"/>
    </row>
    <row r="20" spans="1:21" ht="9.9499999999999993" customHeight="1">
      <c r="A20" s="6"/>
      <c r="B20" s="16" t="s">
        <v>21</v>
      </c>
      <c r="C20" s="33" t="s">
        <v>29</v>
      </c>
      <c r="D20" s="44" t="s">
        <v>31</v>
      </c>
      <c r="E20" s="56" t="s">
        <v>21</v>
      </c>
      <c r="F20" s="33" t="s">
        <v>29</v>
      </c>
      <c r="G20" s="65" t="s">
        <v>31</v>
      </c>
      <c r="H20" s="16" t="s">
        <v>21</v>
      </c>
      <c r="I20" s="33" t="s">
        <v>29</v>
      </c>
      <c r="J20" s="44" t="s">
        <v>31</v>
      </c>
      <c r="K20" s="56" t="s">
        <v>21</v>
      </c>
      <c r="L20" s="33" t="s">
        <v>29</v>
      </c>
      <c r="M20" s="65" t="s">
        <v>31</v>
      </c>
      <c r="N20" s="16" t="s">
        <v>21</v>
      </c>
      <c r="O20" s="33" t="s">
        <v>29</v>
      </c>
      <c r="P20" s="44" t="s">
        <v>31</v>
      </c>
      <c r="Q20" s="56" t="s">
        <v>21</v>
      </c>
      <c r="R20" s="33" t="s">
        <v>29</v>
      </c>
      <c r="S20" s="65" t="s">
        <v>31</v>
      </c>
      <c r="T20" s="96"/>
      <c r="U20" s="96"/>
    </row>
    <row r="21" spans="1:21" ht="9.9499999999999993" customHeight="1">
      <c r="A21" s="7"/>
      <c r="B21" s="17"/>
      <c r="C21" s="34"/>
      <c r="D21" s="45"/>
      <c r="E21" s="57"/>
      <c r="F21" s="34"/>
      <c r="G21" s="66"/>
      <c r="H21" s="17"/>
      <c r="I21" s="34"/>
      <c r="J21" s="45"/>
      <c r="K21" s="57"/>
      <c r="L21" s="34"/>
      <c r="M21" s="66"/>
      <c r="N21" s="17"/>
      <c r="O21" s="34"/>
      <c r="P21" s="45"/>
      <c r="Q21" s="57"/>
      <c r="R21" s="34"/>
      <c r="S21" s="66"/>
      <c r="T21" s="96"/>
      <c r="U21" s="96"/>
    </row>
    <row r="22" spans="1:21">
      <c r="A22" s="97" t="s">
        <v>27</v>
      </c>
      <c r="B22" s="18">
        <v>1861</v>
      </c>
      <c r="C22" s="35">
        <v>1819</v>
      </c>
      <c r="D22" s="46">
        <f t="shared" ref="D22:D33" si="6">B22+C22</f>
        <v>3680</v>
      </c>
      <c r="E22" s="28">
        <v>1533</v>
      </c>
      <c r="F22" s="35">
        <v>1550</v>
      </c>
      <c r="G22" s="67">
        <f t="shared" ref="G22:G33" si="7">E22+F22</f>
        <v>3083</v>
      </c>
      <c r="H22" s="18">
        <v>1435</v>
      </c>
      <c r="I22" s="35">
        <v>1367</v>
      </c>
      <c r="J22" s="46">
        <f t="shared" ref="J22:J33" si="8">H22+I22</f>
        <v>2802</v>
      </c>
      <c r="K22" s="28">
        <v>1389</v>
      </c>
      <c r="L22" s="35">
        <v>1441</v>
      </c>
      <c r="M22" s="67">
        <f t="shared" ref="M22:M33" si="9">K22+L22</f>
        <v>2830</v>
      </c>
      <c r="N22" s="18">
        <v>1717</v>
      </c>
      <c r="O22" s="35">
        <v>1766</v>
      </c>
      <c r="P22" s="46">
        <f t="shared" ref="P22:P33" si="10">N22+O22</f>
        <v>3483</v>
      </c>
      <c r="Q22" s="28">
        <v>2058</v>
      </c>
      <c r="R22" s="35">
        <v>1912</v>
      </c>
      <c r="S22" s="67">
        <f t="shared" ref="S22:S33" si="11">Q22+R22</f>
        <v>3970</v>
      </c>
      <c r="T22" s="96"/>
      <c r="U22" s="96"/>
    </row>
    <row r="23" spans="1:21">
      <c r="A23" s="98" t="s">
        <v>40</v>
      </c>
      <c r="B23" s="29">
        <v>1878</v>
      </c>
      <c r="C23" s="36">
        <v>1820</v>
      </c>
      <c r="D23" s="47">
        <f t="shared" si="6"/>
        <v>3698</v>
      </c>
      <c r="E23" s="29">
        <v>1521</v>
      </c>
      <c r="F23" s="36">
        <v>1543</v>
      </c>
      <c r="G23" s="68">
        <f t="shared" si="7"/>
        <v>3064</v>
      </c>
      <c r="H23" s="29">
        <v>1444</v>
      </c>
      <c r="I23" s="36">
        <v>1373</v>
      </c>
      <c r="J23" s="47">
        <f t="shared" si="8"/>
        <v>2817</v>
      </c>
      <c r="K23" s="29">
        <v>1390</v>
      </c>
      <c r="L23" s="36">
        <v>1441</v>
      </c>
      <c r="M23" s="68">
        <f t="shared" si="9"/>
        <v>2831</v>
      </c>
      <c r="N23" s="29">
        <v>1718</v>
      </c>
      <c r="O23" s="36">
        <v>1773</v>
      </c>
      <c r="P23" s="47">
        <f t="shared" si="10"/>
        <v>3491</v>
      </c>
      <c r="Q23" s="29">
        <v>2070</v>
      </c>
      <c r="R23" s="36">
        <v>1918</v>
      </c>
      <c r="S23" s="68">
        <f t="shared" si="11"/>
        <v>3988</v>
      </c>
      <c r="T23" s="96"/>
      <c r="U23" s="96"/>
    </row>
    <row r="24" spans="1:21">
      <c r="A24" s="98" t="s">
        <v>44</v>
      </c>
      <c r="B24" s="29">
        <v>1871</v>
      </c>
      <c r="C24" s="36">
        <v>1831</v>
      </c>
      <c r="D24" s="47">
        <f t="shared" si="6"/>
        <v>3702</v>
      </c>
      <c r="E24" s="29">
        <v>1522</v>
      </c>
      <c r="F24" s="36">
        <v>1548</v>
      </c>
      <c r="G24" s="68">
        <f t="shared" si="7"/>
        <v>3070</v>
      </c>
      <c r="H24" s="29">
        <v>1463</v>
      </c>
      <c r="I24" s="36">
        <v>1374</v>
      </c>
      <c r="J24" s="47">
        <f t="shared" si="8"/>
        <v>2837</v>
      </c>
      <c r="K24" s="29">
        <v>1379</v>
      </c>
      <c r="L24" s="36">
        <v>1435</v>
      </c>
      <c r="M24" s="68">
        <f t="shared" si="9"/>
        <v>2814</v>
      </c>
      <c r="N24" s="29">
        <v>1720</v>
      </c>
      <c r="O24" s="36">
        <v>1769</v>
      </c>
      <c r="P24" s="47">
        <f t="shared" si="10"/>
        <v>3489</v>
      </c>
      <c r="Q24" s="29">
        <v>2085</v>
      </c>
      <c r="R24" s="36">
        <v>1927</v>
      </c>
      <c r="S24" s="68">
        <f t="shared" si="11"/>
        <v>4012</v>
      </c>
      <c r="T24" s="96"/>
      <c r="U24" s="96"/>
    </row>
    <row r="25" spans="1:21">
      <c r="A25" s="98" t="s">
        <v>47</v>
      </c>
      <c r="B25" s="19">
        <v>1880</v>
      </c>
      <c r="C25" s="36">
        <v>1834</v>
      </c>
      <c r="D25" s="47">
        <f t="shared" si="6"/>
        <v>3714</v>
      </c>
      <c r="E25" s="29">
        <v>1526</v>
      </c>
      <c r="F25" s="36">
        <v>1551</v>
      </c>
      <c r="G25" s="68">
        <f t="shared" si="7"/>
        <v>3077</v>
      </c>
      <c r="H25" s="19">
        <v>1462</v>
      </c>
      <c r="I25" s="36">
        <v>1385</v>
      </c>
      <c r="J25" s="47">
        <f t="shared" si="8"/>
        <v>2847</v>
      </c>
      <c r="K25" s="29">
        <v>1384</v>
      </c>
      <c r="L25" s="36">
        <v>1412</v>
      </c>
      <c r="M25" s="68">
        <f t="shared" si="9"/>
        <v>2796</v>
      </c>
      <c r="N25" s="19">
        <v>1705</v>
      </c>
      <c r="O25" s="36">
        <v>1770</v>
      </c>
      <c r="P25" s="47">
        <f t="shared" si="10"/>
        <v>3475</v>
      </c>
      <c r="Q25" s="29">
        <v>2109</v>
      </c>
      <c r="R25" s="36">
        <v>1946</v>
      </c>
      <c r="S25" s="68">
        <f t="shared" si="11"/>
        <v>4055</v>
      </c>
      <c r="T25" s="96"/>
      <c r="U25" s="96"/>
    </row>
    <row r="26" spans="1:21">
      <c r="A26" s="98" t="s">
        <v>50</v>
      </c>
      <c r="B26" s="19">
        <v>1894</v>
      </c>
      <c r="C26" s="36">
        <v>1844</v>
      </c>
      <c r="D26" s="47">
        <f t="shared" si="6"/>
        <v>3738</v>
      </c>
      <c r="E26" s="29">
        <v>1530</v>
      </c>
      <c r="F26" s="36">
        <v>1547</v>
      </c>
      <c r="G26" s="68">
        <f t="shared" si="7"/>
        <v>3077</v>
      </c>
      <c r="H26" s="19">
        <v>1474</v>
      </c>
      <c r="I26" s="36">
        <v>1391</v>
      </c>
      <c r="J26" s="47">
        <f t="shared" si="8"/>
        <v>2865</v>
      </c>
      <c r="K26" s="29">
        <v>1386</v>
      </c>
      <c r="L26" s="36">
        <v>1415</v>
      </c>
      <c r="M26" s="68">
        <f t="shared" si="9"/>
        <v>2801</v>
      </c>
      <c r="N26" s="19">
        <v>1686</v>
      </c>
      <c r="O26" s="36">
        <v>1753</v>
      </c>
      <c r="P26" s="47">
        <f t="shared" si="10"/>
        <v>3439</v>
      </c>
      <c r="Q26" s="29">
        <v>2126</v>
      </c>
      <c r="R26" s="36">
        <v>1969</v>
      </c>
      <c r="S26" s="68">
        <f t="shared" si="11"/>
        <v>4095</v>
      </c>
      <c r="T26" s="96"/>
      <c r="U26" s="96"/>
    </row>
    <row r="27" spans="1:21">
      <c r="A27" s="98" t="s">
        <v>20</v>
      </c>
      <c r="B27" s="19">
        <v>1912</v>
      </c>
      <c r="C27" s="36">
        <v>1857</v>
      </c>
      <c r="D27" s="47">
        <f t="shared" si="6"/>
        <v>3769</v>
      </c>
      <c r="E27" s="29">
        <v>1539</v>
      </c>
      <c r="F27" s="36">
        <v>1550</v>
      </c>
      <c r="G27" s="68">
        <f t="shared" si="7"/>
        <v>3089</v>
      </c>
      <c r="H27" s="19">
        <v>1462</v>
      </c>
      <c r="I27" s="36">
        <v>1387</v>
      </c>
      <c r="J27" s="47">
        <f t="shared" si="8"/>
        <v>2849</v>
      </c>
      <c r="K27" s="29">
        <v>1382</v>
      </c>
      <c r="L27" s="36">
        <v>1415</v>
      </c>
      <c r="M27" s="68">
        <f t="shared" si="9"/>
        <v>2797</v>
      </c>
      <c r="N27" s="19">
        <v>1667</v>
      </c>
      <c r="O27" s="36">
        <v>1738</v>
      </c>
      <c r="P27" s="47">
        <f t="shared" si="10"/>
        <v>3405</v>
      </c>
      <c r="Q27" s="29">
        <v>2151</v>
      </c>
      <c r="R27" s="36">
        <v>1987</v>
      </c>
      <c r="S27" s="68">
        <f t="shared" si="11"/>
        <v>4138</v>
      </c>
      <c r="T27" s="96"/>
      <c r="U27" s="96"/>
    </row>
    <row r="28" spans="1:21">
      <c r="A28" s="98" t="s">
        <v>51</v>
      </c>
      <c r="B28" s="19">
        <v>1912</v>
      </c>
      <c r="C28" s="36">
        <v>1848</v>
      </c>
      <c r="D28" s="47">
        <f t="shared" si="6"/>
        <v>3760</v>
      </c>
      <c r="E28" s="29">
        <v>1547</v>
      </c>
      <c r="F28" s="36">
        <v>1554</v>
      </c>
      <c r="G28" s="68">
        <f t="shared" si="7"/>
        <v>3101</v>
      </c>
      <c r="H28" s="19">
        <v>1462</v>
      </c>
      <c r="I28" s="36">
        <v>1395</v>
      </c>
      <c r="J28" s="47">
        <f t="shared" si="8"/>
        <v>2857</v>
      </c>
      <c r="K28" s="29">
        <v>1383</v>
      </c>
      <c r="L28" s="36">
        <v>1415</v>
      </c>
      <c r="M28" s="68">
        <f t="shared" si="9"/>
        <v>2798</v>
      </c>
      <c r="N28" s="19">
        <v>1647</v>
      </c>
      <c r="O28" s="36">
        <v>1733</v>
      </c>
      <c r="P28" s="47">
        <f t="shared" si="10"/>
        <v>3380</v>
      </c>
      <c r="Q28" s="29">
        <v>2184</v>
      </c>
      <c r="R28" s="36">
        <v>2004</v>
      </c>
      <c r="S28" s="68">
        <f t="shared" si="11"/>
        <v>4188</v>
      </c>
      <c r="T28" s="96"/>
      <c r="U28" s="96"/>
    </row>
    <row r="29" spans="1:21">
      <c r="A29" s="98" t="s">
        <v>39</v>
      </c>
      <c r="B29" s="19">
        <v>1922</v>
      </c>
      <c r="C29" s="36">
        <v>1845</v>
      </c>
      <c r="D29" s="47">
        <f t="shared" si="6"/>
        <v>3767</v>
      </c>
      <c r="E29" s="29">
        <v>1547</v>
      </c>
      <c r="F29" s="36">
        <v>1559</v>
      </c>
      <c r="G29" s="68">
        <f t="shared" si="7"/>
        <v>3106</v>
      </c>
      <c r="H29" s="19">
        <v>1469</v>
      </c>
      <c r="I29" s="36">
        <v>1397</v>
      </c>
      <c r="J29" s="47">
        <f t="shared" si="8"/>
        <v>2866</v>
      </c>
      <c r="K29" s="29">
        <v>1380</v>
      </c>
      <c r="L29" s="36">
        <v>1418</v>
      </c>
      <c r="M29" s="68">
        <f t="shared" si="9"/>
        <v>2798</v>
      </c>
      <c r="N29" s="19">
        <v>1642</v>
      </c>
      <c r="O29" s="36">
        <v>1718</v>
      </c>
      <c r="P29" s="47">
        <f t="shared" si="10"/>
        <v>3360</v>
      </c>
      <c r="Q29" s="29">
        <v>2195</v>
      </c>
      <c r="R29" s="36">
        <v>2020</v>
      </c>
      <c r="S29" s="68">
        <f t="shared" si="11"/>
        <v>4215</v>
      </c>
      <c r="T29" s="96"/>
      <c r="U29" s="96"/>
    </row>
    <row r="30" spans="1:21">
      <c r="A30" s="98" t="s">
        <v>24</v>
      </c>
      <c r="B30" s="19">
        <v>1920</v>
      </c>
      <c r="C30" s="36">
        <v>1843</v>
      </c>
      <c r="D30" s="47">
        <f t="shared" si="6"/>
        <v>3763</v>
      </c>
      <c r="E30" s="29">
        <v>1551</v>
      </c>
      <c r="F30" s="36">
        <v>1562</v>
      </c>
      <c r="G30" s="68">
        <f t="shared" si="7"/>
        <v>3113</v>
      </c>
      <c r="H30" s="19">
        <v>1473</v>
      </c>
      <c r="I30" s="36">
        <v>1393</v>
      </c>
      <c r="J30" s="47">
        <f t="shared" si="8"/>
        <v>2866</v>
      </c>
      <c r="K30" s="29">
        <v>1387</v>
      </c>
      <c r="L30" s="36">
        <v>1418</v>
      </c>
      <c r="M30" s="68">
        <f t="shared" si="9"/>
        <v>2805</v>
      </c>
      <c r="N30" s="19">
        <v>1633</v>
      </c>
      <c r="O30" s="36">
        <v>1717</v>
      </c>
      <c r="P30" s="47">
        <f t="shared" si="10"/>
        <v>3350</v>
      </c>
      <c r="Q30" s="29">
        <v>2201</v>
      </c>
      <c r="R30" s="36">
        <v>2033</v>
      </c>
      <c r="S30" s="68">
        <f t="shared" si="11"/>
        <v>4234</v>
      </c>
      <c r="T30" s="96"/>
      <c r="U30" s="96"/>
    </row>
    <row r="31" spans="1:21">
      <c r="A31" s="98" t="s">
        <v>93</v>
      </c>
      <c r="B31" s="19">
        <v>1928</v>
      </c>
      <c r="C31" s="36">
        <v>1852</v>
      </c>
      <c r="D31" s="47">
        <f t="shared" si="6"/>
        <v>3780</v>
      </c>
      <c r="E31" s="29">
        <v>1575</v>
      </c>
      <c r="F31" s="36">
        <v>1564</v>
      </c>
      <c r="G31" s="68">
        <f t="shared" si="7"/>
        <v>3139</v>
      </c>
      <c r="H31" s="19">
        <v>1462</v>
      </c>
      <c r="I31" s="36">
        <v>1389</v>
      </c>
      <c r="J31" s="47">
        <f t="shared" si="8"/>
        <v>2851</v>
      </c>
      <c r="K31" s="29">
        <v>1377</v>
      </c>
      <c r="L31" s="36">
        <v>1416</v>
      </c>
      <c r="M31" s="68">
        <f t="shared" si="9"/>
        <v>2793</v>
      </c>
      <c r="N31" s="19">
        <v>1633</v>
      </c>
      <c r="O31" s="36">
        <v>1694</v>
      </c>
      <c r="P31" s="47">
        <f t="shared" si="10"/>
        <v>3327</v>
      </c>
      <c r="Q31" s="29">
        <v>2222</v>
      </c>
      <c r="R31" s="36">
        <v>2054</v>
      </c>
      <c r="S31" s="68">
        <f t="shared" si="11"/>
        <v>4276</v>
      </c>
      <c r="T31" s="96"/>
      <c r="U31" s="96"/>
    </row>
    <row r="32" spans="1:21">
      <c r="A32" s="98" t="s">
        <v>58</v>
      </c>
      <c r="B32" s="19">
        <v>1926</v>
      </c>
      <c r="C32" s="36">
        <v>1871</v>
      </c>
      <c r="D32" s="47">
        <f t="shared" si="6"/>
        <v>3797</v>
      </c>
      <c r="E32" s="29">
        <v>1586</v>
      </c>
      <c r="F32" s="36">
        <v>1566</v>
      </c>
      <c r="G32" s="68">
        <f t="shared" si="7"/>
        <v>3152</v>
      </c>
      <c r="H32" s="19">
        <v>1448</v>
      </c>
      <c r="I32" s="36">
        <v>1385</v>
      </c>
      <c r="J32" s="47">
        <f t="shared" si="8"/>
        <v>2833</v>
      </c>
      <c r="K32" s="29">
        <v>1379</v>
      </c>
      <c r="L32" s="36">
        <v>1407</v>
      </c>
      <c r="M32" s="68">
        <f t="shared" si="9"/>
        <v>2786</v>
      </c>
      <c r="N32" s="19">
        <v>1630</v>
      </c>
      <c r="O32" s="36">
        <v>1691</v>
      </c>
      <c r="P32" s="47">
        <f t="shared" si="10"/>
        <v>3321</v>
      </c>
      <c r="Q32" s="29">
        <v>2226</v>
      </c>
      <c r="R32" s="36">
        <v>2074</v>
      </c>
      <c r="S32" s="68">
        <f t="shared" si="11"/>
        <v>4300</v>
      </c>
      <c r="T32" s="96"/>
      <c r="U32" s="96"/>
    </row>
    <row r="33" spans="1:21">
      <c r="A33" s="99" t="s">
        <v>49</v>
      </c>
      <c r="B33" s="20">
        <v>1910</v>
      </c>
      <c r="C33" s="37">
        <v>1865</v>
      </c>
      <c r="D33" s="48">
        <f t="shared" si="6"/>
        <v>3775</v>
      </c>
      <c r="E33" s="30">
        <v>1599</v>
      </c>
      <c r="F33" s="37">
        <v>1580</v>
      </c>
      <c r="G33" s="69">
        <f t="shared" si="7"/>
        <v>3179</v>
      </c>
      <c r="H33" s="20">
        <v>1446</v>
      </c>
      <c r="I33" s="37">
        <v>1380</v>
      </c>
      <c r="J33" s="48">
        <f t="shared" si="8"/>
        <v>2826</v>
      </c>
      <c r="K33" s="30">
        <v>1357</v>
      </c>
      <c r="L33" s="37">
        <v>1401</v>
      </c>
      <c r="M33" s="69">
        <f t="shared" si="9"/>
        <v>2758</v>
      </c>
      <c r="N33" s="20">
        <v>1624</v>
      </c>
      <c r="O33" s="37">
        <v>1679</v>
      </c>
      <c r="P33" s="48">
        <f t="shared" si="10"/>
        <v>3303</v>
      </c>
      <c r="Q33" s="30">
        <v>2238</v>
      </c>
      <c r="R33" s="37">
        <v>2104</v>
      </c>
      <c r="S33" s="69">
        <f t="shared" si="11"/>
        <v>4342</v>
      </c>
      <c r="T33" s="96"/>
      <c r="U33" s="96"/>
    </row>
    <row r="34" spans="1:21" ht="9.9499999999999993" customHeight="1"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6"/>
      <c r="U34" s="96"/>
    </row>
    <row r="35" spans="1:21">
      <c r="A35" s="5" t="s">
        <v>13</v>
      </c>
      <c r="B35" s="22" t="s">
        <v>37</v>
      </c>
      <c r="C35" s="38"/>
      <c r="D35" s="49"/>
      <c r="E35" s="55" t="s">
        <v>67</v>
      </c>
      <c r="F35" s="38"/>
      <c r="G35" s="64"/>
      <c r="H35" s="22" t="s">
        <v>68</v>
      </c>
      <c r="I35" s="38"/>
      <c r="J35" s="49"/>
      <c r="K35" s="55" t="s">
        <v>60</v>
      </c>
      <c r="L35" s="38"/>
      <c r="M35" s="64"/>
      <c r="N35" s="22" t="s">
        <v>35</v>
      </c>
      <c r="O35" s="38"/>
      <c r="P35" s="49"/>
      <c r="Q35" s="55" t="s">
        <v>74</v>
      </c>
      <c r="R35" s="38"/>
      <c r="S35" s="64"/>
      <c r="T35" s="96"/>
      <c r="U35" s="96"/>
    </row>
    <row r="36" spans="1:21" ht="9.9499999999999993" customHeight="1">
      <c r="A36" s="6"/>
      <c r="B36" s="16" t="s">
        <v>21</v>
      </c>
      <c r="C36" s="33" t="s">
        <v>29</v>
      </c>
      <c r="D36" s="44" t="s">
        <v>31</v>
      </c>
      <c r="E36" s="56" t="s">
        <v>21</v>
      </c>
      <c r="F36" s="33" t="s">
        <v>29</v>
      </c>
      <c r="G36" s="65" t="s">
        <v>31</v>
      </c>
      <c r="H36" s="16" t="s">
        <v>21</v>
      </c>
      <c r="I36" s="33" t="s">
        <v>29</v>
      </c>
      <c r="J36" s="44" t="s">
        <v>31</v>
      </c>
      <c r="K36" s="56" t="s">
        <v>21</v>
      </c>
      <c r="L36" s="33" t="s">
        <v>29</v>
      </c>
      <c r="M36" s="65" t="s">
        <v>31</v>
      </c>
      <c r="N36" s="16" t="s">
        <v>21</v>
      </c>
      <c r="O36" s="33" t="s">
        <v>29</v>
      </c>
      <c r="P36" s="44" t="s">
        <v>31</v>
      </c>
      <c r="Q36" s="56" t="s">
        <v>21</v>
      </c>
      <c r="R36" s="33" t="s">
        <v>29</v>
      </c>
      <c r="S36" s="65" t="s">
        <v>31</v>
      </c>
      <c r="T36" s="96"/>
      <c r="U36" s="96"/>
    </row>
    <row r="37" spans="1:21" ht="9.9499999999999993" customHeight="1">
      <c r="A37" s="7"/>
      <c r="B37" s="17"/>
      <c r="C37" s="34"/>
      <c r="D37" s="45"/>
      <c r="E37" s="57"/>
      <c r="F37" s="34"/>
      <c r="G37" s="66"/>
      <c r="H37" s="17"/>
      <c r="I37" s="34"/>
      <c r="J37" s="45"/>
      <c r="K37" s="57"/>
      <c r="L37" s="34"/>
      <c r="M37" s="66"/>
      <c r="N37" s="17"/>
      <c r="O37" s="34"/>
      <c r="P37" s="45"/>
      <c r="Q37" s="57"/>
      <c r="R37" s="34"/>
      <c r="S37" s="66"/>
      <c r="T37" s="96"/>
      <c r="U37" s="96"/>
    </row>
    <row r="38" spans="1:21">
      <c r="A38" s="97" t="s">
        <v>27</v>
      </c>
      <c r="B38" s="18">
        <v>1447</v>
      </c>
      <c r="C38" s="35">
        <v>1644</v>
      </c>
      <c r="D38" s="46">
        <f t="shared" ref="D38:D49" si="12">B38+C38</f>
        <v>3091</v>
      </c>
      <c r="E38" s="28">
        <v>1194</v>
      </c>
      <c r="F38" s="35">
        <v>1326</v>
      </c>
      <c r="G38" s="67">
        <f t="shared" ref="G38:G49" si="13">E38+F38</f>
        <v>2520</v>
      </c>
      <c r="H38" s="18">
        <v>1214</v>
      </c>
      <c r="I38" s="35">
        <v>1541</v>
      </c>
      <c r="J38" s="46">
        <f t="shared" ref="J38:J49" si="14">H38+I38</f>
        <v>2755</v>
      </c>
      <c r="K38" s="28">
        <v>995</v>
      </c>
      <c r="L38" s="35">
        <v>1372</v>
      </c>
      <c r="M38" s="67">
        <f t="shared" ref="M38:M49" si="15">K38+L38</f>
        <v>2367</v>
      </c>
      <c r="N38" s="18">
        <v>604</v>
      </c>
      <c r="O38" s="35">
        <v>1028</v>
      </c>
      <c r="P38" s="46">
        <f t="shared" ref="P38:P49" si="16">N38+O38</f>
        <v>1632</v>
      </c>
      <c r="Q38" s="28">
        <v>290</v>
      </c>
      <c r="R38" s="35">
        <v>651</v>
      </c>
      <c r="S38" s="67">
        <f t="shared" ref="S38:S49" si="17">Q38+R38</f>
        <v>941</v>
      </c>
      <c r="T38" s="96"/>
      <c r="U38" s="96"/>
    </row>
    <row r="39" spans="1:21">
      <c r="A39" s="98" t="s">
        <v>40</v>
      </c>
      <c r="B39" s="29">
        <v>1438</v>
      </c>
      <c r="C39" s="36">
        <v>1637</v>
      </c>
      <c r="D39" s="47">
        <f t="shared" si="12"/>
        <v>3075</v>
      </c>
      <c r="E39" s="29">
        <v>1209</v>
      </c>
      <c r="F39" s="36">
        <v>1324</v>
      </c>
      <c r="G39" s="68">
        <f t="shared" si="13"/>
        <v>2533</v>
      </c>
      <c r="H39" s="29">
        <v>1202</v>
      </c>
      <c r="I39" s="36">
        <v>1542</v>
      </c>
      <c r="J39" s="47">
        <f t="shared" si="14"/>
        <v>2744</v>
      </c>
      <c r="K39" s="29">
        <v>999</v>
      </c>
      <c r="L39" s="36">
        <v>1374</v>
      </c>
      <c r="M39" s="68">
        <f t="shared" si="15"/>
        <v>2373</v>
      </c>
      <c r="N39" s="29">
        <v>606</v>
      </c>
      <c r="O39" s="36">
        <v>1029</v>
      </c>
      <c r="P39" s="47">
        <f t="shared" si="16"/>
        <v>1635</v>
      </c>
      <c r="Q39" s="29">
        <v>288</v>
      </c>
      <c r="R39" s="36">
        <v>653</v>
      </c>
      <c r="S39" s="68">
        <f t="shared" si="17"/>
        <v>941</v>
      </c>
      <c r="T39" s="96"/>
      <c r="U39" s="96"/>
    </row>
    <row r="40" spans="1:21">
      <c r="A40" s="98" t="s">
        <v>44</v>
      </c>
      <c r="B40" s="29">
        <v>1432</v>
      </c>
      <c r="C40" s="36">
        <v>1624</v>
      </c>
      <c r="D40" s="47">
        <f t="shared" si="12"/>
        <v>3056</v>
      </c>
      <c r="E40" s="29">
        <v>1213</v>
      </c>
      <c r="F40" s="36">
        <v>1337</v>
      </c>
      <c r="G40" s="68">
        <f t="shared" si="13"/>
        <v>2550</v>
      </c>
      <c r="H40" s="29">
        <v>1195</v>
      </c>
      <c r="I40" s="36">
        <v>1540</v>
      </c>
      <c r="J40" s="47">
        <f t="shared" si="14"/>
        <v>2735</v>
      </c>
      <c r="K40" s="29">
        <v>1004</v>
      </c>
      <c r="L40" s="36">
        <v>1372</v>
      </c>
      <c r="M40" s="68">
        <f t="shared" si="15"/>
        <v>2376</v>
      </c>
      <c r="N40" s="29">
        <v>610</v>
      </c>
      <c r="O40" s="36">
        <v>1033</v>
      </c>
      <c r="P40" s="47">
        <f t="shared" si="16"/>
        <v>1643</v>
      </c>
      <c r="Q40" s="29">
        <v>285</v>
      </c>
      <c r="R40" s="36">
        <v>650</v>
      </c>
      <c r="S40" s="68">
        <f t="shared" si="17"/>
        <v>935</v>
      </c>
      <c r="T40" s="96"/>
      <c r="U40" s="96"/>
    </row>
    <row r="41" spans="1:21">
      <c r="A41" s="98" t="s">
        <v>47</v>
      </c>
      <c r="B41" s="19">
        <v>1427</v>
      </c>
      <c r="C41" s="36">
        <v>1611</v>
      </c>
      <c r="D41" s="47">
        <f t="shared" si="12"/>
        <v>3038</v>
      </c>
      <c r="E41" s="29">
        <v>1216</v>
      </c>
      <c r="F41" s="36">
        <v>1351</v>
      </c>
      <c r="G41" s="68">
        <f t="shared" si="13"/>
        <v>2567</v>
      </c>
      <c r="H41" s="19">
        <v>1195</v>
      </c>
      <c r="I41" s="36">
        <v>1536</v>
      </c>
      <c r="J41" s="47">
        <f t="shared" si="14"/>
        <v>2731</v>
      </c>
      <c r="K41" s="29">
        <v>1007</v>
      </c>
      <c r="L41" s="36">
        <v>1381</v>
      </c>
      <c r="M41" s="68">
        <f t="shared" si="15"/>
        <v>2388</v>
      </c>
      <c r="N41" s="19">
        <v>613</v>
      </c>
      <c r="O41" s="36">
        <v>1035</v>
      </c>
      <c r="P41" s="47">
        <f t="shared" si="16"/>
        <v>1648</v>
      </c>
      <c r="Q41" s="29">
        <v>283</v>
      </c>
      <c r="R41" s="36">
        <v>647</v>
      </c>
      <c r="S41" s="68">
        <f t="shared" si="17"/>
        <v>930</v>
      </c>
      <c r="T41" s="96"/>
      <c r="U41" s="96"/>
    </row>
    <row r="42" spans="1:21">
      <c r="A42" s="98" t="s">
        <v>50</v>
      </c>
      <c r="B42" s="19">
        <v>1421</v>
      </c>
      <c r="C42" s="36">
        <v>1605</v>
      </c>
      <c r="D42" s="47">
        <f t="shared" si="12"/>
        <v>3026</v>
      </c>
      <c r="E42" s="29">
        <v>1221</v>
      </c>
      <c r="F42" s="36">
        <v>1358</v>
      </c>
      <c r="G42" s="68">
        <f t="shared" si="13"/>
        <v>2579</v>
      </c>
      <c r="H42" s="19">
        <v>1173</v>
      </c>
      <c r="I42" s="36">
        <v>1538</v>
      </c>
      <c r="J42" s="47">
        <f t="shared" si="14"/>
        <v>2711</v>
      </c>
      <c r="K42" s="29">
        <v>1012</v>
      </c>
      <c r="L42" s="36">
        <v>1377</v>
      </c>
      <c r="M42" s="68">
        <f t="shared" si="15"/>
        <v>2389</v>
      </c>
      <c r="N42" s="19">
        <v>620</v>
      </c>
      <c r="O42" s="36">
        <v>1039</v>
      </c>
      <c r="P42" s="47">
        <f t="shared" si="16"/>
        <v>1659</v>
      </c>
      <c r="Q42" s="29">
        <v>285</v>
      </c>
      <c r="R42" s="36">
        <v>648</v>
      </c>
      <c r="S42" s="68">
        <f t="shared" si="17"/>
        <v>933</v>
      </c>
      <c r="T42" s="96"/>
      <c r="U42" s="96"/>
    </row>
    <row r="43" spans="1:21">
      <c r="A43" s="98" t="s">
        <v>20</v>
      </c>
      <c r="B43" s="19">
        <v>1412</v>
      </c>
      <c r="C43" s="36">
        <v>1604</v>
      </c>
      <c r="D43" s="47">
        <f t="shared" si="12"/>
        <v>3016</v>
      </c>
      <c r="E43" s="29">
        <v>1218</v>
      </c>
      <c r="F43" s="36">
        <v>1353</v>
      </c>
      <c r="G43" s="68">
        <f t="shared" si="13"/>
        <v>2571</v>
      </c>
      <c r="H43" s="19">
        <v>1174</v>
      </c>
      <c r="I43" s="36">
        <v>1527</v>
      </c>
      <c r="J43" s="47">
        <f t="shared" si="14"/>
        <v>2701</v>
      </c>
      <c r="K43" s="29">
        <v>1021</v>
      </c>
      <c r="L43" s="36">
        <v>1379</v>
      </c>
      <c r="M43" s="68">
        <f t="shared" si="15"/>
        <v>2400</v>
      </c>
      <c r="N43" s="19">
        <v>619</v>
      </c>
      <c r="O43" s="36">
        <v>1056</v>
      </c>
      <c r="P43" s="47">
        <f t="shared" si="16"/>
        <v>1675</v>
      </c>
      <c r="Q43" s="29">
        <v>289</v>
      </c>
      <c r="R43" s="36">
        <v>648</v>
      </c>
      <c r="S43" s="68">
        <f t="shared" si="17"/>
        <v>937</v>
      </c>
      <c r="T43" s="96"/>
      <c r="U43" s="96"/>
    </row>
    <row r="44" spans="1:21">
      <c r="A44" s="98" t="s">
        <v>51</v>
      </c>
      <c r="B44" s="19">
        <v>1399</v>
      </c>
      <c r="C44" s="36">
        <v>1596</v>
      </c>
      <c r="D44" s="47">
        <f t="shared" si="12"/>
        <v>2995</v>
      </c>
      <c r="E44" s="29">
        <v>1222</v>
      </c>
      <c r="F44" s="36">
        <v>1346</v>
      </c>
      <c r="G44" s="68">
        <f t="shared" si="13"/>
        <v>2568</v>
      </c>
      <c r="H44" s="19">
        <v>1167</v>
      </c>
      <c r="I44" s="36">
        <v>1523</v>
      </c>
      <c r="J44" s="47">
        <f t="shared" si="14"/>
        <v>2690</v>
      </c>
      <c r="K44" s="29">
        <v>1031</v>
      </c>
      <c r="L44" s="36">
        <v>1385</v>
      </c>
      <c r="M44" s="68">
        <f t="shared" si="15"/>
        <v>2416</v>
      </c>
      <c r="N44" s="19">
        <v>615</v>
      </c>
      <c r="O44" s="36">
        <v>1055</v>
      </c>
      <c r="P44" s="47">
        <f t="shared" si="16"/>
        <v>1670</v>
      </c>
      <c r="Q44" s="29">
        <v>298</v>
      </c>
      <c r="R44" s="36">
        <v>657</v>
      </c>
      <c r="S44" s="68">
        <f t="shared" si="17"/>
        <v>955</v>
      </c>
      <c r="T44" s="96"/>
      <c r="U44" s="96"/>
    </row>
    <row r="45" spans="1:21">
      <c r="A45" s="98" t="s">
        <v>39</v>
      </c>
      <c r="B45" s="19">
        <v>1389</v>
      </c>
      <c r="C45" s="36">
        <v>1586</v>
      </c>
      <c r="D45" s="47">
        <f t="shared" si="12"/>
        <v>2975</v>
      </c>
      <c r="E45" s="29">
        <v>1215</v>
      </c>
      <c r="F45" s="36">
        <v>1350</v>
      </c>
      <c r="G45" s="68">
        <f t="shared" si="13"/>
        <v>2565</v>
      </c>
      <c r="H45" s="19">
        <v>1169</v>
      </c>
      <c r="I45" s="36">
        <v>1521</v>
      </c>
      <c r="J45" s="47">
        <f t="shared" si="14"/>
        <v>2690</v>
      </c>
      <c r="K45" s="29">
        <v>1032</v>
      </c>
      <c r="L45" s="36">
        <v>1375</v>
      </c>
      <c r="M45" s="68">
        <f t="shared" si="15"/>
        <v>2407</v>
      </c>
      <c r="N45" s="19">
        <v>621</v>
      </c>
      <c r="O45" s="36">
        <v>1064</v>
      </c>
      <c r="P45" s="47">
        <f t="shared" si="16"/>
        <v>1685</v>
      </c>
      <c r="Q45" s="29">
        <v>300</v>
      </c>
      <c r="R45" s="36">
        <v>657</v>
      </c>
      <c r="S45" s="68">
        <f t="shared" si="17"/>
        <v>957</v>
      </c>
      <c r="T45" s="96"/>
      <c r="U45" s="96"/>
    </row>
    <row r="46" spans="1:21">
      <c r="A46" s="98" t="s">
        <v>24</v>
      </c>
      <c r="B46" s="19">
        <v>1388</v>
      </c>
      <c r="C46" s="36">
        <v>1567</v>
      </c>
      <c r="D46" s="47">
        <f t="shared" si="12"/>
        <v>2955</v>
      </c>
      <c r="E46" s="29">
        <v>1214</v>
      </c>
      <c r="F46" s="36">
        <v>1351</v>
      </c>
      <c r="G46" s="68">
        <f t="shared" si="13"/>
        <v>2565</v>
      </c>
      <c r="H46" s="19">
        <v>1165</v>
      </c>
      <c r="I46" s="36">
        <v>1533</v>
      </c>
      <c r="J46" s="47">
        <f t="shared" si="14"/>
        <v>2698</v>
      </c>
      <c r="K46" s="29">
        <v>1039</v>
      </c>
      <c r="L46" s="36">
        <v>1371</v>
      </c>
      <c r="M46" s="68">
        <f t="shared" si="15"/>
        <v>2410</v>
      </c>
      <c r="N46" s="19">
        <v>617</v>
      </c>
      <c r="O46" s="36">
        <v>1062</v>
      </c>
      <c r="P46" s="47">
        <f t="shared" si="16"/>
        <v>1679</v>
      </c>
      <c r="Q46" s="29">
        <v>298</v>
      </c>
      <c r="R46" s="36">
        <v>661</v>
      </c>
      <c r="S46" s="68">
        <f t="shared" si="17"/>
        <v>959</v>
      </c>
      <c r="T46" s="96"/>
      <c r="U46" s="96"/>
    </row>
    <row r="47" spans="1:21">
      <c r="A47" s="98" t="s">
        <v>93</v>
      </c>
      <c r="B47" s="19">
        <v>1380</v>
      </c>
      <c r="C47" s="36">
        <v>1565</v>
      </c>
      <c r="D47" s="47">
        <f t="shared" si="12"/>
        <v>2945</v>
      </c>
      <c r="E47" s="29">
        <v>1208</v>
      </c>
      <c r="F47" s="36">
        <v>1355</v>
      </c>
      <c r="G47" s="68">
        <f t="shared" si="13"/>
        <v>2563</v>
      </c>
      <c r="H47" s="19">
        <v>1164</v>
      </c>
      <c r="I47" s="36">
        <v>1526</v>
      </c>
      <c r="J47" s="47">
        <f t="shared" si="14"/>
        <v>2690</v>
      </c>
      <c r="K47" s="29">
        <v>1043</v>
      </c>
      <c r="L47" s="36">
        <v>1373</v>
      </c>
      <c r="M47" s="68">
        <f t="shared" si="15"/>
        <v>2416</v>
      </c>
      <c r="N47" s="19">
        <v>627</v>
      </c>
      <c r="O47" s="36">
        <v>1074</v>
      </c>
      <c r="P47" s="47">
        <f t="shared" si="16"/>
        <v>1701</v>
      </c>
      <c r="Q47" s="29">
        <v>306</v>
      </c>
      <c r="R47" s="36">
        <v>658</v>
      </c>
      <c r="S47" s="68">
        <f t="shared" si="17"/>
        <v>964</v>
      </c>
      <c r="T47" s="96"/>
      <c r="U47" s="96"/>
    </row>
    <row r="48" spans="1:21">
      <c r="A48" s="98" t="s">
        <v>58</v>
      </c>
      <c r="B48" s="19">
        <v>1383</v>
      </c>
      <c r="C48" s="36">
        <v>1550</v>
      </c>
      <c r="D48" s="47">
        <f t="shared" si="12"/>
        <v>2933</v>
      </c>
      <c r="E48" s="29">
        <v>1203</v>
      </c>
      <c r="F48" s="36">
        <v>1359</v>
      </c>
      <c r="G48" s="68">
        <f t="shared" si="13"/>
        <v>2562</v>
      </c>
      <c r="H48" s="19">
        <v>1157</v>
      </c>
      <c r="I48" s="36">
        <v>1527</v>
      </c>
      <c r="J48" s="47">
        <f t="shared" si="14"/>
        <v>2684</v>
      </c>
      <c r="K48" s="29">
        <v>1049</v>
      </c>
      <c r="L48" s="36">
        <v>1372</v>
      </c>
      <c r="M48" s="68">
        <f t="shared" si="15"/>
        <v>2421</v>
      </c>
      <c r="N48" s="19">
        <v>632</v>
      </c>
      <c r="O48" s="36">
        <v>1070</v>
      </c>
      <c r="P48" s="47">
        <f t="shared" si="16"/>
        <v>1702</v>
      </c>
      <c r="Q48" s="29">
        <v>308</v>
      </c>
      <c r="R48" s="36">
        <v>667</v>
      </c>
      <c r="S48" s="68">
        <f t="shared" si="17"/>
        <v>975</v>
      </c>
      <c r="T48" s="96"/>
      <c r="U48" s="96"/>
    </row>
    <row r="49" spans="1:21">
      <c r="A49" s="99" t="s">
        <v>49</v>
      </c>
      <c r="B49" s="20">
        <v>1368</v>
      </c>
      <c r="C49" s="37">
        <v>1526</v>
      </c>
      <c r="D49" s="48">
        <f t="shared" si="12"/>
        <v>2894</v>
      </c>
      <c r="E49" s="30">
        <v>1207</v>
      </c>
      <c r="F49" s="37">
        <v>1346</v>
      </c>
      <c r="G49" s="69">
        <f t="shared" si="13"/>
        <v>2553</v>
      </c>
      <c r="H49" s="20">
        <v>1159</v>
      </c>
      <c r="I49" s="37">
        <v>1545</v>
      </c>
      <c r="J49" s="48">
        <f t="shared" si="14"/>
        <v>2704</v>
      </c>
      <c r="K49" s="30">
        <v>1050</v>
      </c>
      <c r="L49" s="37">
        <v>1376</v>
      </c>
      <c r="M49" s="69">
        <f t="shared" si="15"/>
        <v>2426</v>
      </c>
      <c r="N49" s="20">
        <v>642</v>
      </c>
      <c r="O49" s="37">
        <v>1074</v>
      </c>
      <c r="P49" s="48">
        <f t="shared" si="16"/>
        <v>1716</v>
      </c>
      <c r="Q49" s="30">
        <v>303</v>
      </c>
      <c r="R49" s="37">
        <v>663</v>
      </c>
      <c r="S49" s="69">
        <f t="shared" si="17"/>
        <v>966</v>
      </c>
      <c r="T49" s="96"/>
      <c r="U49" s="96"/>
    </row>
    <row r="50" spans="1:21" ht="9.9499999999999993" customHeight="1"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6"/>
      <c r="U50" s="96"/>
    </row>
    <row r="51" spans="1:21">
      <c r="A51" s="5" t="s">
        <v>13</v>
      </c>
      <c r="B51" s="22" t="s">
        <v>15</v>
      </c>
      <c r="C51" s="38"/>
      <c r="D51" s="49"/>
      <c r="E51" s="55" t="s">
        <v>38</v>
      </c>
      <c r="F51" s="38"/>
      <c r="G51" s="64"/>
      <c r="H51" s="22" t="s">
        <v>42</v>
      </c>
      <c r="I51" s="38"/>
      <c r="J51" s="49"/>
      <c r="K51" s="82" t="s">
        <v>0</v>
      </c>
      <c r="L51" s="86"/>
      <c r="M51" s="89"/>
      <c r="N51" s="23"/>
      <c r="O51" s="23"/>
      <c r="P51" s="23"/>
      <c r="Q51" s="23"/>
      <c r="R51" s="23"/>
      <c r="S51" s="23"/>
    </row>
    <row r="52" spans="1:21" ht="9.9499999999999993" customHeight="1">
      <c r="A52" s="6"/>
      <c r="B52" s="16" t="s">
        <v>21</v>
      </c>
      <c r="C52" s="33" t="s">
        <v>29</v>
      </c>
      <c r="D52" s="44" t="s">
        <v>31</v>
      </c>
      <c r="E52" s="56" t="s">
        <v>21</v>
      </c>
      <c r="F52" s="33" t="s">
        <v>29</v>
      </c>
      <c r="G52" s="65" t="s">
        <v>31</v>
      </c>
      <c r="H52" s="16" t="s">
        <v>21</v>
      </c>
      <c r="I52" s="33" t="s">
        <v>29</v>
      </c>
      <c r="J52" s="44" t="s">
        <v>31</v>
      </c>
      <c r="K52" s="83" t="s">
        <v>21</v>
      </c>
      <c r="L52" s="87" t="s">
        <v>29</v>
      </c>
      <c r="M52" s="65" t="s">
        <v>31</v>
      </c>
      <c r="N52" s="23"/>
      <c r="O52" s="23"/>
      <c r="P52" s="23"/>
      <c r="Q52" s="23"/>
      <c r="R52" s="23"/>
      <c r="S52" s="23"/>
    </row>
    <row r="53" spans="1:21" ht="9.9499999999999993" customHeight="1">
      <c r="A53" s="7"/>
      <c r="B53" s="17"/>
      <c r="C53" s="34"/>
      <c r="D53" s="45"/>
      <c r="E53" s="57"/>
      <c r="F53" s="34"/>
      <c r="G53" s="66"/>
      <c r="H53" s="17"/>
      <c r="I53" s="34"/>
      <c r="J53" s="45"/>
      <c r="K53" s="84"/>
      <c r="L53" s="88"/>
      <c r="M53" s="66"/>
      <c r="N53" s="23"/>
      <c r="O53" s="23"/>
      <c r="P53" s="23"/>
      <c r="Q53" s="23"/>
      <c r="R53" s="23"/>
      <c r="S53" s="23"/>
    </row>
    <row r="54" spans="1:21">
      <c r="A54" s="97" t="s">
        <v>27</v>
      </c>
      <c r="B54" s="18">
        <v>110</v>
      </c>
      <c r="C54" s="35">
        <v>344</v>
      </c>
      <c r="D54" s="46">
        <f t="shared" ref="D54:D65" si="18">B54+C54</f>
        <v>454</v>
      </c>
      <c r="E54" s="28">
        <v>16</v>
      </c>
      <c r="F54" s="35">
        <v>83</v>
      </c>
      <c r="G54" s="67">
        <f t="shared" ref="G54:G65" si="19">E54+F54</f>
        <v>99</v>
      </c>
      <c r="H54" s="18">
        <v>2</v>
      </c>
      <c r="I54" s="35">
        <v>14</v>
      </c>
      <c r="J54" s="46">
        <f t="shared" ref="J54:J65" si="20">H54+I54</f>
        <v>16</v>
      </c>
      <c r="K54" s="28">
        <f t="shared" ref="K54:L65" si="21">B6+E6+H6+K6+N6+Q6+B22+E22+H22+K22+N22+Q22+B38+E38+H38+K38+N38+Q38+B54+E54+H54</f>
        <v>23799</v>
      </c>
      <c r="L54" s="35">
        <f t="shared" si="21"/>
        <v>25401</v>
      </c>
      <c r="M54" s="67">
        <f t="shared" ref="M54:M65" si="22">K54+L54</f>
        <v>49200</v>
      </c>
      <c r="N54" s="23"/>
      <c r="O54" s="23"/>
      <c r="P54" s="23"/>
      <c r="Q54" s="23"/>
      <c r="R54" s="23"/>
      <c r="S54" s="23"/>
    </row>
    <row r="55" spans="1:21">
      <c r="A55" s="98" t="s">
        <v>40</v>
      </c>
      <c r="B55" s="29">
        <v>113</v>
      </c>
      <c r="C55" s="36">
        <v>336</v>
      </c>
      <c r="D55" s="47">
        <f t="shared" si="18"/>
        <v>449</v>
      </c>
      <c r="E55" s="29">
        <v>16</v>
      </c>
      <c r="F55" s="36">
        <v>86</v>
      </c>
      <c r="G55" s="68">
        <f t="shared" si="19"/>
        <v>102</v>
      </c>
      <c r="H55" s="29">
        <v>2</v>
      </c>
      <c r="I55" s="36">
        <v>13</v>
      </c>
      <c r="J55" s="47">
        <f t="shared" si="20"/>
        <v>15</v>
      </c>
      <c r="K55" s="29">
        <f t="shared" si="21"/>
        <v>23825</v>
      </c>
      <c r="L55" s="36">
        <f t="shared" si="21"/>
        <v>25405</v>
      </c>
      <c r="M55" s="68">
        <f t="shared" si="22"/>
        <v>49230</v>
      </c>
      <c r="N55" s="23"/>
      <c r="O55" s="23"/>
      <c r="P55" s="23"/>
      <c r="Q55" s="23"/>
      <c r="R55" s="23"/>
      <c r="S55" s="23"/>
    </row>
    <row r="56" spans="1:21">
      <c r="A56" s="98" t="s">
        <v>44</v>
      </c>
      <c r="B56" s="29">
        <v>111</v>
      </c>
      <c r="C56" s="36">
        <v>335</v>
      </c>
      <c r="D56" s="47">
        <f t="shared" si="18"/>
        <v>446</v>
      </c>
      <c r="E56" s="29">
        <v>13</v>
      </c>
      <c r="F56" s="36">
        <v>85</v>
      </c>
      <c r="G56" s="68">
        <f t="shared" si="19"/>
        <v>98</v>
      </c>
      <c r="H56" s="29">
        <v>2</v>
      </c>
      <c r="I56" s="36">
        <v>13</v>
      </c>
      <c r="J56" s="47">
        <f t="shared" si="20"/>
        <v>15</v>
      </c>
      <c r="K56" s="29">
        <f t="shared" si="21"/>
        <v>23830</v>
      </c>
      <c r="L56" s="36">
        <f t="shared" si="21"/>
        <v>25397</v>
      </c>
      <c r="M56" s="68">
        <f t="shared" si="22"/>
        <v>49227</v>
      </c>
      <c r="N56" s="23"/>
      <c r="O56" s="23"/>
      <c r="P56" s="23"/>
      <c r="Q56" s="23"/>
      <c r="R56" s="23"/>
      <c r="S56" s="23"/>
    </row>
    <row r="57" spans="1:21">
      <c r="A57" s="98" t="s">
        <v>47</v>
      </c>
      <c r="B57" s="19">
        <v>114</v>
      </c>
      <c r="C57" s="36">
        <v>331</v>
      </c>
      <c r="D57" s="47">
        <f t="shared" si="18"/>
        <v>445</v>
      </c>
      <c r="E57" s="29">
        <v>11</v>
      </c>
      <c r="F57" s="36">
        <v>89</v>
      </c>
      <c r="G57" s="68">
        <f t="shared" si="19"/>
        <v>100</v>
      </c>
      <c r="H57" s="19">
        <v>2</v>
      </c>
      <c r="I57" s="36">
        <v>13</v>
      </c>
      <c r="J57" s="47">
        <f t="shared" si="20"/>
        <v>15</v>
      </c>
      <c r="K57" s="29">
        <f t="shared" si="21"/>
        <v>23869</v>
      </c>
      <c r="L57" s="36">
        <f t="shared" si="21"/>
        <v>25420</v>
      </c>
      <c r="M57" s="68">
        <f t="shared" si="22"/>
        <v>49289</v>
      </c>
      <c r="N57" s="23"/>
      <c r="O57" s="23"/>
      <c r="P57" s="23"/>
      <c r="Q57" s="23"/>
      <c r="R57" s="23"/>
      <c r="S57" s="23"/>
    </row>
    <row r="58" spans="1:21">
      <c r="A58" s="98" t="s">
        <v>50</v>
      </c>
      <c r="B58" s="19">
        <v>115</v>
      </c>
      <c r="C58" s="36">
        <v>335</v>
      </c>
      <c r="D58" s="47">
        <f t="shared" si="18"/>
        <v>450</v>
      </c>
      <c r="E58" s="29">
        <v>12</v>
      </c>
      <c r="F58" s="36">
        <v>86</v>
      </c>
      <c r="G58" s="68">
        <f t="shared" si="19"/>
        <v>98</v>
      </c>
      <c r="H58" s="19">
        <v>2</v>
      </c>
      <c r="I58" s="36">
        <v>13</v>
      </c>
      <c r="J58" s="47">
        <f t="shared" si="20"/>
        <v>15</v>
      </c>
      <c r="K58" s="29">
        <f t="shared" si="21"/>
        <v>23895</v>
      </c>
      <c r="L58" s="36">
        <f t="shared" si="21"/>
        <v>25455</v>
      </c>
      <c r="M58" s="68">
        <f t="shared" si="22"/>
        <v>49350</v>
      </c>
      <c r="N58" s="23"/>
      <c r="O58" s="23"/>
      <c r="P58" s="23"/>
      <c r="Q58" s="23"/>
      <c r="R58" s="23"/>
      <c r="S58" s="23"/>
    </row>
    <row r="59" spans="1:21">
      <c r="A59" s="98" t="s">
        <v>20</v>
      </c>
      <c r="B59" s="19">
        <v>118</v>
      </c>
      <c r="C59" s="36">
        <v>338</v>
      </c>
      <c r="D59" s="47">
        <f t="shared" si="18"/>
        <v>456</v>
      </c>
      <c r="E59" s="29">
        <v>12</v>
      </c>
      <c r="F59" s="36">
        <v>89</v>
      </c>
      <c r="G59" s="68">
        <f t="shared" si="19"/>
        <v>101</v>
      </c>
      <c r="H59" s="19">
        <v>2</v>
      </c>
      <c r="I59" s="36">
        <v>13</v>
      </c>
      <c r="J59" s="47">
        <f t="shared" si="20"/>
        <v>15</v>
      </c>
      <c r="K59" s="29">
        <f t="shared" si="21"/>
        <v>23914</v>
      </c>
      <c r="L59" s="36">
        <f t="shared" si="21"/>
        <v>25471</v>
      </c>
      <c r="M59" s="68">
        <f t="shared" si="22"/>
        <v>49385</v>
      </c>
      <c r="N59" s="23"/>
      <c r="O59" s="23"/>
      <c r="P59" s="23"/>
      <c r="Q59" s="23"/>
      <c r="R59" s="23"/>
      <c r="S59" s="23"/>
    </row>
    <row r="60" spans="1:21">
      <c r="A60" s="98" t="s">
        <v>51</v>
      </c>
      <c r="B60" s="19">
        <v>116</v>
      </c>
      <c r="C60" s="36">
        <v>341</v>
      </c>
      <c r="D60" s="47">
        <f t="shared" si="18"/>
        <v>457</v>
      </c>
      <c r="E60" s="29">
        <v>13</v>
      </c>
      <c r="F60" s="36">
        <v>88</v>
      </c>
      <c r="G60" s="68">
        <f t="shared" si="19"/>
        <v>101</v>
      </c>
      <c r="H60" s="19">
        <v>2</v>
      </c>
      <c r="I60" s="36">
        <v>13</v>
      </c>
      <c r="J60" s="47">
        <f t="shared" si="20"/>
        <v>15</v>
      </c>
      <c r="K60" s="29">
        <f t="shared" si="21"/>
        <v>23940</v>
      </c>
      <c r="L60" s="36">
        <f t="shared" si="21"/>
        <v>25481</v>
      </c>
      <c r="M60" s="68">
        <f t="shared" si="22"/>
        <v>49421</v>
      </c>
      <c r="N60" s="23"/>
      <c r="O60" s="23"/>
      <c r="P60" s="23"/>
      <c r="Q60" s="23"/>
      <c r="R60" s="23"/>
      <c r="S60" s="23"/>
    </row>
    <row r="61" spans="1:21">
      <c r="A61" s="98" t="s">
        <v>39</v>
      </c>
      <c r="B61" s="19">
        <v>117</v>
      </c>
      <c r="C61" s="36">
        <v>343</v>
      </c>
      <c r="D61" s="47">
        <f t="shared" si="18"/>
        <v>460</v>
      </c>
      <c r="E61" s="29">
        <v>14</v>
      </c>
      <c r="F61" s="36">
        <v>90</v>
      </c>
      <c r="G61" s="68">
        <f t="shared" si="19"/>
        <v>104</v>
      </c>
      <c r="H61" s="19">
        <v>2</v>
      </c>
      <c r="I61" s="36">
        <v>12</v>
      </c>
      <c r="J61" s="47">
        <f t="shared" si="20"/>
        <v>14</v>
      </c>
      <c r="K61" s="29">
        <f t="shared" si="21"/>
        <v>23941</v>
      </c>
      <c r="L61" s="36">
        <f t="shared" si="21"/>
        <v>25493</v>
      </c>
      <c r="M61" s="68">
        <f t="shared" si="22"/>
        <v>49434</v>
      </c>
      <c r="N61" s="23"/>
      <c r="O61" s="23"/>
      <c r="P61" s="23"/>
      <c r="Q61" s="23"/>
      <c r="R61" s="23"/>
      <c r="S61" s="23"/>
    </row>
    <row r="62" spans="1:21">
      <c r="A62" s="98" t="s">
        <v>24</v>
      </c>
      <c r="B62" s="19">
        <v>120</v>
      </c>
      <c r="C62" s="36">
        <v>346</v>
      </c>
      <c r="D62" s="47">
        <f t="shared" si="18"/>
        <v>466</v>
      </c>
      <c r="E62" s="29">
        <v>15</v>
      </c>
      <c r="F62" s="36">
        <v>87</v>
      </c>
      <c r="G62" s="68">
        <f t="shared" si="19"/>
        <v>102</v>
      </c>
      <c r="H62" s="19">
        <v>2</v>
      </c>
      <c r="I62" s="36">
        <v>13</v>
      </c>
      <c r="J62" s="47">
        <f t="shared" si="20"/>
        <v>15</v>
      </c>
      <c r="K62" s="29">
        <f t="shared" si="21"/>
        <v>23927</v>
      </c>
      <c r="L62" s="36">
        <f t="shared" si="21"/>
        <v>25482</v>
      </c>
      <c r="M62" s="68">
        <f t="shared" si="22"/>
        <v>49409</v>
      </c>
      <c r="N62" s="23"/>
      <c r="O62" s="23"/>
      <c r="P62" s="23"/>
      <c r="Q62" s="23"/>
      <c r="R62" s="23"/>
      <c r="S62" s="23"/>
    </row>
    <row r="63" spans="1:21">
      <c r="A63" s="98" t="s">
        <v>93</v>
      </c>
      <c r="B63" s="19">
        <v>120</v>
      </c>
      <c r="C63" s="36">
        <v>346</v>
      </c>
      <c r="D63" s="47">
        <f t="shared" si="18"/>
        <v>466</v>
      </c>
      <c r="E63" s="29">
        <v>17</v>
      </c>
      <c r="F63" s="36">
        <v>86</v>
      </c>
      <c r="G63" s="68">
        <f t="shared" si="19"/>
        <v>103</v>
      </c>
      <c r="H63" s="19">
        <v>2</v>
      </c>
      <c r="I63" s="36">
        <v>13</v>
      </c>
      <c r="J63" s="47">
        <f t="shared" si="20"/>
        <v>15</v>
      </c>
      <c r="K63" s="29">
        <f t="shared" si="21"/>
        <v>23947</v>
      </c>
      <c r="L63" s="36">
        <f t="shared" si="21"/>
        <v>25470</v>
      </c>
      <c r="M63" s="68">
        <f t="shared" si="22"/>
        <v>49417</v>
      </c>
      <c r="N63" s="23"/>
      <c r="O63" s="23"/>
      <c r="P63" s="23"/>
      <c r="Q63" s="23"/>
      <c r="R63" s="23"/>
      <c r="S63" s="23"/>
    </row>
    <row r="64" spans="1:21">
      <c r="A64" s="98" t="s">
        <v>58</v>
      </c>
      <c r="B64" s="19">
        <v>120</v>
      </c>
      <c r="C64" s="36">
        <v>348</v>
      </c>
      <c r="D64" s="47">
        <f t="shared" si="18"/>
        <v>468</v>
      </c>
      <c r="E64" s="29">
        <v>17</v>
      </c>
      <c r="F64" s="36">
        <v>86</v>
      </c>
      <c r="G64" s="68">
        <f t="shared" si="19"/>
        <v>103</v>
      </c>
      <c r="H64" s="19">
        <v>2</v>
      </c>
      <c r="I64" s="36">
        <v>13</v>
      </c>
      <c r="J64" s="47">
        <f t="shared" si="20"/>
        <v>15</v>
      </c>
      <c r="K64" s="29">
        <f t="shared" si="21"/>
        <v>23933</v>
      </c>
      <c r="L64" s="36">
        <f t="shared" si="21"/>
        <v>25460</v>
      </c>
      <c r="M64" s="68">
        <f t="shared" si="22"/>
        <v>49393</v>
      </c>
      <c r="N64" s="23"/>
      <c r="O64" s="23"/>
      <c r="P64" s="23"/>
      <c r="Q64" s="23"/>
      <c r="R64" s="23"/>
      <c r="S64" s="23"/>
    </row>
    <row r="65" spans="1:21">
      <c r="A65" s="99" t="s">
        <v>49</v>
      </c>
      <c r="B65" s="20">
        <v>125</v>
      </c>
      <c r="C65" s="37">
        <v>353</v>
      </c>
      <c r="D65" s="48">
        <f t="shared" si="18"/>
        <v>478</v>
      </c>
      <c r="E65" s="30">
        <v>16</v>
      </c>
      <c r="F65" s="37">
        <v>88</v>
      </c>
      <c r="G65" s="69">
        <f t="shared" si="19"/>
        <v>104</v>
      </c>
      <c r="H65" s="20">
        <v>2</v>
      </c>
      <c r="I65" s="37">
        <v>12</v>
      </c>
      <c r="J65" s="48">
        <f t="shared" si="20"/>
        <v>14</v>
      </c>
      <c r="K65" s="30">
        <f t="shared" si="21"/>
        <v>23896</v>
      </c>
      <c r="L65" s="37">
        <f t="shared" si="21"/>
        <v>25432</v>
      </c>
      <c r="M65" s="69">
        <f t="shared" si="22"/>
        <v>49328</v>
      </c>
      <c r="N65" s="23"/>
      <c r="O65" s="23"/>
      <c r="P65" s="23"/>
      <c r="Q65" s="23"/>
      <c r="R65" s="23"/>
      <c r="S65" s="23"/>
    </row>
    <row r="66" spans="1:21" ht="9.9499999999999993" customHeight="1">
      <c r="A66" s="11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95"/>
      <c r="R66" s="95"/>
      <c r="S66" s="95"/>
      <c r="T66" s="96"/>
      <c r="U66" s="96"/>
    </row>
    <row r="67" spans="1:21" ht="13.5" customHeight="1">
      <c r="A67" s="5" t="s">
        <v>13</v>
      </c>
      <c r="B67" s="24" t="s">
        <v>76</v>
      </c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80"/>
      <c r="N67" s="23"/>
      <c r="O67" s="23"/>
      <c r="P67" s="23"/>
      <c r="Q67" s="95"/>
      <c r="R67" s="95"/>
      <c r="S67" s="95"/>
      <c r="T67" s="96"/>
      <c r="U67" s="96"/>
    </row>
    <row r="68" spans="1:21">
      <c r="A68" s="6"/>
      <c r="B68" s="25" t="s">
        <v>17</v>
      </c>
      <c r="C68" s="40"/>
      <c r="D68" s="40"/>
      <c r="E68" s="58"/>
      <c r="F68" s="25" t="s">
        <v>70</v>
      </c>
      <c r="G68" s="40"/>
      <c r="H68" s="40"/>
      <c r="I68" s="73"/>
      <c r="J68" s="77" t="s">
        <v>65</v>
      </c>
      <c r="K68" s="40"/>
      <c r="L68" s="40"/>
      <c r="M68" s="73"/>
      <c r="N68" s="95"/>
      <c r="O68" s="95"/>
      <c r="P68" s="95"/>
      <c r="Q68" s="95"/>
      <c r="R68" s="95"/>
      <c r="S68" s="95"/>
      <c r="T68" s="96"/>
      <c r="U68" s="96"/>
    </row>
    <row r="69" spans="1:21" ht="9.9499999999999993" customHeight="1">
      <c r="A69" s="12"/>
      <c r="B69" s="26" t="s">
        <v>21</v>
      </c>
      <c r="C69" s="41" t="s">
        <v>29</v>
      </c>
      <c r="D69" s="50" t="s">
        <v>31</v>
      </c>
      <c r="E69" s="59" t="s">
        <v>80</v>
      </c>
      <c r="F69" s="26" t="s">
        <v>21</v>
      </c>
      <c r="G69" s="41" t="s">
        <v>29</v>
      </c>
      <c r="H69" s="50" t="s">
        <v>31</v>
      </c>
      <c r="I69" s="59" t="s">
        <v>80</v>
      </c>
      <c r="J69" s="26" t="s">
        <v>21</v>
      </c>
      <c r="K69" s="41" t="s">
        <v>29</v>
      </c>
      <c r="L69" s="50" t="s">
        <v>31</v>
      </c>
      <c r="M69" s="59" t="s">
        <v>80</v>
      </c>
      <c r="N69" s="95"/>
      <c r="O69" s="95"/>
      <c r="P69" s="95"/>
      <c r="Q69" s="95"/>
      <c r="R69" s="95"/>
      <c r="S69" s="95"/>
      <c r="T69" s="96"/>
      <c r="U69" s="96"/>
    </row>
    <row r="70" spans="1:21" ht="9.9499999999999993" customHeight="1">
      <c r="A70" s="7"/>
      <c r="B70" s="27"/>
      <c r="C70" s="42"/>
      <c r="D70" s="51"/>
      <c r="E70" s="60"/>
      <c r="F70" s="27"/>
      <c r="G70" s="42"/>
      <c r="H70" s="51"/>
      <c r="I70" s="60"/>
      <c r="J70" s="27"/>
      <c r="K70" s="42"/>
      <c r="L70" s="51"/>
      <c r="M70" s="60"/>
      <c r="N70" s="23"/>
      <c r="O70" s="23"/>
      <c r="P70" s="23"/>
      <c r="Q70" s="95"/>
      <c r="R70" s="95"/>
      <c r="S70" s="95"/>
      <c r="T70" s="96"/>
      <c r="U70" s="96"/>
    </row>
    <row r="71" spans="1:21">
      <c r="A71" s="97" t="s">
        <v>27</v>
      </c>
      <c r="B71" s="28">
        <f t="shared" ref="B71:C82" si="23">B6+E6+H6</f>
        <v>3794</v>
      </c>
      <c r="C71" s="35">
        <f t="shared" si="23"/>
        <v>3577</v>
      </c>
      <c r="D71" s="70">
        <f t="shared" ref="D71:D82" si="24">B71+C71</f>
        <v>7371</v>
      </c>
      <c r="E71" s="102">
        <f>ROUND(D71/M54*100,2)</f>
        <v>14.98</v>
      </c>
      <c r="F71" s="28">
        <f t="shared" ref="F71:G82" si="25">K6+N6+Q6+B22+E22+H22+K22+N22+Q22+B38</f>
        <v>15580</v>
      </c>
      <c r="G71" s="35">
        <f t="shared" si="25"/>
        <v>15465</v>
      </c>
      <c r="H71" s="70">
        <f t="shared" ref="H71:H82" si="26">F71+G71</f>
        <v>31045</v>
      </c>
      <c r="I71" s="106">
        <f t="shared" ref="I71:I82" si="27">ROUND(H71/$M54*100,2)</f>
        <v>63.1</v>
      </c>
      <c r="J71" s="18">
        <f t="shared" ref="J71:K82" si="28">E38+H38+K38+N38+Q38+B54+E54+H54</f>
        <v>4425</v>
      </c>
      <c r="K71" s="35">
        <f t="shared" si="28"/>
        <v>6359</v>
      </c>
      <c r="L71" s="70">
        <f t="shared" ref="L71:L82" si="29">J71+K71</f>
        <v>10784</v>
      </c>
      <c r="M71" s="106">
        <f t="shared" ref="M71:M82" si="30">ROUND(L71/$M54*100,2)</f>
        <v>21.92</v>
      </c>
      <c r="N71" s="23"/>
      <c r="O71" s="23"/>
      <c r="P71" s="111"/>
      <c r="Q71" s="95"/>
      <c r="R71" s="95"/>
      <c r="S71" s="95"/>
      <c r="T71" s="96"/>
      <c r="U71" s="96"/>
    </row>
    <row r="72" spans="1:21">
      <c r="A72" s="98" t="s">
        <v>40</v>
      </c>
      <c r="B72" s="29">
        <f t="shared" si="23"/>
        <v>3802</v>
      </c>
      <c r="C72" s="36">
        <f t="shared" si="23"/>
        <v>3572</v>
      </c>
      <c r="D72" s="71">
        <f t="shared" si="24"/>
        <v>7374</v>
      </c>
      <c r="E72" s="103">
        <f>ROUND(D72/M55*100,2)</f>
        <v>14.98</v>
      </c>
      <c r="F72" s="29">
        <f t="shared" si="25"/>
        <v>15588</v>
      </c>
      <c r="G72" s="36">
        <f t="shared" si="25"/>
        <v>15476</v>
      </c>
      <c r="H72" s="71">
        <f t="shared" si="26"/>
        <v>31064</v>
      </c>
      <c r="I72" s="107">
        <f t="shared" si="27"/>
        <v>63.1</v>
      </c>
      <c r="J72" s="19">
        <f t="shared" si="28"/>
        <v>4435</v>
      </c>
      <c r="K72" s="36">
        <f t="shared" si="28"/>
        <v>6357</v>
      </c>
      <c r="L72" s="71">
        <f t="shared" si="29"/>
        <v>10792</v>
      </c>
      <c r="M72" s="107">
        <f t="shared" si="30"/>
        <v>21.92</v>
      </c>
      <c r="N72" s="23"/>
      <c r="O72" s="23"/>
      <c r="P72" s="111"/>
      <c r="Q72" s="95"/>
      <c r="R72" s="95"/>
      <c r="S72" s="95"/>
      <c r="T72" s="96"/>
      <c r="U72" s="96"/>
    </row>
    <row r="73" spans="1:21">
      <c r="A73" s="98" t="s">
        <v>44</v>
      </c>
      <c r="B73" s="29">
        <f t="shared" si="23"/>
        <v>3800</v>
      </c>
      <c r="C73" s="36">
        <f t="shared" si="23"/>
        <v>3568</v>
      </c>
      <c r="D73" s="71">
        <f t="shared" si="24"/>
        <v>7368</v>
      </c>
      <c r="E73" s="103">
        <f>ROUND(D73/$M56*100,2)</f>
        <v>14.97</v>
      </c>
      <c r="F73" s="29">
        <f t="shared" si="25"/>
        <v>15597</v>
      </c>
      <c r="G73" s="36">
        <f t="shared" si="25"/>
        <v>15464</v>
      </c>
      <c r="H73" s="71">
        <f t="shared" si="26"/>
        <v>31061</v>
      </c>
      <c r="I73" s="107">
        <f t="shared" si="27"/>
        <v>63.1</v>
      </c>
      <c r="J73" s="19">
        <f t="shared" si="28"/>
        <v>4433</v>
      </c>
      <c r="K73" s="36">
        <f t="shared" si="28"/>
        <v>6365</v>
      </c>
      <c r="L73" s="71">
        <f t="shared" si="29"/>
        <v>10798</v>
      </c>
      <c r="M73" s="107">
        <f t="shared" si="30"/>
        <v>21.94</v>
      </c>
      <c r="N73" s="23"/>
      <c r="O73" s="23"/>
      <c r="P73" s="111"/>
      <c r="Q73" s="95"/>
      <c r="R73" s="95"/>
      <c r="S73" s="95"/>
      <c r="T73" s="96"/>
      <c r="U73" s="96"/>
    </row>
    <row r="74" spans="1:21">
      <c r="A74" s="98" t="s">
        <v>47</v>
      </c>
      <c r="B74" s="29">
        <f t="shared" si="23"/>
        <v>3814</v>
      </c>
      <c r="C74" s="36">
        <f t="shared" si="23"/>
        <v>3571</v>
      </c>
      <c r="D74" s="71">
        <f t="shared" si="24"/>
        <v>7385</v>
      </c>
      <c r="E74" s="103">
        <f t="shared" ref="E74:E82" si="31">ROUND(D74/M57*100,2)</f>
        <v>14.98</v>
      </c>
      <c r="F74" s="29">
        <f t="shared" si="25"/>
        <v>15614</v>
      </c>
      <c r="G74" s="36">
        <f t="shared" si="25"/>
        <v>15466</v>
      </c>
      <c r="H74" s="71">
        <f t="shared" si="26"/>
        <v>31080</v>
      </c>
      <c r="I74" s="107">
        <f t="shared" si="27"/>
        <v>63.06</v>
      </c>
      <c r="J74" s="19">
        <f t="shared" si="28"/>
        <v>4441</v>
      </c>
      <c r="K74" s="36">
        <f t="shared" si="28"/>
        <v>6383</v>
      </c>
      <c r="L74" s="71">
        <f t="shared" si="29"/>
        <v>10824</v>
      </c>
      <c r="M74" s="107">
        <f t="shared" si="30"/>
        <v>21.96</v>
      </c>
      <c r="N74" s="23"/>
      <c r="O74" s="23"/>
      <c r="P74" s="111"/>
      <c r="Q74" s="95"/>
      <c r="R74" s="95"/>
      <c r="S74" s="95"/>
      <c r="T74" s="96"/>
      <c r="U74" s="96"/>
    </row>
    <row r="75" spans="1:21">
      <c r="A75" s="98" t="s">
        <v>50</v>
      </c>
      <c r="B75" s="29">
        <f t="shared" si="23"/>
        <v>3817</v>
      </c>
      <c r="C75" s="36">
        <f t="shared" si="23"/>
        <v>3582</v>
      </c>
      <c r="D75" s="71">
        <f t="shared" si="24"/>
        <v>7399</v>
      </c>
      <c r="E75" s="104">
        <f t="shared" si="31"/>
        <v>14.99</v>
      </c>
      <c r="F75" s="29">
        <f t="shared" si="25"/>
        <v>15638</v>
      </c>
      <c r="G75" s="36">
        <f t="shared" si="25"/>
        <v>15479</v>
      </c>
      <c r="H75" s="71">
        <f t="shared" si="26"/>
        <v>31117</v>
      </c>
      <c r="I75" s="107">
        <f t="shared" si="27"/>
        <v>63.05</v>
      </c>
      <c r="J75" s="19">
        <f t="shared" si="28"/>
        <v>4440</v>
      </c>
      <c r="K75" s="36">
        <f t="shared" si="28"/>
        <v>6394</v>
      </c>
      <c r="L75" s="71">
        <f t="shared" si="29"/>
        <v>10834</v>
      </c>
      <c r="M75" s="107">
        <f t="shared" si="30"/>
        <v>21.95</v>
      </c>
      <c r="N75" s="23"/>
      <c r="O75" s="23"/>
      <c r="P75" s="111"/>
      <c r="Q75" s="95"/>
      <c r="R75" s="95"/>
      <c r="S75" s="95"/>
      <c r="T75" s="96"/>
      <c r="U75" s="96"/>
    </row>
    <row r="76" spans="1:21">
      <c r="A76" s="98" t="s">
        <v>20</v>
      </c>
      <c r="B76" s="29">
        <f t="shared" si="23"/>
        <v>3820</v>
      </c>
      <c r="C76" s="36">
        <f t="shared" si="23"/>
        <v>3580</v>
      </c>
      <c r="D76" s="71">
        <f t="shared" si="24"/>
        <v>7400</v>
      </c>
      <c r="E76" s="104">
        <f t="shared" si="31"/>
        <v>14.98</v>
      </c>
      <c r="F76" s="29">
        <f t="shared" si="25"/>
        <v>15641</v>
      </c>
      <c r="G76" s="36">
        <f t="shared" si="25"/>
        <v>15488</v>
      </c>
      <c r="H76" s="71">
        <f t="shared" si="26"/>
        <v>31129</v>
      </c>
      <c r="I76" s="107">
        <f t="shared" si="27"/>
        <v>63.03</v>
      </c>
      <c r="J76" s="19">
        <f t="shared" si="28"/>
        <v>4453</v>
      </c>
      <c r="K76" s="36">
        <f t="shared" si="28"/>
        <v>6403</v>
      </c>
      <c r="L76" s="71">
        <f t="shared" si="29"/>
        <v>10856</v>
      </c>
      <c r="M76" s="107">
        <f t="shared" si="30"/>
        <v>21.98</v>
      </c>
      <c r="N76" s="23"/>
      <c r="O76" s="23"/>
      <c r="P76" s="111"/>
      <c r="Q76" s="95"/>
      <c r="R76" s="95"/>
      <c r="S76" s="95"/>
      <c r="T76" s="96"/>
      <c r="U76" s="96"/>
    </row>
    <row r="77" spans="1:21">
      <c r="A77" s="98" t="s">
        <v>51</v>
      </c>
      <c r="B77" s="29">
        <f t="shared" si="23"/>
        <v>3824</v>
      </c>
      <c r="C77" s="36">
        <f t="shared" si="23"/>
        <v>3572</v>
      </c>
      <c r="D77" s="71">
        <f t="shared" si="24"/>
        <v>7396</v>
      </c>
      <c r="E77" s="104">
        <f t="shared" si="31"/>
        <v>14.97</v>
      </c>
      <c r="F77" s="29">
        <f t="shared" si="25"/>
        <v>15652</v>
      </c>
      <c r="G77" s="36">
        <f t="shared" si="25"/>
        <v>15501</v>
      </c>
      <c r="H77" s="71">
        <f t="shared" si="26"/>
        <v>31153</v>
      </c>
      <c r="I77" s="107">
        <f t="shared" si="27"/>
        <v>63.04</v>
      </c>
      <c r="J77" s="19">
        <f t="shared" si="28"/>
        <v>4464</v>
      </c>
      <c r="K77" s="36">
        <f t="shared" si="28"/>
        <v>6408</v>
      </c>
      <c r="L77" s="71">
        <f t="shared" si="29"/>
        <v>10872</v>
      </c>
      <c r="M77" s="107">
        <f t="shared" si="30"/>
        <v>22</v>
      </c>
      <c r="N77" s="23"/>
      <c r="O77" s="23"/>
      <c r="P77" s="111"/>
      <c r="Q77" s="95"/>
      <c r="R77" s="95"/>
      <c r="S77" s="95"/>
      <c r="T77" s="96"/>
      <c r="U77" s="96"/>
    </row>
    <row r="78" spans="1:21">
      <c r="A78" s="98" t="s">
        <v>39</v>
      </c>
      <c r="B78" s="29">
        <f t="shared" si="23"/>
        <v>3816</v>
      </c>
      <c r="C78" s="36">
        <f t="shared" si="23"/>
        <v>3578</v>
      </c>
      <c r="D78" s="71">
        <f t="shared" si="24"/>
        <v>7394</v>
      </c>
      <c r="E78" s="104">
        <f t="shared" si="31"/>
        <v>14.96</v>
      </c>
      <c r="F78" s="29">
        <f t="shared" si="25"/>
        <v>15655</v>
      </c>
      <c r="G78" s="36">
        <f t="shared" si="25"/>
        <v>15503</v>
      </c>
      <c r="H78" s="71">
        <f t="shared" si="26"/>
        <v>31158</v>
      </c>
      <c r="I78" s="107">
        <f t="shared" si="27"/>
        <v>63.03</v>
      </c>
      <c r="J78" s="19">
        <f t="shared" si="28"/>
        <v>4470</v>
      </c>
      <c r="K78" s="36">
        <f t="shared" si="28"/>
        <v>6412</v>
      </c>
      <c r="L78" s="71">
        <f t="shared" si="29"/>
        <v>10882</v>
      </c>
      <c r="M78" s="107">
        <f t="shared" si="30"/>
        <v>22.01</v>
      </c>
      <c r="N78" s="23"/>
      <c r="O78" s="23"/>
      <c r="P78" s="111"/>
      <c r="Q78" s="95"/>
      <c r="R78" s="95"/>
      <c r="S78" s="95"/>
      <c r="T78" s="96"/>
      <c r="U78" s="96"/>
    </row>
    <row r="79" spans="1:21">
      <c r="A79" s="98" t="s">
        <v>24</v>
      </c>
      <c r="B79" s="29">
        <f t="shared" si="23"/>
        <v>3812</v>
      </c>
      <c r="C79" s="36">
        <f t="shared" si="23"/>
        <v>3592</v>
      </c>
      <c r="D79" s="71">
        <f t="shared" si="24"/>
        <v>7404</v>
      </c>
      <c r="E79" s="104">
        <f t="shared" si="31"/>
        <v>14.99</v>
      </c>
      <c r="F79" s="29">
        <f t="shared" si="25"/>
        <v>15645</v>
      </c>
      <c r="G79" s="36">
        <f t="shared" si="25"/>
        <v>15466</v>
      </c>
      <c r="H79" s="71">
        <f t="shared" si="26"/>
        <v>31111</v>
      </c>
      <c r="I79" s="107">
        <f t="shared" si="27"/>
        <v>62.97</v>
      </c>
      <c r="J79" s="19">
        <f t="shared" si="28"/>
        <v>4470</v>
      </c>
      <c r="K79" s="36">
        <f t="shared" si="28"/>
        <v>6424</v>
      </c>
      <c r="L79" s="71">
        <f t="shared" si="29"/>
        <v>10894</v>
      </c>
      <c r="M79" s="107">
        <f t="shared" si="30"/>
        <v>22.05</v>
      </c>
      <c r="N79" s="23"/>
      <c r="O79" s="23"/>
      <c r="P79" s="111"/>
      <c r="Q79" s="95"/>
      <c r="R79" s="95"/>
      <c r="S79" s="95"/>
      <c r="T79" s="96"/>
      <c r="U79" s="96"/>
    </row>
    <row r="80" spans="1:21">
      <c r="A80" s="98" t="s">
        <v>93</v>
      </c>
      <c r="B80" s="29">
        <f t="shared" si="23"/>
        <v>3797</v>
      </c>
      <c r="C80" s="36">
        <f t="shared" si="23"/>
        <v>3590</v>
      </c>
      <c r="D80" s="71">
        <f t="shared" si="24"/>
        <v>7387</v>
      </c>
      <c r="E80" s="104">
        <f t="shared" si="31"/>
        <v>14.95</v>
      </c>
      <c r="F80" s="29">
        <f t="shared" si="25"/>
        <v>15663</v>
      </c>
      <c r="G80" s="36">
        <f t="shared" si="25"/>
        <v>15449</v>
      </c>
      <c r="H80" s="71">
        <f t="shared" si="26"/>
        <v>31112</v>
      </c>
      <c r="I80" s="107">
        <f t="shared" si="27"/>
        <v>62.96</v>
      </c>
      <c r="J80" s="19">
        <f t="shared" si="28"/>
        <v>4487</v>
      </c>
      <c r="K80" s="36">
        <f t="shared" si="28"/>
        <v>6431</v>
      </c>
      <c r="L80" s="71">
        <f t="shared" si="29"/>
        <v>10918</v>
      </c>
      <c r="M80" s="107">
        <f t="shared" si="30"/>
        <v>22.09</v>
      </c>
      <c r="N80" s="23"/>
      <c r="O80" s="23"/>
      <c r="P80" s="111"/>
      <c r="Q80" s="95"/>
      <c r="R80" s="95"/>
      <c r="S80" s="95"/>
      <c r="T80" s="96"/>
      <c r="U80" s="96"/>
    </row>
    <row r="81" spans="1:21">
      <c r="A81" s="98" t="s">
        <v>58</v>
      </c>
      <c r="B81" s="29">
        <f t="shared" si="23"/>
        <v>3804</v>
      </c>
      <c r="C81" s="36">
        <f t="shared" si="23"/>
        <v>3586</v>
      </c>
      <c r="D81" s="71">
        <f t="shared" si="24"/>
        <v>7390</v>
      </c>
      <c r="E81" s="104">
        <f t="shared" si="31"/>
        <v>14.96</v>
      </c>
      <c r="F81" s="29">
        <f t="shared" si="25"/>
        <v>15641</v>
      </c>
      <c r="G81" s="36">
        <f t="shared" si="25"/>
        <v>15432</v>
      </c>
      <c r="H81" s="71">
        <f t="shared" si="26"/>
        <v>31073</v>
      </c>
      <c r="I81" s="107">
        <f t="shared" si="27"/>
        <v>62.91</v>
      </c>
      <c r="J81" s="19">
        <f t="shared" si="28"/>
        <v>4488</v>
      </c>
      <c r="K81" s="36">
        <f t="shared" si="28"/>
        <v>6442</v>
      </c>
      <c r="L81" s="71">
        <f t="shared" si="29"/>
        <v>10930</v>
      </c>
      <c r="M81" s="107">
        <f t="shared" si="30"/>
        <v>22.13</v>
      </c>
      <c r="N81" s="23"/>
      <c r="O81" s="23"/>
      <c r="P81" s="111"/>
      <c r="Q81" s="95"/>
      <c r="R81" s="95"/>
      <c r="S81" s="95"/>
      <c r="T81" s="96"/>
      <c r="U81" s="96"/>
    </row>
    <row r="82" spans="1:21">
      <c r="A82" s="99" t="s">
        <v>49</v>
      </c>
      <c r="B82" s="30">
        <f t="shared" si="23"/>
        <v>3797</v>
      </c>
      <c r="C82" s="37">
        <f t="shared" si="23"/>
        <v>3591</v>
      </c>
      <c r="D82" s="72">
        <f t="shared" si="24"/>
        <v>7388</v>
      </c>
      <c r="E82" s="105">
        <f t="shared" si="31"/>
        <v>14.98</v>
      </c>
      <c r="F82" s="30">
        <f t="shared" si="25"/>
        <v>15595</v>
      </c>
      <c r="G82" s="37">
        <f t="shared" si="25"/>
        <v>15384</v>
      </c>
      <c r="H82" s="72">
        <f t="shared" si="26"/>
        <v>30979</v>
      </c>
      <c r="I82" s="110">
        <f t="shared" si="27"/>
        <v>62.8</v>
      </c>
      <c r="J82" s="20">
        <f t="shared" si="28"/>
        <v>4504</v>
      </c>
      <c r="K82" s="37">
        <f t="shared" si="28"/>
        <v>6457</v>
      </c>
      <c r="L82" s="72">
        <f t="shared" si="29"/>
        <v>10961</v>
      </c>
      <c r="M82" s="110">
        <f t="shared" si="30"/>
        <v>22.22</v>
      </c>
      <c r="N82" s="23"/>
      <c r="O82" s="23"/>
      <c r="P82" s="111"/>
      <c r="Q82" s="95"/>
      <c r="R82" s="95"/>
      <c r="S82" s="95"/>
      <c r="T82" s="96"/>
      <c r="U82" s="96"/>
    </row>
    <row r="83" spans="1:21" ht="20.100000000000001" customHeight="1">
      <c r="L83" s="78" t="s">
        <v>82</v>
      </c>
      <c r="M83" s="78"/>
      <c r="Q83" s="96"/>
      <c r="R83" s="96"/>
      <c r="S83" s="96"/>
      <c r="T83" s="96"/>
      <c r="U83" s="96"/>
    </row>
    <row r="84" spans="1:21">
      <c r="Q84" s="96"/>
      <c r="R84" s="96"/>
      <c r="S84" s="96"/>
      <c r="T84" s="96"/>
      <c r="U84" s="96"/>
    </row>
    <row r="85" spans="1:21"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</row>
    <row r="86" spans="1:21">
      <c r="Q86" s="96"/>
      <c r="R86" s="96"/>
      <c r="S86" s="96"/>
      <c r="T86" s="96"/>
      <c r="U86" s="96"/>
    </row>
    <row r="87" spans="1:21">
      <c r="Q87" s="96"/>
      <c r="R87" s="96"/>
      <c r="S87" s="96"/>
      <c r="T87" s="96"/>
      <c r="U87" s="96"/>
    </row>
    <row r="88" spans="1:21">
      <c r="Q88" s="96"/>
      <c r="R88" s="96"/>
      <c r="S88" s="96"/>
      <c r="T88" s="96"/>
      <c r="U88" s="96"/>
    </row>
    <row r="89" spans="1:21">
      <c r="Q89" s="96"/>
      <c r="R89" s="96"/>
      <c r="S89" s="96"/>
      <c r="T89" s="96"/>
      <c r="U89" s="96"/>
    </row>
    <row r="90" spans="1:21">
      <c r="Q90" s="96"/>
      <c r="R90" s="96"/>
      <c r="S90" s="96"/>
      <c r="T90" s="96"/>
      <c r="U90" s="96"/>
    </row>
    <row r="91" spans="1:21">
      <c r="Q91" s="96"/>
      <c r="R91" s="96"/>
      <c r="S91" s="96"/>
      <c r="T91" s="96"/>
      <c r="U91" s="96"/>
    </row>
    <row r="92" spans="1:21">
      <c r="Q92" s="96"/>
      <c r="R92" s="96"/>
      <c r="S92" s="96"/>
      <c r="T92" s="96"/>
      <c r="U92" s="96"/>
    </row>
    <row r="93" spans="1:21">
      <c r="Q93" s="96"/>
      <c r="R93" s="96"/>
      <c r="S93" s="96"/>
      <c r="T93" s="96"/>
      <c r="U93" s="96"/>
    </row>
    <row r="94" spans="1:21">
      <c r="Q94" s="96"/>
      <c r="R94" s="96"/>
      <c r="S94" s="96"/>
      <c r="T94" s="96"/>
      <c r="U94" s="96"/>
    </row>
    <row r="95" spans="1:21">
      <c r="Q95" s="96"/>
      <c r="R95" s="96"/>
      <c r="S95" s="96"/>
      <c r="T95" s="96"/>
      <c r="U95" s="96"/>
    </row>
    <row r="96" spans="1:21">
      <c r="Q96" s="96"/>
      <c r="R96" s="96"/>
      <c r="S96" s="96"/>
      <c r="T96" s="96"/>
      <c r="U96" s="96"/>
    </row>
    <row r="97" spans="2:21">
      <c r="Q97" s="96"/>
      <c r="R97" s="96"/>
      <c r="S97" s="96"/>
      <c r="T97" s="96"/>
      <c r="U97" s="96"/>
    </row>
    <row r="98" spans="2:21">
      <c r="Q98" s="96"/>
      <c r="R98" s="96"/>
      <c r="S98" s="96"/>
      <c r="T98" s="96"/>
      <c r="U98" s="96"/>
    </row>
    <row r="99" spans="2:21">
      <c r="Q99" s="96"/>
      <c r="R99" s="96"/>
      <c r="S99" s="96"/>
      <c r="T99" s="96"/>
      <c r="U99" s="96"/>
    </row>
    <row r="100" spans="2:21">
      <c r="Q100" s="96"/>
      <c r="R100" s="96"/>
      <c r="S100" s="96"/>
      <c r="T100" s="96"/>
      <c r="U100" s="96"/>
    </row>
    <row r="101" spans="2:21"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</row>
    <row r="102" spans="2:21"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</row>
    <row r="103" spans="2:21">
      <c r="B103" s="96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</row>
    <row r="104" spans="2:21"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</row>
    <row r="105" spans="2:21"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</row>
    <row r="106" spans="2:21"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</row>
    <row r="107" spans="2:21"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</row>
    <row r="108" spans="2:21"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</row>
    <row r="109" spans="2:21"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</row>
    <row r="110" spans="2:21"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</row>
    <row r="111" spans="2:21">
      <c r="B111" s="96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</row>
    <row r="112" spans="2:21">
      <c r="B112" s="96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</row>
    <row r="113" spans="2:21">
      <c r="B113" s="96"/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</row>
    <row r="114" spans="2:21">
      <c r="B114" s="96"/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 t="s">
        <v>91</v>
      </c>
      <c r="U114" s="96"/>
    </row>
    <row r="115" spans="2:21">
      <c r="N115" s="96"/>
      <c r="O115" s="96"/>
      <c r="P115" s="96"/>
      <c r="Q115" s="96"/>
      <c r="R115" s="96"/>
      <c r="S115" s="96"/>
      <c r="T115" s="96" t="s">
        <v>84</v>
      </c>
      <c r="U115" s="96"/>
    </row>
    <row r="116" spans="2:21">
      <c r="N116" s="96"/>
      <c r="O116" s="96"/>
      <c r="P116" s="96"/>
      <c r="Q116" s="96"/>
      <c r="R116" s="96"/>
      <c r="S116" s="96"/>
      <c r="T116" s="96"/>
      <c r="U116" s="96"/>
    </row>
    <row r="117" spans="2:21">
      <c r="N117" s="96"/>
      <c r="O117" s="96"/>
      <c r="P117" s="96"/>
      <c r="Q117" s="96"/>
      <c r="R117" s="96"/>
      <c r="S117" s="96"/>
      <c r="T117" s="96"/>
      <c r="U117" s="96"/>
    </row>
    <row r="118" spans="2:21">
      <c r="N118" s="96"/>
      <c r="O118" s="96"/>
      <c r="P118" s="96"/>
      <c r="Q118" s="96"/>
      <c r="R118" s="96"/>
      <c r="S118" s="96"/>
      <c r="T118" s="96"/>
      <c r="U118" s="96"/>
    </row>
    <row r="119" spans="2:21">
      <c r="N119" s="96"/>
      <c r="O119" s="96"/>
      <c r="P119" s="96"/>
      <c r="Q119" s="96"/>
      <c r="R119" s="96"/>
      <c r="S119" s="96"/>
      <c r="T119" s="96"/>
      <c r="U119" s="96"/>
    </row>
    <row r="120" spans="2:21">
      <c r="N120" s="96"/>
      <c r="O120" s="96"/>
      <c r="P120" s="96"/>
      <c r="Q120" s="96"/>
      <c r="R120" s="96"/>
      <c r="S120" s="96"/>
      <c r="T120" s="96"/>
      <c r="U120" s="96"/>
    </row>
    <row r="121" spans="2:21">
      <c r="N121" s="96"/>
      <c r="O121" s="96"/>
      <c r="P121" s="96"/>
      <c r="Q121" s="96"/>
      <c r="R121" s="96"/>
      <c r="S121" s="96"/>
      <c r="T121" s="96"/>
      <c r="U121" s="96"/>
    </row>
    <row r="122" spans="2:21">
      <c r="B122" s="96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</row>
    <row r="123" spans="2:21"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</row>
    <row r="124" spans="2:21"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</row>
    <row r="125" spans="2:21"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</row>
    <row r="126" spans="2:21">
      <c r="B126" s="96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</row>
    <row r="127" spans="2:21"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</row>
    <row r="128" spans="2:21"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</row>
    <row r="129" spans="2:21">
      <c r="B129" s="96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</row>
    <row r="130" spans="2:21">
      <c r="B130" s="96"/>
      <c r="C130" s="96"/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</row>
    <row r="131" spans="2:21">
      <c r="B131" s="96"/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96"/>
    </row>
    <row r="132" spans="2:21">
      <c r="B132" s="96"/>
      <c r="C132" s="96"/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T132" s="96" t="s">
        <v>87</v>
      </c>
    </row>
    <row r="133" spans="2:21">
      <c r="B133" s="96"/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T133" s="96" t="s">
        <v>84</v>
      </c>
    </row>
    <row r="134" spans="2:21">
      <c r="B134" s="96"/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</row>
    <row r="135" spans="2:21">
      <c r="B135" s="96"/>
      <c r="C135" s="96"/>
      <c r="D135" s="96"/>
      <c r="E135" s="96"/>
      <c r="F135" s="96"/>
      <c r="G135" s="96"/>
      <c r="H135" s="96"/>
      <c r="I135" s="96"/>
      <c r="J135" s="96"/>
      <c r="K135" s="96"/>
      <c r="L135" s="96"/>
      <c r="M135" s="96"/>
    </row>
    <row r="136" spans="2:21">
      <c r="B136" s="96"/>
      <c r="C136" s="96"/>
      <c r="D136" s="96"/>
      <c r="E136" s="96"/>
      <c r="F136" s="96"/>
      <c r="G136" s="96"/>
      <c r="H136" s="96"/>
      <c r="I136" s="96"/>
      <c r="J136" s="96"/>
      <c r="K136" s="96"/>
      <c r="L136" s="96"/>
      <c r="M136" s="96"/>
    </row>
    <row r="137" spans="2:21">
      <c r="B137" s="96"/>
      <c r="C137" s="96"/>
      <c r="D137" s="96"/>
      <c r="E137" s="96"/>
      <c r="F137" s="96"/>
      <c r="G137" s="96"/>
      <c r="H137" s="96"/>
      <c r="I137" s="96"/>
      <c r="J137" s="96"/>
      <c r="K137" s="96"/>
      <c r="L137" s="96"/>
      <c r="M137" s="96"/>
    </row>
    <row r="138" spans="2:21">
      <c r="B138" s="96"/>
      <c r="C138" s="96"/>
      <c r="D138" s="96"/>
      <c r="E138" s="96"/>
      <c r="F138" s="96"/>
      <c r="G138" s="96"/>
      <c r="H138" s="96"/>
      <c r="I138" s="96"/>
      <c r="J138" s="96"/>
      <c r="K138" s="96"/>
      <c r="L138" s="96"/>
      <c r="M138" s="96"/>
    </row>
    <row r="139" spans="2:21">
      <c r="B139" s="96"/>
      <c r="C139" s="96"/>
      <c r="D139" s="96"/>
      <c r="E139" s="96"/>
      <c r="F139" s="96"/>
      <c r="G139" s="96"/>
      <c r="H139" s="96"/>
      <c r="I139" s="96"/>
      <c r="J139" s="96"/>
      <c r="K139" s="96"/>
      <c r="L139" s="96"/>
      <c r="M139" s="96"/>
    </row>
    <row r="140" spans="2:21">
      <c r="B140" s="96"/>
      <c r="C140" s="96"/>
      <c r="D140" s="96"/>
      <c r="E140" s="96"/>
      <c r="F140" s="96"/>
      <c r="G140" s="96"/>
      <c r="H140" s="96"/>
      <c r="I140" s="96"/>
      <c r="J140" s="96"/>
      <c r="K140" s="96"/>
      <c r="L140" s="96"/>
      <c r="M140" s="96"/>
    </row>
    <row r="141" spans="2:21">
      <c r="B141" s="96"/>
      <c r="C141" s="96"/>
      <c r="D141" s="96"/>
      <c r="E141" s="96"/>
      <c r="F141" s="96"/>
      <c r="G141" s="96"/>
      <c r="H141" s="96"/>
      <c r="I141" s="96"/>
      <c r="J141" s="96"/>
      <c r="K141" s="96"/>
      <c r="L141" s="96"/>
      <c r="M141" s="96"/>
    </row>
    <row r="142" spans="2:21">
      <c r="B142" s="96"/>
      <c r="C142" s="96"/>
      <c r="D142" s="96"/>
      <c r="E142" s="96"/>
      <c r="F142" s="96"/>
      <c r="G142" s="96"/>
      <c r="H142" s="96"/>
      <c r="I142" s="96"/>
      <c r="J142" s="96"/>
      <c r="K142" s="96"/>
      <c r="L142" s="96"/>
      <c r="M142" s="96"/>
    </row>
    <row r="143" spans="2:21">
      <c r="B143" s="96"/>
      <c r="C143" s="96"/>
      <c r="D143" s="96"/>
      <c r="E143" s="96"/>
      <c r="F143" s="96"/>
      <c r="G143" s="96"/>
      <c r="H143" s="96"/>
      <c r="I143" s="96"/>
      <c r="J143" s="96"/>
      <c r="K143" s="96"/>
      <c r="L143" s="96"/>
      <c r="M143" s="96"/>
    </row>
    <row r="144" spans="2:21">
      <c r="B144" s="96"/>
      <c r="C144" s="96"/>
      <c r="D144" s="96"/>
      <c r="E144" s="96"/>
      <c r="F144" s="96"/>
      <c r="G144" s="96"/>
      <c r="H144" s="96"/>
      <c r="I144" s="96"/>
      <c r="J144" s="96"/>
      <c r="K144" s="96"/>
      <c r="L144" s="96"/>
      <c r="M144" s="96"/>
    </row>
    <row r="145" spans="2:20">
      <c r="B145" s="96"/>
      <c r="C145" s="96"/>
      <c r="D145" s="96"/>
      <c r="E145" s="96"/>
      <c r="F145" s="96"/>
      <c r="G145" s="96"/>
      <c r="H145" s="96"/>
      <c r="I145" s="96"/>
      <c r="J145" s="96"/>
      <c r="K145" s="96"/>
      <c r="L145" s="96"/>
      <c r="M145" s="96"/>
    </row>
    <row r="150" spans="2:20">
      <c r="T150" s="96" t="s">
        <v>89</v>
      </c>
    </row>
    <row r="151" spans="2:20">
      <c r="T151" s="96" t="s">
        <v>84</v>
      </c>
    </row>
  </sheetData>
  <mergeCells count="111">
    <mergeCell ref="R2:S2"/>
    <mergeCell ref="B3:D3"/>
    <mergeCell ref="E3:G3"/>
    <mergeCell ref="H3:J3"/>
    <mergeCell ref="K3:M3"/>
    <mergeCell ref="N3:P3"/>
    <mergeCell ref="Q3:S3"/>
    <mergeCell ref="B19:D19"/>
    <mergeCell ref="E19:G19"/>
    <mergeCell ref="H19:J19"/>
    <mergeCell ref="K19:M19"/>
    <mergeCell ref="N19:P19"/>
    <mergeCell ref="Q19:S19"/>
    <mergeCell ref="B35:D35"/>
    <mergeCell ref="E35:G35"/>
    <mergeCell ref="H35:J35"/>
    <mergeCell ref="K35:M35"/>
    <mergeCell ref="N35:P35"/>
    <mergeCell ref="Q35:S35"/>
    <mergeCell ref="B51:D51"/>
    <mergeCell ref="E51:G51"/>
    <mergeCell ref="H51:J51"/>
    <mergeCell ref="K51:M51"/>
    <mergeCell ref="B67:M67"/>
    <mergeCell ref="B68:E68"/>
    <mergeCell ref="F68:I68"/>
    <mergeCell ref="J68:M68"/>
    <mergeCell ref="L83:M83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A19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S20:S21"/>
    <mergeCell ref="A35:A37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Q36:Q37"/>
    <mergeCell ref="R36:R37"/>
    <mergeCell ref="S36:S37"/>
    <mergeCell ref="A51:A53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A67:A70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</mergeCells>
  <phoneticPr fontId="27"/>
  <pageMargins left="0.78740157480314965" right="0.78740157480314965" top="0.98425196850393704" bottom="0.82677165354330717" header="0.51181102362204722" footer="0.51181102362204722"/>
  <pageSetup paperSize="9" scale="79" fitToWidth="1" fitToHeight="1" orientation="portrait" usePrinterDefaults="1" horizontalDpi="300" verticalDpi="300" r:id="rId1"/>
  <headerFooter alignWithMargins="0"/>
  <colBreaks count="1" manualBreakCount="1">
    <brk id="19" max="6553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G151"/>
  <sheetViews>
    <sheetView showGridLines="0" view="pageBreakPreview" topLeftCell="A84" zoomScaleSheetLayoutView="100" workbookViewId="0">
      <selection activeCell="T104" sqref="T104"/>
    </sheetView>
  </sheetViews>
  <sheetFormatPr defaultRowHeight="12"/>
  <cols>
    <col min="1" max="1" width="9" style="1" bestFit="1" customWidth="1"/>
    <col min="2" max="64" width="5.625" style="1" customWidth="1"/>
    <col min="65" max="67" width="8.625" style="1" customWidth="1"/>
    <col min="68" max="16384" width="9" style="1" bestFit="1" customWidth="1"/>
  </cols>
  <sheetData>
    <row r="1" spans="1:80" s="92" customFormat="1" ht="17.25">
      <c r="A1" s="94" t="s">
        <v>2</v>
      </c>
    </row>
    <row r="2" spans="1:80" ht="13.5" customHeight="1">
      <c r="R2" s="85" t="s">
        <v>7</v>
      </c>
      <c r="S2" s="85"/>
    </row>
    <row r="3" spans="1:80">
      <c r="A3" s="5" t="s">
        <v>13</v>
      </c>
      <c r="B3" s="15" t="s">
        <v>18</v>
      </c>
      <c r="C3" s="32"/>
      <c r="D3" s="43"/>
      <c r="E3" s="55" t="s">
        <v>4</v>
      </c>
      <c r="F3" s="38"/>
      <c r="G3" s="64"/>
      <c r="H3" s="22" t="s">
        <v>11</v>
      </c>
      <c r="I3" s="38"/>
      <c r="J3" s="49"/>
      <c r="K3" s="55" t="s">
        <v>19</v>
      </c>
      <c r="L3" s="38"/>
      <c r="M3" s="64"/>
      <c r="N3" s="22" t="s">
        <v>23</v>
      </c>
      <c r="O3" s="38"/>
      <c r="P3" s="49"/>
      <c r="Q3" s="55" t="s">
        <v>25</v>
      </c>
      <c r="R3" s="38"/>
      <c r="S3" s="64"/>
    </row>
    <row r="4" spans="1:80" s="93" customFormat="1" ht="9.9499999999999993" customHeight="1">
      <c r="A4" s="6"/>
      <c r="B4" s="16" t="s">
        <v>21</v>
      </c>
      <c r="C4" s="33" t="s">
        <v>29</v>
      </c>
      <c r="D4" s="44" t="s">
        <v>31</v>
      </c>
      <c r="E4" s="56" t="s">
        <v>21</v>
      </c>
      <c r="F4" s="33" t="s">
        <v>29</v>
      </c>
      <c r="G4" s="65" t="s">
        <v>31</v>
      </c>
      <c r="H4" s="16" t="s">
        <v>21</v>
      </c>
      <c r="I4" s="33" t="s">
        <v>29</v>
      </c>
      <c r="J4" s="44" t="s">
        <v>31</v>
      </c>
      <c r="K4" s="56" t="s">
        <v>21</v>
      </c>
      <c r="L4" s="33" t="s">
        <v>29</v>
      </c>
      <c r="M4" s="65" t="s">
        <v>31</v>
      </c>
      <c r="N4" s="16" t="s">
        <v>21</v>
      </c>
      <c r="O4" s="33" t="s">
        <v>29</v>
      </c>
      <c r="P4" s="44" t="s">
        <v>31</v>
      </c>
      <c r="Q4" s="56" t="s">
        <v>21</v>
      </c>
      <c r="R4" s="33" t="s">
        <v>29</v>
      </c>
      <c r="S4" s="65" t="s">
        <v>31</v>
      </c>
    </row>
    <row r="5" spans="1:80" s="93" customFormat="1" ht="9.9499999999999993" customHeight="1">
      <c r="A5" s="7"/>
      <c r="B5" s="17"/>
      <c r="C5" s="34"/>
      <c r="D5" s="45"/>
      <c r="E5" s="57"/>
      <c r="F5" s="34"/>
      <c r="G5" s="66"/>
      <c r="H5" s="17"/>
      <c r="I5" s="34"/>
      <c r="J5" s="45"/>
      <c r="K5" s="57"/>
      <c r="L5" s="34"/>
      <c r="M5" s="66"/>
      <c r="N5" s="17"/>
      <c r="O5" s="34"/>
      <c r="P5" s="45"/>
      <c r="Q5" s="57"/>
      <c r="R5" s="34"/>
      <c r="S5" s="66"/>
    </row>
    <row r="6" spans="1:80" ht="12" customHeight="1">
      <c r="A6" s="97" t="s">
        <v>95</v>
      </c>
      <c r="B6" s="113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9"/>
      <c r="U6" s="90"/>
    </row>
    <row r="7" spans="1:80" ht="12" customHeight="1">
      <c r="A7" s="98" t="s">
        <v>40</v>
      </c>
      <c r="B7" s="114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20"/>
      <c r="U7" s="90"/>
    </row>
    <row r="8" spans="1:80" ht="12" customHeight="1">
      <c r="A8" s="98" t="s">
        <v>44</v>
      </c>
      <c r="B8" s="114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20"/>
      <c r="U8" s="90"/>
      <c r="CB8" s="91"/>
    </row>
    <row r="9" spans="1:80" ht="12" customHeight="1">
      <c r="A9" s="98" t="s">
        <v>47</v>
      </c>
      <c r="B9" s="114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20"/>
      <c r="U9" s="90"/>
    </row>
    <row r="10" spans="1:80" ht="12" customHeight="1">
      <c r="A10" s="98" t="s">
        <v>50</v>
      </c>
      <c r="B10" s="114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20"/>
      <c r="U10" s="90"/>
    </row>
    <row r="11" spans="1:80" ht="12" customHeight="1">
      <c r="A11" s="98" t="s">
        <v>20</v>
      </c>
      <c r="B11" s="114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20"/>
      <c r="U11" s="90"/>
    </row>
    <row r="12" spans="1:80" ht="12" customHeight="1">
      <c r="A12" s="98" t="s">
        <v>51</v>
      </c>
      <c r="B12" s="115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21"/>
      <c r="U12" s="90"/>
    </row>
    <row r="13" spans="1:80">
      <c r="A13" s="98" t="s">
        <v>39</v>
      </c>
      <c r="B13" s="19">
        <v>1289</v>
      </c>
      <c r="C13" s="36">
        <v>1188</v>
      </c>
      <c r="D13" s="47">
        <f>B13+C13</f>
        <v>2477</v>
      </c>
      <c r="E13" s="29">
        <v>1287</v>
      </c>
      <c r="F13" s="36">
        <v>1240</v>
      </c>
      <c r="G13" s="68">
        <f>E13+F13</f>
        <v>2527</v>
      </c>
      <c r="H13" s="19">
        <v>1190</v>
      </c>
      <c r="I13" s="36">
        <v>1131</v>
      </c>
      <c r="J13" s="47">
        <f>H13+I13</f>
        <v>2321</v>
      </c>
      <c r="K13" s="29">
        <v>1251</v>
      </c>
      <c r="L13" s="36">
        <v>1221</v>
      </c>
      <c r="M13" s="68">
        <f>K13+L13</f>
        <v>2472</v>
      </c>
      <c r="N13" s="19">
        <v>1353</v>
      </c>
      <c r="O13" s="36">
        <v>1249</v>
      </c>
      <c r="P13" s="47">
        <f>N13+O13</f>
        <v>2602</v>
      </c>
      <c r="Q13" s="29">
        <v>1638</v>
      </c>
      <c r="R13" s="36">
        <v>1593</v>
      </c>
      <c r="S13" s="68">
        <f>Q13+R13</f>
        <v>3231</v>
      </c>
      <c r="U13" s="90" t="s">
        <v>96</v>
      </c>
    </row>
    <row r="14" spans="1:80">
      <c r="A14" s="98" t="s">
        <v>24</v>
      </c>
      <c r="B14" s="19">
        <v>1286</v>
      </c>
      <c r="C14" s="36">
        <v>1181</v>
      </c>
      <c r="D14" s="47">
        <f>B14+C14</f>
        <v>2467</v>
      </c>
      <c r="E14" s="29">
        <v>1279</v>
      </c>
      <c r="F14" s="36">
        <v>1253</v>
      </c>
      <c r="G14" s="68">
        <f>E14+F14</f>
        <v>2532</v>
      </c>
      <c r="H14" s="19">
        <v>1195</v>
      </c>
      <c r="I14" s="36">
        <v>1117</v>
      </c>
      <c r="J14" s="47">
        <f>H14+I14</f>
        <v>2312</v>
      </c>
      <c r="K14" s="29">
        <v>1256</v>
      </c>
      <c r="L14" s="36">
        <v>1232</v>
      </c>
      <c r="M14" s="68">
        <f>K14+L14</f>
        <v>2488</v>
      </c>
      <c r="N14" s="19">
        <v>1360</v>
      </c>
      <c r="O14" s="36">
        <v>1249</v>
      </c>
      <c r="P14" s="47">
        <f>N14+O14</f>
        <v>2609</v>
      </c>
      <c r="Q14" s="29">
        <v>1627</v>
      </c>
      <c r="R14" s="36">
        <v>1581</v>
      </c>
      <c r="S14" s="68">
        <f>Q14+R14</f>
        <v>3208</v>
      </c>
      <c r="U14" s="90">
        <v>12</v>
      </c>
    </row>
    <row r="15" spans="1:80">
      <c r="A15" s="98" t="s">
        <v>97</v>
      </c>
      <c r="B15" s="19">
        <v>1281</v>
      </c>
      <c r="C15" s="36">
        <v>1167</v>
      </c>
      <c r="D15" s="47">
        <f>B15+C15</f>
        <v>2448</v>
      </c>
      <c r="E15" s="29">
        <v>1286</v>
      </c>
      <c r="F15" s="36">
        <v>1261</v>
      </c>
      <c r="G15" s="68">
        <f>E15+F15</f>
        <v>2547</v>
      </c>
      <c r="H15" s="19">
        <v>1197</v>
      </c>
      <c r="I15" s="36">
        <v>1122</v>
      </c>
      <c r="J15" s="47">
        <f>H15+I15</f>
        <v>2319</v>
      </c>
      <c r="K15" s="29">
        <v>1241</v>
      </c>
      <c r="L15" s="36">
        <v>1229</v>
      </c>
      <c r="M15" s="68">
        <f>K15+L15</f>
        <v>2470</v>
      </c>
      <c r="N15" s="19">
        <v>1357</v>
      </c>
      <c r="O15" s="36">
        <v>1245</v>
      </c>
      <c r="P15" s="47">
        <f>N15+O15</f>
        <v>2602</v>
      </c>
      <c r="Q15" s="29">
        <v>1627</v>
      </c>
      <c r="R15" s="36">
        <v>1562</v>
      </c>
      <c r="S15" s="68">
        <f>Q15+R15</f>
        <v>3189</v>
      </c>
      <c r="U15" s="90" t="s">
        <v>78</v>
      </c>
    </row>
    <row r="16" spans="1:80">
      <c r="A16" s="98" t="s">
        <v>58</v>
      </c>
      <c r="B16" s="19">
        <v>1290</v>
      </c>
      <c r="C16" s="36">
        <v>1173</v>
      </c>
      <c r="D16" s="47">
        <f>B16+C16</f>
        <v>2463</v>
      </c>
      <c r="E16" s="29">
        <v>1282</v>
      </c>
      <c r="F16" s="36">
        <v>1254</v>
      </c>
      <c r="G16" s="68">
        <f>E16+F16</f>
        <v>2536</v>
      </c>
      <c r="H16" s="19">
        <v>1201</v>
      </c>
      <c r="I16" s="36">
        <v>1131</v>
      </c>
      <c r="J16" s="47">
        <f>H16+I16</f>
        <v>2332</v>
      </c>
      <c r="K16" s="29">
        <v>1235</v>
      </c>
      <c r="L16" s="36">
        <v>1221</v>
      </c>
      <c r="M16" s="68">
        <f>K16+L16</f>
        <v>2456</v>
      </c>
      <c r="N16" s="19">
        <v>1351</v>
      </c>
      <c r="O16" s="36">
        <v>1250</v>
      </c>
      <c r="P16" s="47">
        <f>N16+O16</f>
        <v>2601</v>
      </c>
      <c r="Q16" s="29">
        <v>1624</v>
      </c>
      <c r="R16" s="36">
        <v>1552</v>
      </c>
      <c r="S16" s="68">
        <f>Q16+R16</f>
        <v>3176</v>
      </c>
      <c r="U16" s="90">
        <v>2</v>
      </c>
    </row>
    <row r="17" spans="1:79">
      <c r="A17" s="99" t="s">
        <v>49</v>
      </c>
      <c r="B17" s="20">
        <v>1276</v>
      </c>
      <c r="C17" s="37">
        <v>1174</v>
      </c>
      <c r="D17" s="48">
        <f>B17+C17</f>
        <v>2450</v>
      </c>
      <c r="E17" s="30">
        <v>1278</v>
      </c>
      <c r="F17" s="37">
        <v>1262</v>
      </c>
      <c r="G17" s="69">
        <f>E17+F17</f>
        <v>2540</v>
      </c>
      <c r="H17" s="20">
        <v>1207</v>
      </c>
      <c r="I17" s="37">
        <v>1134</v>
      </c>
      <c r="J17" s="48">
        <f>H17+I17</f>
        <v>2341</v>
      </c>
      <c r="K17" s="30">
        <v>1217</v>
      </c>
      <c r="L17" s="37">
        <v>1196</v>
      </c>
      <c r="M17" s="69">
        <f>K17+L17</f>
        <v>2413</v>
      </c>
      <c r="N17" s="20">
        <v>1332</v>
      </c>
      <c r="O17" s="37">
        <v>1240</v>
      </c>
      <c r="P17" s="48">
        <f>N17+O17</f>
        <v>2572</v>
      </c>
      <c r="Q17" s="30">
        <v>1631</v>
      </c>
      <c r="R17" s="37">
        <v>1541</v>
      </c>
      <c r="S17" s="69">
        <f>Q17+R17</f>
        <v>3172</v>
      </c>
      <c r="U17" s="90">
        <v>3</v>
      </c>
    </row>
    <row r="18" spans="1:79" ht="9.9499999999999993" customHeight="1"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</row>
    <row r="19" spans="1:79">
      <c r="A19" s="5" t="s">
        <v>13</v>
      </c>
      <c r="B19" s="22" t="s">
        <v>59</v>
      </c>
      <c r="C19" s="38"/>
      <c r="D19" s="49"/>
      <c r="E19" s="55" t="s">
        <v>62</v>
      </c>
      <c r="F19" s="38"/>
      <c r="G19" s="64"/>
      <c r="H19" s="22" t="s">
        <v>64</v>
      </c>
      <c r="I19" s="38"/>
      <c r="J19" s="49"/>
      <c r="K19" s="55" t="s">
        <v>16</v>
      </c>
      <c r="L19" s="38"/>
      <c r="M19" s="64"/>
      <c r="N19" s="22" t="s">
        <v>61</v>
      </c>
      <c r="O19" s="38"/>
      <c r="P19" s="49"/>
      <c r="Q19" s="55" t="s">
        <v>9</v>
      </c>
      <c r="R19" s="38"/>
      <c r="S19" s="64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</row>
    <row r="20" spans="1:79" ht="9.9499999999999993" customHeight="1">
      <c r="A20" s="6"/>
      <c r="B20" s="16" t="s">
        <v>21</v>
      </c>
      <c r="C20" s="33" t="s">
        <v>29</v>
      </c>
      <c r="D20" s="44" t="s">
        <v>31</v>
      </c>
      <c r="E20" s="56" t="s">
        <v>21</v>
      </c>
      <c r="F20" s="33" t="s">
        <v>29</v>
      </c>
      <c r="G20" s="65" t="s">
        <v>31</v>
      </c>
      <c r="H20" s="16" t="s">
        <v>21</v>
      </c>
      <c r="I20" s="33" t="s">
        <v>29</v>
      </c>
      <c r="J20" s="44" t="s">
        <v>31</v>
      </c>
      <c r="K20" s="56" t="s">
        <v>21</v>
      </c>
      <c r="L20" s="33" t="s">
        <v>29</v>
      </c>
      <c r="M20" s="65" t="s">
        <v>31</v>
      </c>
      <c r="N20" s="16" t="s">
        <v>21</v>
      </c>
      <c r="O20" s="33" t="s">
        <v>29</v>
      </c>
      <c r="P20" s="44" t="s">
        <v>31</v>
      </c>
      <c r="Q20" s="56" t="s">
        <v>21</v>
      </c>
      <c r="R20" s="33" t="s">
        <v>29</v>
      </c>
      <c r="S20" s="65" t="s">
        <v>31</v>
      </c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96"/>
      <c r="BW20" s="96"/>
      <c r="BX20" s="96"/>
      <c r="BY20" s="96"/>
      <c r="BZ20" s="96"/>
      <c r="CA20" s="96"/>
    </row>
    <row r="21" spans="1:79" ht="9.9499999999999993" customHeight="1">
      <c r="A21" s="7"/>
      <c r="B21" s="17"/>
      <c r="C21" s="34"/>
      <c r="D21" s="45"/>
      <c r="E21" s="57"/>
      <c r="F21" s="34"/>
      <c r="G21" s="66"/>
      <c r="H21" s="17"/>
      <c r="I21" s="34"/>
      <c r="J21" s="45"/>
      <c r="K21" s="57"/>
      <c r="L21" s="34"/>
      <c r="M21" s="66"/>
      <c r="N21" s="17"/>
      <c r="O21" s="34"/>
      <c r="P21" s="45"/>
      <c r="Q21" s="57"/>
      <c r="R21" s="34"/>
      <c r="S21" s="6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6"/>
      <c r="BW21" s="96"/>
      <c r="BX21" s="96"/>
      <c r="BY21" s="96"/>
      <c r="BZ21" s="96"/>
      <c r="CA21" s="96"/>
    </row>
    <row r="22" spans="1:79" ht="12" customHeight="1">
      <c r="A22" s="97" t="s">
        <v>95</v>
      </c>
      <c r="B22" s="113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9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6"/>
      <c r="CA22" s="96"/>
    </row>
    <row r="23" spans="1:79" ht="12" customHeight="1">
      <c r="A23" s="98" t="s">
        <v>40</v>
      </c>
      <c r="B23" s="114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20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96"/>
      <c r="BZ23" s="96"/>
      <c r="CA23" s="96"/>
    </row>
    <row r="24" spans="1:79" ht="12" customHeight="1">
      <c r="A24" s="98" t="s">
        <v>44</v>
      </c>
      <c r="B24" s="114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20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6"/>
      <c r="BN24" s="96"/>
      <c r="BO24" s="96"/>
      <c r="BP24" s="96"/>
      <c r="BQ24" s="96"/>
      <c r="BR24" s="96"/>
      <c r="BS24" s="96"/>
      <c r="BT24" s="96"/>
      <c r="BU24" s="96"/>
      <c r="BV24" s="96"/>
      <c r="BW24" s="96"/>
      <c r="BX24" s="96"/>
      <c r="BY24" s="96"/>
      <c r="BZ24" s="96"/>
      <c r="CA24" s="96"/>
    </row>
    <row r="25" spans="1:79" ht="12" customHeight="1">
      <c r="A25" s="98" t="s">
        <v>47</v>
      </c>
      <c r="B25" s="114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20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</row>
    <row r="26" spans="1:79" ht="12" customHeight="1">
      <c r="A26" s="98" t="s">
        <v>50</v>
      </c>
      <c r="B26" s="114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20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6"/>
      <c r="CA26" s="96"/>
    </row>
    <row r="27" spans="1:79" ht="12" customHeight="1">
      <c r="A27" s="98" t="s">
        <v>20</v>
      </c>
      <c r="B27" s="114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20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6"/>
      <c r="CA27" s="96"/>
    </row>
    <row r="28" spans="1:79" ht="12" customHeight="1">
      <c r="A28" s="98" t="s">
        <v>51</v>
      </c>
      <c r="B28" s="115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21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6"/>
      <c r="CA28" s="96"/>
    </row>
    <row r="29" spans="1:79">
      <c r="A29" s="98" t="s">
        <v>39</v>
      </c>
      <c r="B29" s="19">
        <v>1842</v>
      </c>
      <c r="C29" s="36">
        <v>1775</v>
      </c>
      <c r="D29" s="47">
        <f>B29+C29</f>
        <v>3617</v>
      </c>
      <c r="E29" s="29">
        <v>1519</v>
      </c>
      <c r="F29" s="36">
        <v>1537</v>
      </c>
      <c r="G29" s="68">
        <f>E29+F29</f>
        <v>3056</v>
      </c>
      <c r="H29" s="19">
        <v>1433</v>
      </c>
      <c r="I29" s="36">
        <v>1378</v>
      </c>
      <c r="J29" s="47">
        <f>H29+I29</f>
        <v>2811</v>
      </c>
      <c r="K29" s="29">
        <v>1402</v>
      </c>
      <c r="L29" s="36">
        <v>1425</v>
      </c>
      <c r="M29" s="68">
        <f>K29+L29</f>
        <v>2827</v>
      </c>
      <c r="N29" s="19">
        <v>1779</v>
      </c>
      <c r="O29" s="36">
        <v>1817</v>
      </c>
      <c r="P29" s="47">
        <f>N29+O29</f>
        <v>3596</v>
      </c>
      <c r="Q29" s="29">
        <v>1976</v>
      </c>
      <c r="R29" s="36">
        <v>1869</v>
      </c>
      <c r="S29" s="68">
        <f>Q29+R29</f>
        <v>3845</v>
      </c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6"/>
      <c r="CA29" s="96"/>
    </row>
    <row r="30" spans="1:79">
      <c r="A30" s="98" t="s">
        <v>24</v>
      </c>
      <c r="B30" s="19">
        <v>1845</v>
      </c>
      <c r="C30" s="36">
        <v>1793</v>
      </c>
      <c r="D30" s="47">
        <f>B30+C30</f>
        <v>3638</v>
      </c>
      <c r="E30" s="29">
        <v>1519</v>
      </c>
      <c r="F30" s="36">
        <v>1545</v>
      </c>
      <c r="G30" s="68">
        <f>E30+F30</f>
        <v>3064</v>
      </c>
      <c r="H30" s="19">
        <v>1448</v>
      </c>
      <c r="I30" s="36">
        <v>1366</v>
      </c>
      <c r="J30" s="47">
        <f>H30+I30</f>
        <v>2814</v>
      </c>
      <c r="K30" s="29">
        <v>1389</v>
      </c>
      <c r="L30" s="36">
        <v>1428</v>
      </c>
      <c r="M30" s="68">
        <f>K30+L30</f>
        <v>2817</v>
      </c>
      <c r="N30" s="19">
        <v>1773</v>
      </c>
      <c r="O30" s="36">
        <v>1814</v>
      </c>
      <c r="P30" s="47">
        <f>N30+O30</f>
        <v>3587</v>
      </c>
      <c r="Q30" s="29">
        <v>1989</v>
      </c>
      <c r="R30" s="36">
        <v>1869</v>
      </c>
      <c r="S30" s="68">
        <f>Q30+R30</f>
        <v>3858</v>
      </c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6"/>
      <c r="CA30" s="96"/>
    </row>
    <row r="31" spans="1:79">
      <c r="A31" s="98" t="s">
        <v>97</v>
      </c>
      <c r="B31" s="19">
        <v>1860</v>
      </c>
      <c r="C31" s="36">
        <v>1808</v>
      </c>
      <c r="D31" s="47">
        <f>B31+C31</f>
        <v>3668</v>
      </c>
      <c r="E31" s="29">
        <v>1525</v>
      </c>
      <c r="F31" s="36">
        <v>1542</v>
      </c>
      <c r="G31" s="68">
        <f>E31+F31</f>
        <v>3067</v>
      </c>
      <c r="H31" s="19">
        <v>1439</v>
      </c>
      <c r="I31" s="36">
        <v>1359</v>
      </c>
      <c r="J31" s="47">
        <f>H31+I31</f>
        <v>2798</v>
      </c>
      <c r="K31" s="29">
        <v>1389</v>
      </c>
      <c r="L31" s="36">
        <v>1437</v>
      </c>
      <c r="M31" s="68">
        <f>K31+L31</f>
        <v>2826</v>
      </c>
      <c r="N31" s="19">
        <v>1770</v>
      </c>
      <c r="O31" s="36">
        <v>1801</v>
      </c>
      <c r="P31" s="47">
        <f>N31+O31</f>
        <v>3571</v>
      </c>
      <c r="Q31" s="29">
        <v>1996</v>
      </c>
      <c r="R31" s="36">
        <v>1877</v>
      </c>
      <c r="S31" s="68">
        <f>Q31+R31</f>
        <v>3873</v>
      </c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6"/>
      <c r="CA31" s="96"/>
    </row>
    <row r="32" spans="1:79">
      <c r="A32" s="98" t="s">
        <v>58</v>
      </c>
      <c r="B32" s="19">
        <v>1859</v>
      </c>
      <c r="C32" s="36">
        <v>1805</v>
      </c>
      <c r="D32" s="47">
        <f>B32+C32</f>
        <v>3664</v>
      </c>
      <c r="E32" s="29">
        <v>1528</v>
      </c>
      <c r="F32" s="36">
        <v>1551</v>
      </c>
      <c r="G32" s="68">
        <f>E32+F32</f>
        <v>3079</v>
      </c>
      <c r="H32" s="19">
        <v>1435</v>
      </c>
      <c r="I32" s="36">
        <v>1359</v>
      </c>
      <c r="J32" s="47">
        <f>H32+I32</f>
        <v>2794</v>
      </c>
      <c r="K32" s="29">
        <v>1393</v>
      </c>
      <c r="L32" s="36">
        <v>1439</v>
      </c>
      <c r="M32" s="68">
        <f>K32+L32</f>
        <v>2832</v>
      </c>
      <c r="N32" s="19">
        <v>1760</v>
      </c>
      <c r="O32" s="36">
        <v>1802</v>
      </c>
      <c r="P32" s="47">
        <f>N32+O32</f>
        <v>3562</v>
      </c>
      <c r="Q32" s="29">
        <v>1998</v>
      </c>
      <c r="R32" s="36">
        <v>1879</v>
      </c>
      <c r="S32" s="68">
        <f>Q32+R32</f>
        <v>3877</v>
      </c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</row>
    <row r="33" spans="1:79">
      <c r="A33" s="99" t="s">
        <v>49</v>
      </c>
      <c r="B33" s="20">
        <v>1856</v>
      </c>
      <c r="C33" s="37">
        <v>1815</v>
      </c>
      <c r="D33" s="48">
        <f>B33+C33</f>
        <v>3671</v>
      </c>
      <c r="E33" s="30">
        <v>1539</v>
      </c>
      <c r="F33" s="37">
        <v>1547</v>
      </c>
      <c r="G33" s="69">
        <f>E33+F33</f>
        <v>3086</v>
      </c>
      <c r="H33" s="20">
        <v>1427</v>
      </c>
      <c r="I33" s="37">
        <v>1366</v>
      </c>
      <c r="J33" s="48">
        <f>H33+I33</f>
        <v>2793</v>
      </c>
      <c r="K33" s="30">
        <v>1387</v>
      </c>
      <c r="L33" s="37">
        <v>1444</v>
      </c>
      <c r="M33" s="69">
        <f>K33+L33</f>
        <v>2831</v>
      </c>
      <c r="N33" s="20">
        <v>1735</v>
      </c>
      <c r="O33" s="37">
        <v>1778</v>
      </c>
      <c r="P33" s="48">
        <f>N33+O33</f>
        <v>3513</v>
      </c>
      <c r="Q33" s="30">
        <v>2027</v>
      </c>
      <c r="R33" s="37">
        <v>1900</v>
      </c>
      <c r="S33" s="69">
        <f>Q33+R33</f>
        <v>3927</v>
      </c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6"/>
      <c r="CA33" s="96"/>
    </row>
    <row r="34" spans="1:79" ht="9.9499999999999993" customHeight="1"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6"/>
      <c r="BN34" s="96"/>
      <c r="BO34" s="96"/>
      <c r="BP34" s="96"/>
      <c r="BQ34" s="96"/>
      <c r="BR34" s="96"/>
      <c r="BS34" s="96"/>
      <c r="BT34" s="96"/>
      <c r="BU34" s="96"/>
      <c r="BV34" s="96"/>
      <c r="BW34" s="96"/>
      <c r="BX34" s="96"/>
      <c r="BY34" s="96"/>
      <c r="BZ34" s="96"/>
      <c r="CA34" s="96"/>
    </row>
    <row r="35" spans="1:79">
      <c r="A35" s="5" t="s">
        <v>13</v>
      </c>
      <c r="B35" s="22" t="s">
        <v>37</v>
      </c>
      <c r="C35" s="38"/>
      <c r="D35" s="49"/>
      <c r="E35" s="55" t="s">
        <v>67</v>
      </c>
      <c r="F35" s="38"/>
      <c r="G35" s="64"/>
      <c r="H35" s="22" t="s">
        <v>68</v>
      </c>
      <c r="I35" s="38"/>
      <c r="J35" s="49"/>
      <c r="K35" s="55" t="s">
        <v>60</v>
      </c>
      <c r="L35" s="38"/>
      <c r="M35" s="64"/>
      <c r="N35" s="22" t="s">
        <v>35</v>
      </c>
      <c r="O35" s="38"/>
      <c r="P35" s="49"/>
      <c r="Q35" s="55" t="s">
        <v>74</v>
      </c>
      <c r="R35" s="38"/>
      <c r="S35" s="64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  <c r="BM35" s="96"/>
      <c r="BN35" s="96"/>
      <c r="BO35" s="96"/>
      <c r="BP35" s="96"/>
      <c r="BQ35" s="96"/>
      <c r="BR35" s="96"/>
      <c r="BS35" s="96"/>
      <c r="BT35" s="96"/>
      <c r="BU35" s="96"/>
      <c r="BV35" s="96"/>
      <c r="BW35" s="96"/>
      <c r="BX35" s="96"/>
      <c r="BY35" s="96"/>
      <c r="BZ35" s="96"/>
      <c r="CA35" s="96"/>
    </row>
    <row r="36" spans="1:79" ht="9.9499999999999993" customHeight="1">
      <c r="A36" s="6"/>
      <c r="B36" s="16" t="s">
        <v>21</v>
      </c>
      <c r="C36" s="33" t="s">
        <v>29</v>
      </c>
      <c r="D36" s="44" t="s">
        <v>31</v>
      </c>
      <c r="E36" s="56" t="s">
        <v>21</v>
      </c>
      <c r="F36" s="33" t="s">
        <v>29</v>
      </c>
      <c r="G36" s="65" t="s">
        <v>31</v>
      </c>
      <c r="H36" s="16" t="s">
        <v>21</v>
      </c>
      <c r="I36" s="33" t="s">
        <v>29</v>
      </c>
      <c r="J36" s="44" t="s">
        <v>31</v>
      </c>
      <c r="K36" s="56" t="s">
        <v>21</v>
      </c>
      <c r="L36" s="33" t="s">
        <v>29</v>
      </c>
      <c r="M36" s="65" t="s">
        <v>31</v>
      </c>
      <c r="N36" s="16" t="s">
        <v>21</v>
      </c>
      <c r="O36" s="33" t="s">
        <v>29</v>
      </c>
      <c r="P36" s="44" t="s">
        <v>31</v>
      </c>
      <c r="Q36" s="56" t="s">
        <v>21</v>
      </c>
      <c r="R36" s="33" t="s">
        <v>29</v>
      </c>
      <c r="S36" s="65" t="s">
        <v>31</v>
      </c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96"/>
      <c r="BN36" s="96"/>
      <c r="BO36" s="96"/>
      <c r="BP36" s="96"/>
      <c r="BQ36" s="96"/>
      <c r="BR36" s="96"/>
      <c r="BS36" s="96"/>
      <c r="BT36" s="96"/>
      <c r="BU36" s="96"/>
      <c r="BV36" s="96"/>
      <c r="BW36" s="96"/>
      <c r="BX36" s="96"/>
      <c r="BY36" s="96"/>
      <c r="BZ36" s="96"/>
      <c r="CA36" s="96"/>
    </row>
    <row r="37" spans="1:79" ht="9.9499999999999993" customHeight="1">
      <c r="A37" s="7"/>
      <c r="B37" s="17"/>
      <c r="C37" s="34"/>
      <c r="D37" s="45"/>
      <c r="E37" s="57"/>
      <c r="F37" s="34"/>
      <c r="G37" s="66"/>
      <c r="H37" s="17"/>
      <c r="I37" s="34"/>
      <c r="J37" s="45"/>
      <c r="K37" s="57"/>
      <c r="L37" s="34"/>
      <c r="M37" s="66"/>
      <c r="N37" s="17"/>
      <c r="O37" s="34"/>
      <c r="P37" s="45"/>
      <c r="Q37" s="57"/>
      <c r="R37" s="34"/>
      <c r="S37" s="6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96"/>
      <c r="BM37" s="96"/>
      <c r="BN37" s="96"/>
      <c r="BO37" s="96"/>
      <c r="BP37" s="96"/>
      <c r="BQ37" s="96"/>
      <c r="BR37" s="96"/>
      <c r="BS37" s="96"/>
      <c r="BT37" s="96"/>
      <c r="BU37" s="96"/>
      <c r="BV37" s="96"/>
      <c r="BW37" s="96"/>
      <c r="BX37" s="96"/>
      <c r="BY37" s="96"/>
      <c r="BZ37" s="96"/>
      <c r="CA37" s="96"/>
    </row>
    <row r="38" spans="1:79" ht="12" customHeight="1">
      <c r="A38" s="97" t="s">
        <v>95</v>
      </c>
      <c r="B38" s="113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9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96"/>
      <c r="BW38" s="96"/>
      <c r="BX38" s="96"/>
      <c r="BY38" s="96"/>
      <c r="BZ38" s="96"/>
      <c r="CA38" s="96"/>
    </row>
    <row r="39" spans="1:79" ht="12" customHeight="1">
      <c r="A39" s="98" t="s">
        <v>40</v>
      </c>
      <c r="B39" s="114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20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6"/>
      <c r="CA39" s="96"/>
    </row>
    <row r="40" spans="1:79" ht="12" customHeight="1">
      <c r="A40" s="98" t="s">
        <v>44</v>
      </c>
      <c r="B40" s="114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20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6"/>
      <c r="BU40" s="96"/>
      <c r="BV40" s="96"/>
      <c r="BW40" s="96"/>
      <c r="BX40" s="96"/>
      <c r="BY40" s="96"/>
      <c r="BZ40" s="96"/>
      <c r="CA40" s="96"/>
    </row>
    <row r="41" spans="1:79" ht="12" customHeight="1">
      <c r="A41" s="98" t="s">
        <v>47</v>
      </c>
      <c r="B41" s="114"/>
      <c r="C41" s="117"/>
      <c r="D41" s="117"/>
      <c r="E41" s="117"/>
      <c r="F41" s="117"/>
      <c r="G41" s="117"/>
      <c r="H41" s="117"/>
      <c r="I41" s="117"/>
      <c r="J41" s="117"/>
      <c r="K41" s="117"/>
      <c r="L41" s="117"/>
      <c r="M41" s="117"/>
      <c r="N41" s="117"/>
      <c r="O41" s="117"/>
      <c r="P41" s="117"/>
      <c r="Q41" s="117"/>
      <c r="R41" s="117"/>
      <c r="S41" s="120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  <c r="BY41" s="96"/>
      <c r="BZ41" s="96"/>
      <c r="CA41" s="96"/>
    </row>
    <row r="42" spans="1:79" ht="12" customHeight="1">
      <c r="A42" s="98" t="s">
        <v>50</v>
      </c>
      <c r="B42" s="114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20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  <c r="BY42" s="96"/>
      <c r="BZ42" s="96"/>
      <c r="CA42" s="96"/>
    </row>
    <row r="43" spans="1:79" ht="12" customHeight="1">
      <c r="A43" s="98" t="s">
        <v>20</v>
      </c>
      <c r="B43" s="114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20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  <c r="BY43" s="96"/>
      <c r="BZ43" s="96"/>
      <c r="CA43" s="96"/>
    </row>
    <row r="44" spans="1:79" ht="12" customHeight="1">
      <c r="A44" s="98" t="s">
        <v>51</v>
      </c>
      <c r="B44" s="115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21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6"/>
      <c r="BU44" s="96"/>
      <c r="BV44" s="96"/>
      <c r="BW44" s="96"/>
      <c r="BX44" s="96"/>
      <c r="BY44" s="96"/>
      <c r="BZ44" s="96"/>
      <c r="CA44" s="96"/>
    </row>
    <row r="45" spans="1:79">
      <c r="A45" s="98" t="s">
        <v>39</v>
      </c>
      <c r="B45" s="19">
        <v>1455</v>
      </c>
      <c r="C45" s="36">
        <v>1626</v>
      </c>
      <c r="D45" s="47">
        <f>B45+C45</f>
        <v>3081</v>
      </c>
      <c r="E45" s="29">
        <v>1183</v>
      </c>
      <c r="F45" s="36">
        <v>1350</v>
      </c>
      <c r="G45" s="68">
        <f>E45+F45</f>
        <v>2533</v>
      </c>
      <c r="H45" s="19">
        <v>1251</v>
      </c>
      <c r="I45" s="36">
        <v>1575</v>
      </c>
      <c r="J45" s="47">
        <f>H45+I45</f>
        <v>2826</v>
      </c>
      <c r="K45" s="29">
        <v>980</v>
      </c>
      <c r="L45" s="36">
        <v>1351</v>
      </c>
      <c r="M45" s="68">
        <f>K45+L45</f>
        <v>2331</v>
      </c>
      <c r="N45" s="19">
        <v>578</v>
      </c>
      <c r="O45" s="36">
        <v>1004</v>
      </c>
      <c r="P45" s="47">
        <f>N45+O45</f>
        <v>1582</v>
      </c>
      <c r="Q45" s="29">
        <v>278</v>
      </c>
      <c r="R45" s="36">
        <v>633</v>
      </c>
      <c r="S45" s="68">
        <f>Q45+R45</f>
        <v>911</v>
      </c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  <c r="BY45" s="96"/>
      <c r="BZ45" s="96"/>
      <c r="CA45" s="96"/>
    </row>
    <row r="46" spans="1:79">
      <c r="A46" s="98" t="s">
        <v>24</v>
      </c>
      <c r="B46" s="19">
        <v>1450</v>
      </c>
      <c r="C46" s="36">
        <v>1633</v>
      </c>
      <c r="D46" s="47">
        <f>B46+C46</f>
        <v>3083</v>
      </c>
      <c r="E46" s="29">
        <v>1182</v>
      </c>
      <c r="F46" s="36">
        <v>1340</v>
      </c>
      <c r="G46" s="68">
        <f>E46+F46</f>
        <v>2522</v>
      </c>
      <c r="H46" s="19">
        <v>1250</v>
      </c>
      <c r="I46" s="36">
        <v>1582</v>
      </c>
      <c r="J46" s="47">
        <f>H46+I46</f>
        <v>2832</v>
      </c>
      <c r="K46" s="29">
        <v>969</v>
      </c>
      <c r="L46" s="36">
        <v>1351</v>
      </c>
      <c r="M46" s="68">
        <f>K46+L46</f>
        <v>2320</v>
      </c>
      <c r="N46" s="19">
        <v>596</v>
      </c>
      <c r="O46" s="36">
        <v>1004</v>
      </c>
      <c r="P46" s="47">
        <f>N46+O46</f>
        <v>1600</v>
      </c>
      <c r="Q46" s="29">
        <v>273</v>
      </c>
      <c r="R46" s="36">
        <v>635</v>
      </c>
      <c r="S46" s="68">
        <f>Q46+R46</f>
        <v>908</v>
      </c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  <c r="BY46" s="96"/>
      <c r="BZ46" s="96"/>
      <c r="CA46" s="96"/>
    </row>
    <row r="47" spans="1:79">
      <c r="A47" s="98" t="s">
        <v>97</v>
      </c>
      <c r="B47" s="19">
        <v>1461</v>
      </c>
      <c r="C47" s="36">
        <v>1637</v>
      </c>
      <c r="D47" s="47">
        <f>B47+C47</f>
        <v>3098</v>
      </c>
      <c r="E47" s="29">
        <v>1181</v>
      </c>
      <c r="F47" s="36">
        <v>1343</v>
      </c>
      <c r="G47" s="68">
        <f>E47+F47</f>
        <v>2524</v>
      </c>
      <c r="H47" s="19">
        <v>1234</v>
      </c>
      <c r="I47" s="36">
        <v>1569</v>
      </c>
      <c r="J47" s="47">
        <f>H47+I47</f>
        <v>2803</v>
      </c>
      <c r="K47" s="29">
        <v>981</v>
      </c>
      <c r="L47" s="36">
        <v>1361</v>
      </c>
      <c r="M47" s="68">
        <f>K47+L47</f>
        <v>2342</v>
      </c>
      <c r="N47" s="19">
        <v>599</v>
      </c>
      <c r="O47" s="36">
        <v>1007</v>
      </c>
      <c r="P47" s="47">
        <f>N47+O47</f>
        <v>1606</v>
      </c>
      <c r="Q47" s="29">
        <v>279</v>
      </c>
      <c r="R47" s="36">
        <v>642</v>
      </c>
      <c r="S47" s="68">
        <f>Q47+R47</f>
        <v>921</v>
      </c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  <c r="BY47" s="96"/>
      <c r="BZ47" s="96"/>
      <c r="CA47" s="96"/>
    </row>
    <row r="48" spans="1:79">
      <c r="A48" s="98" t="s">
        <v>58</v>
      </c>
      <c r="B48" s="19">
        <v>1462</v>
      </c>
      <c r="C48" s="36">
        <v>1642</v>
      </c>
      <c r="D48" s="47">
        <f>B48+C48</f>
        <v>3104</v>
      </c>
      <c r="E48" s="29">
        <v>1188</v>
      </c>
      <c r="F48" s="36">
        <v>1332</v>
      </c>
      <c r="G48" s="68">
        <f>E48+F48</f>
        <v>2520</v>
      </c>
      <c r="H48" s="19">
        <v>1227</v>
      </c>
      <c r="I48" s="36">
        <v>1559</v>
      </c>
      <c r="J48" s="47">
        <f>H48+I48</f>
        <v>2786</v>
      </c>
      <c r="K48" s="29">
        <v>986</v>
      </c>
      <c r="L48" s="36">
        <v>1364</v>
      </c>
      <c r="M48" s="68">
        <f>K48+L48</f>
        <v>2350</v>
      </c>
      <c r="N48" s="19">
        <v>597</v>
      </c>
      <c r="O48" s="36">
        <v>1016</v>
      </c>
      <c r="P48" s="47">
        <f>N48+O48</f>
        <v>1613</v>
      </c>
      <c r="Q48" s="29">
        <v>286</v>
      </c>
      <c r="R48" s="36">
        <v>643</v>
      </c>
      <c r="S48" s="68">
        <f>Q48+R48</f>
        <v>929</v>
      </c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  <c r="BY48" s="96"/>
      <c r="BZ48" s="96"/>
      <c r="CA48" s="96"/>
    </row>
    <row r="49" spans="1:85">
      <c r="A49" s="99" t="s">
        <v>49</v>
      </c>
      <c r="B49" s="20">
        <v>1455</v>
      </c>
      <c r="C49" s="37">
        <v>1638</v>
      </c>
      <c r="D49" s="48">
        <f>B49+C49</f>
        <v>3093</v>
      </c>
      <c r="E49" s="30">
        <v>1189</v>
      </c>
      <c r="F49" s="37">
        <v>1328</v>
      </c>
      <c r="G49" s="69">
        <f>E49+F49</f>
        <v>2517</v>
      </c>
      <c r="H49" s="20">
        <v>1221</v>
      </c>
      <c r="I49" s="37">
        <v>1541</v>
      </c>
      <c r="J49" s="48">
        <f>H49+I49</f>
        <v>2762</v>
      </c>
      <c r="K49" s="30">
        <v>994</v>
      </c>
      <c r="L49" s="37">
        <v>1370</v>
      </c>
      <c r="M49" s="69">
        <f>K49+L49</f>
        <v>2364</v>
      </c>
      <c r="N49" s="20">
        <v>600</v>
      </c>
      <c r="O49" s="37">
        <v>1028</v>
      </c>
      <c r="P49" s="48">
        <f>N49+O49</f>
        <v>1628</v>
      </c>
      <c r="Q49" s="30">
        <v>287</v>
      </c>
      <c r="R49" s="37">
        <v>649</v>
      </c>
      <c r="S49" s="69">
        <f>Q49+R49</f>
        <v>936</v>
      </c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  <c r="BY49" s="96"/>
      <c r="BZ49" s="96"/>
      <c r="CA49" s="96"/>
    </row>
    <row r="50" spans="1:85" ht="9.9499999999999993" customHeight="1"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  <c r="BY50" s="96"/>
      <c r="BZ50" s="96"/>
      <c r="CA50" s="96"/>
    </row>
    <row r="51" spans="1:85">
      <c r="A51" s="5" t="s">
        <v>13</v>
      </c>
      <c r="B51" s="22" t="s">
        <v>15</v>
      </c>
      <c r="C51" s="38"/>
      <c r="D51" s="49"/>
      <c r="E51" s="55" t="s">
        <v>38</v>
      </c>
      <c r="F51" s="38"/>
      <c r="G51" s="64"/>
      <c r="H51" s="22" t="s">
        <v>42</v>
      </c>
      <c r="I51" s="38"/>
      <c r="J51" s="49"/>
      <c r="K51" s="82" t="s">
        <v>0</v>
      </c>
      <c r="L51" s="86"/>
      <c r="M51" s="89"/>
      <c r="N51" s="23"/>
      <c r="O51" s="23"/>
      <c r="P51" s="23"/>
      <c r="Q51" s="23"/>
      <c r="R51" s="23"/>
      <c r="S51" s="23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6"/>
      <c r="BN51" s="96"/>
      <c r="BO51" s="96"/>
      <c r="BP51" s="96"/>
      <c r="BQ51" s="96"/>
      <c r="BR51" s="96"/>
      <c r="BS51" s="96"/>
      <c r="BT51" s="96"/>
      <c r="BU51" s="96"/>
      <c r="BV51" s="96"/>
      <c r="BW51" s="96"/>
      <c r="BX51" s="96"/>
      <c r="BY51" s="96"/>
      <c r="BZ51" s="96"/>
      <c r="CA51" s="96"/>
      <c r="CB51" s="96"/>
      <c r="CC51" s="96"/>
      <c r="CD51" s="96"/>
      <c r="CE51" s="96"/>
      <c r="CF51" s="96"/>
      <c r="CG51" s="96"/>
    </row>
    <row r="52" spans="1:85" ht="9.9499999999999993" customHeight="1">
      <c r="A52" s="6"/>
      <c r="B52" s="16" t="s">
        <v>21</v>
      </c>
      <c r="C52" s="33" t="s">
        <v>29</v>
      </c>
      <c r="D52" s="44" t="s">
        <v>31</v>
      </c>
      <c r="E52" s="56" t="s">
        <v>21</v>
      </c>
      <c r="F52" s="33" t="s">
        <v>29</v>
      </c>
      <c r="G52" s="65" t="s">
        <v>31</v>
      </c>
      <c r="H52" s="16" t="s">
        <v>21</v>
      </c>
      <c r="I52" s="33" t="s">
        <v>29</v>
      </c>
      <c r="J52" s="44" t="s">
        <v>31</v>
      </c>
      <c r="K52" s="83" t="s">
        <v>21</v>
      </c>
      <c r="L52" s="87" t="s">
        <v>29</v>
      </c>
      <c r="M52" s="65" t="s">
        <v>31</v>
      </c>
      <c r="N52" s="23"/>
      <c r="O52" s="23"/>
      <c r="P52" s="23"/>
      <c r="Q52" s="23"/>
      <c r="R52" s="23"/>
      <c r="S52" s="23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6"/>
      <c r="BH52" s="96"/>
      <c r="BI52" s="96"/>
      <c r="BJ52" s="96"/>
      <c r="BK52" s="96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  <c r="BY52" s="96"/>
      <c r="BZ52" s="96"/>
      <c r="CA52" s="96"/>
      <c r="CB52" s="96"/>
      <c r="CC52" s="96"/>
      <c r="CD52" s="96"/>
      <c r="CE52" s="96"/>
      <c r="CF52" s="96"/>
      <c r="CG52" s="96"/>
    </row>
    <row r="53" spans="1:85" ht="9.9499999999999993" customHeight="1">
      <c r="A53" s="7"/>
      <c r="B53" s="17"/>
      <c r="C53" s="34"/>
      <c r="D53" s="45"/>
      <c r="E53" s="57"/>
      <c r="F53" s="34"/>
      <c r="G53" s="66"/>
      <c r="H53" s="17"/>
      <c r="I53" s="34"/>
      <c r="J53" s="45"/>
      <c r="K53" s="84"/>
      <c r="L53" s="88"/>
      <c r="M53" s="66"/>
      <c r="N53" s="23"/>
      <c r="O53" s="23"/>
      <c r="P53" s="23"/>
      <c r="Q53" s="23"/>
      <c r="R53" s="23"/>
      <c r="S53" s="23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  <c r="BY53" s="96"/>
      <c r="BZ53" s="96"/>
      <c r="CA53" s="96"/>
      <c r="CB53" s="96"/>
      <c r="CC53" s="96"/>
      <c r="CD53" s="96"/>
      <c r="CE53" s="96"/>
      <c r="CF53" s="96"/>
      <c r="CG53" s="96"/>
    </row>
    <row r="54" spans="1:85" ht="12" customHeight="1">
      <c r="A54" s="97" t="s">
        <v>95</v>
      </c>
      <c r="B54" s="113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9"/>
      <c r="N54" s="23"/>
      <c r="O54" s="23"/>
      <c r="P54" s="23"/>
      <c r="Q54" s="23"/>
      <c r="R54" s="23"/>
      <c r="S54" s="23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  <c r="BY54" s="96"/>
      <c r="BZ54" s="96"/>
      <c r="CA54" s="96"/>
      <c r="CB54" s="96"/>
      <c r="CC54" s="96"/>
      <c r="CD54" s="96"/>
      <c r="CE54" s="96"/>
      <c r="CF54" s="96"/>
      <c r="CG54" s="96"/>
    </row>
    <row r="55" spans="1:85" ht="12" customHeight="1">
      <c r="A55" s="98" t="s">
        <v>40</v>
      </c>
      <c r="B55" s="114"/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20"/>
      <c r="N55" s="23"/>
      <c r="O55" s="23"/>
      <c r="P55" s="23"/>
      <c r="Q55" s="23"/>
      <c r="R55" s="23"/>
      <c r="S55" s="23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6"/>
      <c r="BL55" s="96"/>
      <c r="BM55" s="96"/>
      <c r="BN55" s="96"/>
      <c r="BO55" s="96"/>
      <c r="BP55" s="96"/>
      <c r="BQ55" s="96"/>
      <c r="BR55" s="96"/>
      <c r="BS55" s="96"/>
      <c r="BT55" s="96"/>
      <c r="BU55" s="96"/>
      <c r="BV55" s="96"/>
      <c r="BW55" s="96"/>
      <c r="BX55" s="96"/>
      <c r="BY55" s="96"/>
      <c r="BZ55" s="96"/>
      <c r="CA55" s="96"/>
      <c r="CB55" s="96"/>
      <c r="CC55" s="96"/>
      <c r="CD55" s="96"/>
      <c r="CE55" s="96"/>
      <c r="CF55" s="96"/>
      <c r="CG55" s="96"/>
    </row>
    <row r="56" spans="1:85" ht="12" customHeight="1">
      <c r="A56" s="98" t="s">
        <v>44</v>
      </c>
      <c r="B56" s="114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20"/>
      <c r="N56" s="23"/>
      <c r="O56" s="23"/>
      <c r="P56" s="23"/>
      <c r="Q56" s="23"/>
      <c r="R56" s="23"/>
      <c r="S56" s="23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E56" s="96"/>
      <c r="BF56" s="96"/>
      <c r="BG56" s="96"/>
      <c r="BH56" s="96"/>
      <c r="BI56" s="96"/>
      <c r="BJ56" s="96"/>
      <c r="BK56" s="96"/>
      <c r="BL56" s="96"/>
      <c r="BM56" s="96"/>
      <c r="BN56" s="96"/>
      <c r="BO56" s="96"/>
      <c r="BP56" s="96"/>
      <c r="BQ56" s="96"/>
      <c r="BR56" s="96"/>
      <c r="BS56" s="96"/>
      <c r="BT56" s="96"/>
      <c r="BU56" s="96"/>
      <c r="BV56" s="96"/>
      <c r="BW56" s="96"/>
      <c r="BX56" s="96"/>
      <c r="BY56" s="96"/>
      <c r="BZ56" s="96"/>
      <c r="CA56" s="96"/>
      <c r="CB56" s="96"/>
      <c r="CC56" s="96"/>
      <c r="CD56" s="96"/>
      <c r="CE56" s="96"/>
      <c r="CF56" s="96"/>
      <c r="CG56" s="96"/>
    </row>
    <row r="57" spans="1:85" ht="12" customHeight="1">
      <c r="A57" s="98" t="s">
        <v>47</v>
      </c>
      <c r="B57" s="114"/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20"/>
      <c r="N57" s="23"/>
      <c r="O57" s="23"/>
      <c r="P57" s="23"/>
      <c r="Q57" s="23"/>
      <c r="R57" s="23"/>
      <c r="S57" s="23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  <c r="BY57" s="96"/>
      <c r="BZ57" s="96"/>
      <c r="CA57" s="96"/>
      <c r="CB57" s="96"/>
      <c r="CC57" s="96"/>
      <c r="CD57" s="96"/>
      <c r="CE57" s="96"/>
      <c r="CF57" s="96"/>
      <c r="CG57" s="96"/>
    </row>
    <row r="58" spans="1:85" ht="12" customHeight="1">
      <c r="A58" s="98" t="s">
        <v>50</v>
      </c>
      <c r="B58" s="114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20"/>
      <c r="N58" s="23"/>
      <c r="O58" s="23"/>
      <c r="P58" s="23"/>
      <c r="Q58" s="23"/>
      <c r="R58" s="23"/>
      <c r="S58" s="23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  <c r="BY58" s="96"/>
      <c r="BZ58" s="96"/>
      <c r="CA58" s="96"/>
      <c r="CB58" s="96"/>
      <c r="CC58" s="96"/>
      <c r="CD58" s="96"/>
      <c r="CE58" s="96"/>
      <c r="CF58" s="96"/>
      <c r="CG58" s="96"/>
    </row>
    <row r="59" spans="1:85" ht="12" customHeight="1">
      <c r="A59" s="98" t="s">
        <v>20</v>
      </c>
      <c r="B59" s="114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20"/>
      <c r="N59" s="23"/>
      <c r="O59" s="23"/>
      <c r="P59" s="23"/>
      <c r="Q59" s="23"/>
      <c r="R59" s="23"/>
      <c r="S59" s="23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  <c r="BY59" s="96"/>
      <c r="BZ59" s="96"/>
      <c r="CA59" s="96"/>
      <c r="CB59" s="96"/>
      <c r="CC59" s="96"/>
      <c r="CD59" s="96"/>
      <c r="CE59" s="96"/>
      <c r="CF59" s="96"/>
      <c r="CG59" s="96"/>
    </row>
    <row r="60" spans="1:85" ht="12" customHeight="1">
      <c r="A60" s="98" t="s">
        <v>51</v>
      </c>
      <c r="B60" s="115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21"/>
      <c r="N60" s="23"/>
      <c r="O60" s="23"/>
      <c r="P60" s="23"/>
      <c r="Q60" s="23"/>
      <c r="R60" s="23"/>
      <c r="S60" s="23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  <c r="BY60" s="96"/>
      <c r="BZ60" s="96"/>
      <c r="CA60" s="96"/>
      <c r="CB60" s="96"/>
      <c r="CC60" s="96"/>
      <c r="CD60" s="96"/>
      <c r="CE60" s="96"/>
      <c r="CF60" s="96"/>
      <c r="CG60" s="96"/>
    </row>
    <row r="61" spans="1:85">
      <c r="A61" s="98" t="s">
        <v>39</v>
      </c>
      <c r="B61" s="19">
        <v>104</v>
      </c>
      <c r="C61" s="36">
        <v>329</v>
      </c>
      <c r="D61" s="47">
        <f>B61+C61</f>
        <v>433</v>
      </c>
      <c r="E61" s="29">
        <v>19</v>
      </c>
      <c r="F61" s="36">
        <v>83</v>
      </c>
      <c r="G61" s="68">
        <f>E61+F61</f>
        <v>102</v>
      </c>
      <c r="H61" s="19">
        <v>2</v>
      </c>
      <c r="I61" s="36">
        <v>9</v>
      </c>
      <c r="J61" s="47">
        <f>H61+I61</f>
        <v>11</v>
      </c>
      <c r="K61" s="29">
        <f t="shared" ref="K61:L65" si="0">B13+E13+H13+K13+N13+Q13+B29+E29+H29+K29+N29+Q29+B45+E45+H45+K45+N45+Q45+B61+E61+H61</f>
        <v>23809</v>
      </c>
      <c r="L61" s="36">
        <f t="shared" si="0"/>
        <v>25383</v>
      </c>
      <c r="M61" s="68">
        <f>K61+L61</f>
        <v>49192</v>
      </c>
      <c r="N61" s="23"/>
      <c r="O61" s="23"/>
      <c r="P61" s="23"/>
      <c r="Q61" s="23"/>
      <c r="R61" s="23"/>
      <c r="S61" s="23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</row>
    <row r="62" spans="1:85">
      <c r="A62" s="98" t="s">
        <v>24</v>
      </c>
      <c r="B62" s="19">
        <v>110</v>
      </c>
      <c r="C62" s="36">
        <v>330</v>
      </c>
      <c r="D62" s="47">
        <f>B62+C62</f>
        <v>440</v>
      </c>
      <c r="E62" s="29">
        <v>19</v>
      </c>
      <c r="F62" s="36">
        <v>81</v>
      </c>
      <c r="G62" s="68">
        <f>E62+F62</f>
        <v>100</v>
      </c>
      <c r="H62" s="19">
        <v>2</v>
      </c>
      <c r="I62" s="36">
        <v>10</v>
      </c>
      <c r="J62" s="47">
        <f>H62+I62</f>
        <v>12</v>
      </c>
      <c r="K62" s="29">
        <f t="shared" si="0"/>
        <v>23817</v>
      </c>
      <c r="L62" s="36">
        <f t="shared" si="0"/>
        <v>25394</v>
      </c>
      <c r="M62" s="68">
        <f>K62+L62</f>
        <v>49211</v>
      </c>
      <c r="N62" s="23"/>
      <c r="O62" s="23"/>
      <c r="P62" s="23"/>
      <c r="Q62" s="23"/>
      <c r="R62" s="23"/>
      <c r="S62" s="23"/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6"/>
      <c r="BM62" s="96"/>
      <c r="BN62" s="96"/>
      <c r="BO62" s="96"/>
      <c r="BP62" s="96"/>
      <c r="BQ62" s="96"/>
      <c r="BR62" s="96"/>
      <c r="BS62" s="96"/>
      <c r="BT62" s="96"/>
      <c r="BU62" s="96"/>
      <c r="BV62" s="96"/>
      <c r="BW62" s="96"/>
      <c r="BX62" s="96"/>
      <c r="BY62" s="96"/>
      <c r="BZ62" s="96"/>
      <c r="CA62" s="96"/>
      <c r="CB62" s="96"/>
      <c r="CC62" s="96"/>
      <c r="CD62" s="96"/>
      <c r="CE62" s="96"/>
      <c r="CF62" s="96"/>
      <c r="CG62" s="96"/>
    </row>
    <row r="63" spans="1:85">
      <c r="A63" s="98" t="s">
        <v>97</v>
      </c>
      <c r="B63" s="19">
        <v>109</v>
      </c>
      <c r="C63" s="36">
        <v>335</v>
      </c>
      <c r="D63" s="47">
        <f>B63+C63</f>
        <v>444</v>
      </c>
      <c r="E63" s="29">
        <v>18</v>
      </c>
      <c r="F63" s="36">
        <v>81</v>
      </c>
      <c r="G63" s="68">
        <f>E63+F63</f>
        <v>99</v>
      </c>
      <c r="H63" s="19">
        <v>2</v>
      </c>
      <c r="I63" s="36">
        <v>11</v>
      </c>
      <c r="J63" s="47">
        <f>H63+I63</f>
        <v>13</v>
      </c>
      <c r="K63" s="29">
        <f t="shared" si="0"/>
        <v>23832</v>
      </c>
      <c r="L63" s="36">
        <f t="shared" si="0"/>
        <v>25396</v>
      </c>
      <c r="M63" s="68">
        <f>K63+L63</f>
        <v>49228</v>
      </c>
      <c r="N63" s="23"/>
      <c r="O63" s="23"/>
      <c r="P63" s="23"/>
      <c r="Q63" s="23"/>
      <c r="R63" s="23"/>
      <c r="S63" s="23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96"/>
      <c r="BN63" s="96"/>
      <c r="BO63" s="96"/>
      <c r="BP63" s="96"/>
      <c r="BQ63" s="96"/>
      <c r="BR63" s="96"/>
      <c r="BS63" s="96"/>
      <c r="BT63" s="96"/>
      <c r="BU63" s="96"/>
      <c r="BV63" s="96"/>
      <c r="BW63" s="96"/>
      <c r="BX63" s="96"/>
      <c r="BY63" s="96"/>
      <c r="BZ63" s="96"/>
      <c r="CA63" s="96"/>
      <c r="CB63" s="96"/>
      <c r="CC63" s="96"/>
      <c r="CD63" s="96"/>
      <c r="CE63" s="96"/>
      <c r="CF63" s="96"/>
      <c r="CG63" s="96"/>
    </row>
    <row r="64" spans="1:85">
      <c r="A64" s="98" t="s">
        <v>58</v>
      </c>
      <c r="B64" s="19">
        <v>109</v>
      </c>
      <c r="C64" s="36">
        <v>336</v>
      </c>
      <c r="D64" s="47">
        <f>B64+C64</f>
        <v>445</v>
      </c>
      <c r="E64" s="29">
        <v>17</v>
      </c>
      <c r="F64" s="36">
        <v>88</v>
      </c>
      <c r="G64" s="68">
        <f>E64+F64</f>
        <v>105</v>
      </c>
      <c r="H64" s="19">
        <v>2</v>
      </c>
      <c r="I64" s="36">
        <v>11</v>
      </c>
      <c r="J64" s="47">
        <f>H64+I64</f>
        <v>13</v>
      </c>
      <c r="K64" s="29">
        <f t="shared" si="0"/>
        <v>23830</v>
      </c>
      <c r="L64" s="36">
        <f t="shared" si="0"/>
        <v>25407</v>
      </c>
      <c r="M64" s="68">
        <f>K64+L64</f>
        <v>49237</v>
      </c>
      <c r="N64" s="23"/>
      <c r="O64" s="23"/>
      <c r="P64" s="23"/>
      <c r="Q64" s="23"/>
      <c r="R64" s="23"/>
      <c r="S64" s="23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BM64" s="96"/>
      <c r="BN64" s="96"/>
      <c r="BO64" s="96"/>
      <c r="BP64" s="96"/>
      <c r="BQ64" s="96"/>
      <c r="BR64" s="96"/>
      <c r="BS64" s="96"/>
      <c r="BT64" s="96"/>
      <c r="BU64" s="96"/>
      <c r="BV64" s="96"/>
      <c r="BW64" s="96"/>
      <c r="BX64" s="96"/>
      <c r="BY64" s="96"/>
      <c r="BZ64" s="96"/>
      <c r="CA64" s="96"/>
      <c r="CB64" s="96"/>
      <c r="CC64" s="96"/>
      <c r="CD64" s="96"/>
      <c r="CE64" s="96"/>
      <c r="CF64" s="96"/>
      <c r="CG64" s="96"/>
    </row>
    <row r="65" spans="1:85">
      <c r="A65" s="99" t="s">
        <v>49</v>
      </c>
      <c r="B65" s="20">
        <v>109</v>
      </c>
      <c r="C65" s="37">
        <v>338</v>
      </c>
      <c r="D65" s="48">
        <f>B65+C65</f>
        <v>447</v>
      </c>
      <c r="E65" s="30">
        <v>17</v>
      </c>
      <c r="F65" s="37">
        <v>86</v>
      </c>
      <c r="G65" s="69">
        <f>E65+F65</f>
        <v>103</v>
      </c>
      <c r="H65" s="20">
        <v>2</v>
      </c>
      <c r="I65" s="37">
        <v>14</v>
      </c>
      <c r="J65" s="48">
        <f>H65+I65</f>
        <v>16</v>
      </c>
      <c r="K65" s="30">
        <f t="shared" si="0"/>
        <v>23786</v>
      </c>
      <c r="L65" s="37">
        <f t="shared" si="0"/>
        <v>25389</v>
      </c>
      <c r="M65" s="69">
        <f>K65+L65</f>
        <v>49175</v>
      </c>
      <c r="N65" s="23"/>
      <c r="O65" s="23"/>
      <c r="P65" s="23"/>
      <c r="Q65" s="23"/>
      <c r="R65" s="23"/>
      <c r="S65" s="23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6"/>
      <c r="BN65" s="96"/>
      <c r="BO65" s="96"/>
      <c r="BP65" s="96"/>
      <c r="BQ65" s="96"/>
      <c r="BR65" s="96"/>
      <c r="BS65" s="96"/>
      <c r="BT65" s="96"/>
      <c r="BU65" s="96"/>
      <c r="BV65" s="96"/>
      <c r="BW65" s="96"/>
      <c r="BX65" s="96"/>
      <c r="BY65" s="96"/>
      <c r="BZ65" s="96"/>
      <c r="CA65" s="96"/>
      <c r="CB65" s="96"/>
      <c r="CC65" s="96"/>
      <c r="CD65" s="96"/>
      <c r="CE65" s="96"/>
      <c r="CF65" s="96"/>
      <c r="CG65" s="96"/>
    </row>
    <row r="66" spans="1:85" ht="9.9499999999999993" customHeight="1">
      <c r="A66" s="11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95"/>
      <c r="R66" s="95"/>
      <c r="S66" s="95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6"/>
      <c r="BN66" s="96"/>
      <c r="BO66" s="96"/>
      <c r="BP66" s="96"/>
      <c r="BQ66" s="96"/>
      <c r="BR66" s="96"/>
      <c r="BS66" s="96"/>
      <c r="BT66" s="96"/>
      <c r="BU66" s="96"/>
      <c r="BV66" s="96"/>
      <c r="BW66" s="96"/>
      <c r="BX66" s="96"/>
      <c r="BY66" s="96"/>
      <c r="BZ66" s="96"/>
      <c r="CA66" s="96"/>
    </row>
    <row r="67" spans="1:85" ht="13.5" customHeight="1">
      <c r="A67" s="5" t="s">
        <v>13</v>
      </c>
      <c r="B67" s="24" t="s">
        <v>76</v>
      </c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80"/>
      <c r="N67" s="23"/>
      <c r="O67" s="23"/>
      <c r="P67" s="23"/>
      <c r="Q67" s="95"/>
      <c r="R67" s="95"/>
      <c r="S67" s="95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BM67" s="96"/>
      <c r="BN67" s="96"/>
      <c r="BO67" s="96"/>
      <c r="BP67" s="96"/>
      <c r="BQ67" s="96"/>
      <c r="BR67" s="96"/>
      <c r="BS67" s="96"/>
      <c r="BT67" s="96"/>
      <c r="BU67" s="96"/>
      <c r="BV67" s="96"/>
      <c r="BW67" s="96"/>
      <c r="BX67" s="96"/>
      <c r="BY67" s="96"/>
      <c r="BZ67" s="96"/>
      <c r="CA67" s="96"/>
    </row>
    <row r="68" spans="1:85">
      <c r="A68" s="6"/>
      <c r="B68" s="25" t="s">
        <v>17</v>
      </c>
      <c r="C68" s="40"/>
      <c r="D68" s="40"/>
      <c r="E68" s="58"/>
      <c r="F68" s="25" t="s">
        <v>70</v>
      </c>
      <c r="G68" s="40"/>
      <c r="H68" s="40"/>
      <c r="I68" s="73"/>
      <c r="J68" s="77" t="s">
        <v>65</v>
      </c>
      <c r="K68" s="40"/>
      <c r="L68" s="40"/>
      <c r="M68" s="73"/>
      <c r="N68" s="95"/>
      <c r="O68" s="95"/>
      <c r="P68" s="95"/>
      <c r="Q68" s="95"/>
      <c r="R68" s="95"/>
      <c r="S68" s="95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BM68" s="96"/>
      <c r="BN68" s="96"/>
      <c r="BO68" s="96"/>
      <c r="BP68" s="96"/>
      <c r="BQ68" s="96"/>
      <c r="BR68" s="96"/>
      <c r="BS68" s="96"/>
      <c r="BT68" s="96"/>
      <c r="BU68" s="96"/>
      <c r="BV68" s="96"/>
      <c r="BW68" s="96"/>
      <c r="BX68" s="96"/>
      <c r="BY68" s="96"/>
      <c r="BZ68" s="96"/>
      <c r="CA68" s="96"/>
    </row>
    <row r="69" spans="1:85" ht="9.9499999999999993" customHeight="1">
      <c r="A69" s="12"/>
      <c r="B69" s="26" t="s">
        <v>21</v>
      </c>
      <c r="C69" s="41" t="s">
        <v>29</v>
      </c>
      <c r="D69" s="50" t="s">
        <v>31</v>
      </c>
      <c r="E69" s="59" t="s">
        <v>80</v>
      </c>
      <c r="F69" s="26" t="s">
        <v>21</v>
      </c>
      <c r="G69" s="41" t="s">
        <v>29</v>
      </c>
      <c r="H69" s="50" t="s">
        <v>31</v>
      </c>
      <c r="I69" s="59" t="s">
        <v>80</v>
      </c>
      <c r="J69" s="26" t="s">
        <v>21</v>
      </c>
      <c r="K69" s="41" t="s">
        <v>29</v>
      </c>
      <c r="L69" s="50" t="s">
        <v>31</v>
      </c>
      <c r="M69" s="59" t="s">
        <v>80</v>
      </c>
      <c r="N69" s="95"/>
      <c r="O69" s="95"/>
      <c r="P69" s="95"/>
      <c r="Q69" s="95"/>
      <c r="R69" s="95"/>
      <c r="S69" s="95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  <c r="BM69" s="96"/>
      <c r="BN69" s="96"/>
      <c r="BO69" s="96"/>
      <c r="BP69" s="96"/>
      <c r="BQ69" s="96"/>
      <c r="BR69" s="96"/>
      <c r="BS69" s="96"/>
      <c r="BT69" s="96"/>
      <c r="BU69" s="96"/>
      <c r="BV69" s="96"/>
      <c r="BW69" s="96"/>
      <c r="BX69" s="96"/>
      <c r="BY69" s="96"/>
      <c r="BZ69" s="96"/>
      <c r="CA69" s="96"/>
    </row>
    <row r="70" spans="1:85" ht="9.9499999999999993" customHeight="1">
      <c r="A70" s="7"/>
      <c r="B70" s="27"/>
      <c r="C70" s="42"/>
      <c r="D70" s="51"/>
      <c r="E70" s="60"/>
      <c r="F70" s="27"/>
      <c r="G70" s="42"/>
      <c r="H70" s="51"/>
      <c r="I70" s="60"/>
      <c r="J70" s="27"/>
      <c r="K70" s="42"/>
      <c r="L70" s="51"/>
      <c r="M70" s="60"/>
      <c r="N70" s="23"/>
      <c r="O70" s="23"/>
      <c r="P70" s="23"/>
      <c r="Q70" s="95"/>
      <c r="R70" s="95"/>
      <c r="S70" s="95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  <c r="BM70" s="96"/>
      <c r="BN70" s="96"/>
      <c r="BO70" s="96"/>
      <c r="BP70" s="96"/>
      <c r="BQ70" s="96"/>
      <c r="BR70" s="96"/>
      <c r="BS70" s="96"/>
      <c r="BT70" s="96"/>
      <c r="BU70" s="96"/>
      <c r="BV70" s="96"/>
      <c r="BW70" s="96"/>
      <c r="BX70" s="96"/>
      <c r="BY70" s="96"/>
      <c r="BZ70" s="96"/>
      <c r="CA70" s="96"/>
    </row>
    <row r="71" spans="1:85" ht="12" customHeight="1">
      <c r="A71" s="97" t="s">
        <v>95</v>
      </c>
      <c r="B71" s="113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9"/>
      <c r="N71" s="23"/>
      <c r="O71" s="23"/>
      <c r="P71" s="23"/>
      <c r="Q71" s="95"/>
      <c r="R71" s="95"/>
      <c r="S71" s="95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96"/>
      <c r="AE71" s="96"/>
      <c r="AF71" s="96"/>
      <c r="AG71" s="96"/>
      <c r="AH71" s="96"/>
      <c r="AI71" s="96"/>
      <c r="AJ71" s="96"/>
      <c r="AK71" s="96"/>
      <c r="AL71" s="96"/>
      <c r="AM71" s="96"/>
      <c r="AN71" s="96"/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  <c r="BC71" s="96"/>
      <c r="BD71" s="96"/>
      <c r="BE71" s="96"/>
      <c r="BF71" s="96"/>
      <c r="BG71" s="96"/>
      <c r="BH71" s="96"/>
      <c r="BI71" s="96"/>
      <c r="BJ71" s="96"/>
      <c r="BK71" s="96"/>
      <c r="BL71" s="96"/>
      <c r="BM71" s="96"/>
      <c r="BN71" s="96"/>
      <c r="BO71" s="96"/>
      <c r="BP71" s="96"/>
      <c r="BQ71" s="96"/>
      <c r="BR71" s="96"/>
      <c r="BS71" s="96"/>
      <c r="BT71" s="96"/>
      <c r="BU71" s="96"/>
      <c r="BV71" s="96"/>
      <c r="BW71" s="96"/>
      <c r="BX71" s="96"/>
      <c r="BY71" s="96"/>
      <c r="BZ71" s="96"/>
      <c r="CA71" s="96"/>
    </row>
    <row r="72" spans="1:85" ht="12" customHeight="1">
      <c r="A72" s="98" t="s">
        <v>40</v>
      </c>
      <c r="B72" s="114"/>
      <c r="C72" s="117"/>
      <c r="D72" s="117"/>
      <c r="E72" s="117"/>
      <c r="F72" s="117"/>
      <c r="G72" s="117"/>
      <c r="H72" s="117"/>
      <c r="I72" s="117"/>
      <c r="J72" s="117"/>
      <c r="K72" s="117"/>
      <c r="L72" s="117"/>
      <c r="M72" s="120"/>
      <c r="N72" s="23"/>
      <c r="O72" s="23"/>
      <c r="P72" s="23"/>
      <c r="Q72" s="95"/>
      <c r="R72" s="95"/>
      <c r="S72" s="95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  <c r="BM72" s="96"/>
      <c r="BN72" s="96"/>
      <c r="BO72" s="96"/>
      <c r="BP72" s="96"/>
      <c r="BQ72" s="96"/>
      <c r="BR72" s="96"/>
      <c r="BS72" s="96"/>
      <c r="BT72" s="96"/>
      <c r="BU72" s="96"/>
      <c r="BV72" s="96"/>
      <c r="BW72" s="96"/>
      <c r="BX72" s="96"/>
      <c r="BY72" s="96"/>
      <c r="BZ72" s="96"/>
      <c r="CA72" s="96"/>
    </row>
    <row r="73" spans="1:85" ht="12" customHeight="1">
      <c r="A73" s="98" t="s">
        <v>44</v>
      </c>
      <c r="B73" s="114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20"/>
      <c r="N73" s="23"/>
      <c r="O73" s="23"/>
      <c r="P73" s="23"/>
      <c r="Q73" s="95"/>
      <c r="R73" s="95"/>
      <c r="S73" s="95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/>
      <c r="BF73" s="96"/>
      <c r="BG73" s="96"/>
      <c r="BH73" s="96"/>
      <c r="BI73" s="96"/>
      <c r="BJ73" s="96"/>
      <c r="BK73" s="96"/>
      <c r="BL73" s="96"/>
      <c r="BM73" s="96"/>
      <c r="BN73" s="96"/>
      <c r="BO73" s="96"/>
      <c r="BP73" s="96"/>
      <c r="BQ73" s="96"/>
      <c r="BR73" s="96"/>
      <c r="BS73" s="96"/>
      <c r="BT73" s="96"/>
      <c r="BU73" s="96"/>
      <c r="BV73" s="96"/>
      <c r="BW73" s="96"/>
      <c r="BX73" s="96"/>
      <c r="BY73" s="96"/>
      <c r="BZ73" s="96"/>
      <c r="CA73" s="96"/>
    </row>
    <row r="74" spans="1:85" ht="12" customHeight="1">
      <c r="A74" s="98" t="s">
        <v>47</v>
      </c>
      <c r="B74" s="114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20"/>
      <c r="N74" s="23"/>
      <c r="O74" s="23"/>
      <c r="P74" s="23"/>
      <c r="Q74" s="95"/>
      <c r="R74" s="95"/>
      <c r="S74" s="95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6"/>
      <c r="BH74" s="96"/>
      <c r="BI74" s="96"/>
      <c r="BJ74" s="96"/>
      <c r="BK74" s="96"/>
      <c r="BL74" s="96"/>
      <c r="BM74" s="96"/>
      <c r="BN74" s="96"/>
      <c r="BO74" s="96"/>
      <c r="BP74" s="96"/>
      <c r="BQ74" s="96"/>
      <c r="BR74" s="96"/>
      <c r="BS74" s="96"/>
      <c r="BT74" s="96"/>
      <c r="BU74" s="96"/>
      <c r="BV74" s="96"/>
      <c r="BW74" s="96"/>
      <c r="BX74" s="96"/>
      <c r="BY74" s="96"/>
      <c r="BZ74" s="96"/>
      <c r="CA74" s="96"/>
    </row>
    <row r="75" spans="1:85" ht="12" customHeight="1">
      <c r="A75" s="98" t="s">
        <v>50</v>
      </c>
      <c r="B75" s="114"/>
      <c r="C75" s="117"/>
      <c r="D75" s="117"/>
      <c r="E75" s="117"/>
      <c r="F75" s="117"/>
      <c r="G75" s="117"/>
      <c r="H75" s="117"/>
      <c r="I75" s="117"/>
      <c r="J75" s="117"/>
      <c r="K75" s="117"/>
      <c r="L75" s="117"/>
      <c r="M75" s="120"/>
      <c r="N75" s="23"/>
      <c r="O75" s="23"/>
      <c r="P75" s="23"/>
      <c r="Q75" s="95"/>
      <c r="R75" s="95"/>
      <c r="S75" s="95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96"/>
      <c r="AF75" s="96"/>
      <c r="AG75" s="96"/>
      <c r="AH75" s="96"/>
      <c r="AI75" s="96"/>
      <c r="AJ75" s="96"/>
      <c r="AK75" s="96"/>
      <c r="AL75" s="96"/>
      <c r="AM75" s="96"/>
      <c r="AN75" s="96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  <c r="BH75" s="96"/>
      <c r="BI75" s="96"/>
      <c r="BJ75" s="96"/>
      <c r="BK75" s="96"/>
      <c r="BL75" s="96"/>
      <c r="BM75" s="96"/>
      <c r="BN75" s="96"/>
      <c r="BO75" s="96"/>
      <c r="BP75" s="96"/>
      <c r="BQ75" s="96"/>
      <c r="BR75" s="96"/>
      <c r="BS75" s="96"/>
      <c r="BT75" s="96"/>
      <c r="BU75" s="96"/>
      <c r="BV75" s="96"/>
      <c r="BW75" s="96"/>
      <c r="BX75" s="96"/>
      <c r="BY75" s="96"/>
      <c r="BZ75" s="96"/>
      <c r="CA75" s="96"/>
    </row>
    <row r="76" spans="1:85" ht="12" customHeight="1">
      <c r="A76" s="98" t="s">
        <v>20</v>
      </c>
      <c r="B76" s="114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20"/>
      <c r="N76" s="23"/>
      <c r="O76" s="23"/>
      <c r="P76" s="23"/>
      <c r="Q76" s="95"/>
      <c r="R76" s="95"/>
      <c r="S76" s="95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96"/>
      <c r="AF76" s="96"/>
      <c r="AG76" s="96"/>
      <c r="AH76" s="96"/>
      <c r="AI76" s="96"/>
      <c r="AJ76" s="96"/>
      <c r="AK76" s="96"/>
      <c r="AL76" s="96"/>
      <c r="AM76" s="96"/>
      <c r="AN76" s="96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  <c r="BM76" s="96"/>
      <c r="BN76" s="96"/>
      <c r="BO76" s="96"/>
      <c r="BP76" s="96"/>
      <c r="BQ76" s="96"/>
      <c r="BR76" s="96"/>
      <c r="BS76" s="96"/>
      <c r="BT76" s="96"/>
      <c r="BU76" s="96"/>
      <c r="BV76" s="96"/>
      <c r="BW76" s="96"/>
      <c r="BX76" s="96"/>
      <c r="BY76" s="96"/>
      <c r="BZ76" s="96"/>
      <c r="CA76" s="96"/>
    </row>
    <row r="77" spans="1:85" ht="12" customHeight="1">
      <c r="A77" s="98" t="s">
        <v>51</v>
      </c>
      <c r="B77" s="115"/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21"/>
      <c r="N77" s="23"/>
      <c r="O77" s="23"/>
      <c r="P77" s="23"/>
      <c r="Q77" s="95"/>
      <c r="R77" s="95"/>
      <c r="S77" s="95"/>
      <c r="T77" s="96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96"/>
      <c r="AF77" s="96"/>
      <c r="AG77" s="96"/>
      <c r="AH77" s="96"/>
      <c r="AI77" s="96"/>
      <c r="AJ77" s="96"/>
      <c r="AK77" s="96"/>
      <c r="AL77" s="96"/>
      <c r="AM77" s="96"/>
      <c r="AN77" s="96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96"/>
      <c r="BG77" s="96"/>
      <c r="BH77" s="96"/>
      <c r="BI77" s="96"/>
      <c r="BJ77" s="96"/>
      <c r="BK77" s="96"/>
      <c r="BL77" s="96"/>
      <c r="BM77" s="96"/>
      <c r="BN77" s="96"/>
      <c r="BO77" s="96"/>
      <c r="BP77" s="96"/>
      <c r="BQ77" s="96"/>
      <c r="BR77" s="96"/>
      <c r="BS77" s="96"/>
      <c r="BT77" s="96"/>
      <c r="BU77" s="96"/>
      <c r="BV77" s="96"/>
      <c r="BW77" s="96"/>
      <c r="BX77" s="96"/>
      <c r="BY77" s="96"/>
      <c r="BZ77" s="96"/>
      <c r="CA77" s="96"/>
    </row>
    <row r="78" spans="1:85">
      <c r="A78" s="98" t="s">
        <v>39</v>
      </c>
      <c r="B78" s="29">
        <f t="shared" ref="B78:C82" si="1">B13+E13+H13</f>
        <v>3766</v>
      </c>
      <c r="C78" s="36">
        <f t="shared" si="1"/>
        <v>3559</v>
      </c>
      <c r="D78" s="71">
        <f>B78+C78</f>
        <v>7325</v>
      </c>
      <c r="E78" s="104">
        <f>ROUND(D78/M61*100,2)</f>
        <v>14.89</v>
      </c>
      <c r="F78" s="29">
        <f t="shared" ref="F78:G82" si="2">K13+N13+Q13+B29+E29+H29+K29+N29+Q29+B45</f>
        <v>15648</v>
      </c>
      <c r="G78" s="36">
        <f t="shared" si="2"/>
        <v>15490</v>
      </c>
      <c r="H78" s="71">
        <f>F78+G78</f>
        <v>31138</v>
      </c>
      <c r="I78" s="107">
        <f>ROUND(H78/$M61*100,2)</f>
        <v>63.3</v>
      </c>
      <c r="J78" s="19">
        <f t="shared" ref="J78:K82" si="3">E45+H45+K45+N45+Q45+B61+E61+H61</f>
        <v>4395</v>
      </c>
      <c r="K78" s="36">
        <f t="shared" si="3"/>
        <v>6334</v>
      </c>
      <c r="L78" s="71">
        <f>J78+K78</f>
        <v>10729</v>
      </c>
      <c r="M78" s="107">
        <f>ROUND(L78/$M61*100,2)</f>
        <v>21.81</v>
      </c>
      <c r="N78" s="23"/>
      <c r="O78" s="23"/>
      <c r="P78" s="23"/>
      <c r="Q78" s="95"/>
      <c r="R78" s="95"/>
      <c r="S78" s="95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  <c r="AE78" s="96"/>
      <c r="AF78" s="96"/>
      <c r="AG78" s="96"/>
      <c r="AH78" s="96"/>
      <c r="AI78" s="96"/>
      <c r="AJ78" s="96"/>
      <c r="AK78" s="96"/>
      <c r="AL78" s="96"/>
      <c r="AM78" s="96"/>
      <c r="AN78" s="96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  <c r="BI78" s="96"/>
      <c r="BJ78" s="96"/>
      <c r="BK78" s="96"/>
      <c r="BL78" s="96"/>
      <c r="BM78" s="96"/>
      <c r="BN78" s="96"/>
      <c r="BO78" s="96"/>
      <c r="BP78" s="96"/>
      <c r="BQ78" s="96"/>
      <c r="BR78" s="96"/>
      <c r="BS78" s="96"/>
      <c r="BT78" s="96"/>
      <c r="BU78" s="96"/>
      <c r="BV78" s="96"/>
      <c r="BW78" s="96"/>
      <c r="BX78" s="96"/>
      <c r="BY78" s="96"/>
      <c r="BZ78" s="96"/>
      <c r="CA78" s="96"/>
    </row>
    <row r="79" spans="1:85">
      <c r="A79" s="98" t="s">
        <v>24</v>
      </c>
      <c r="B79" s="29">
        <f t="shared" si="1"/>
        <v>3760</v>
      </c>
      <c r="C79" s="36">
        <f t="shared" si="1"/>
        <v>3551</v>
      </c>
      <c r="D79" s="71">
        <f>B79+C79</f>
        <v>7311</v>
      </c>
      <c r="E79" s="104">
        <f>ROUND(D79/M62*100,2)</f>
        <v>14.86</v>
      </c>
      <c r="F79" s="29">
        <f t="shared" si="2"/>
        <v>15656</v>
      </c>
      <c r="G79" s="36">
        <f t="shared" si="2"/>
        <v>15510</v>
      </c>
      <c r="H79" s="71">
        <f>F79+G79</f>
        <v>31166</v>
      </c>
      <c r="I79" s="107">
        <f>ROUND(H79/$M62*100,2)</f>
        <v>63.33</v>
      </c>
      <c r="J79" s="19">
        <f t="shared" si="3"/>
        <v>4401</v>
      </c>
      <c r="K79" s="36">
        <f t="shared" si="3"/>
        <v>6333</v>
      </c>
      <c r="L79" s="71">
        <f>J79+K79</f>
        <v>10734</v>
      </c>
      <c r="M79" s="107">
        <f>ROUND(L79/$M62*100,2)</f>
        <v>21.81</v>
      </c>
      <c r="N79" s="23"/>
      <c r="O79" s="23"/>
      <c r="P79" s="23"/>
      <c r="Q79" s="95"/>
      <c r="R79" s="95"/>
      <c r="S79" s="95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96"/>
      <c r="AE79" s="96"/>
      <c r="AF79" s="96"/>
      <c r="AG79" s="96"/>
      <c r="AH79" s="96"/>
      <c r="AI79" s="96"/>
      <c r="AJ79" s="96"/>
      <c r="AK79" s="96"/>
      <c r="AL79" s="96"/>
      <c r="AM79" s="96"/>
      <c r="AN79" s="96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  <c r="BM79" s="96"/>
      <c r="BN79" s="96"/>
      <c r="BO79" s="96"/>
      <c r="BP79" s="96"/>
      <c r="BQ79" s="96"/>
      <c r="BR79" s="96"/>
      <c r="BS79" s="96"/>
      <c r="BT79" s="96"/>
      <c r="BU79" s="96"/>
      <c r="BV79" s="96"/>
      <c r="BW79" s="96"/>
      <c r="BX79" s="96"/>
      <c r="BY79" s="96"/>
      <c r="BZ79" s="96"/>
      <c r="CA79" s="96"/>
    </row>
    <row r="80" spans="1:85">
      <c r="A80" s="98" t="s">
        <v>97</v>
      </c>
      <c r="B80" s="29">
        <f t="shared" si="1"/>
        <v>3764</v>
      </c>
      <c r="C80" s="36">
        <f t="shared" si="1"/>
        <v>3550</v>
      </c>
      <c r="D80" s="71">
        <f>B80+C80</f>
        <v>7314</v>
      </c>
      <c r="E80" s="104">
        <f>ROUND(D80/M63*100,2)</f>
        <v>14.86</v>
      </c>
      <c r="F80" s="29">
        <f t="shared" si="2"/>
        <v>15665</v>
      </c>
      <c r="G80" s="36">
        <f t="shared" si="2"/>
        <v>15497</v>
      </c>
      <c r="H80" s="71">
        <f>F80+G80</f>
        <v>31162</v>
      </c>
      <c r="I80" s="107">
        <f>ROUND(H80/$M63*100,2)</f>
        <v>63.3</v>
      </c>
      <c r="J80" s="19">
        <f t="shared" si="3"/>
        <v>4403</v>
      </c>
      <c r="K80" s="36">
        <f t="shared" si="3"/>
        <v>6349</v>
      </c>
      <c r="L80" s="71">
        <f>J80+K80</f>
        <v>10752</v>
      </c>
      <c r="M80" s="107">
        <f>ROUND(L80/$M63*100,2)</f>
        <v>21.84</v>
      </c>
      <c r="N80" s="23"/>
      <c r="O80" s="23"/>
      <c r="P80" s="23"/>
      <c r="Q80" s="95"/>
      <c r="R80" s="95"/>
      <c r="S80" s="95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6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  <c r="BH80" s="96"/>
      <c r="BI80" s="96"/>
      <c r="BJ80" s="96"/>
      <c r="BK80" s="96"/>
      <c r="BL80" s="96"/>
      <c r="BM80" s="96"/>
      <c r="BN80" s="96"/>
      <c r="BO80" s="96"/>
      <c r="BP80" s="96"/>
      <c r="BQ80" s="96"/>
      <c r="BR80" s="96"/>
      <c r="BS80" s="96"/>
      <c r="BT80" s="96"/>
      <c r="BU80" s="96"/>
      <c r="BV80" s="96"/>
      <c r="BW80" s="96"/>
      <c r="BX80" s="96"/>
      <c r="BY80" s="96"/>
      <c r="BZ80" s="96"/>
      <c r="CA80" s="96"/>
    </row>
    <row r="81" spans="1:79">
      <c r="A81" s="98" t="s">
        <v>58</v>
      </c>
      <c r="B81" s="29">
        <f t="shared" si="1"/>
        <v>3773</v>
      </c>
      <c r="C81" s="36">
        <f t="shared" si="1"/>
        <v>3558</v>
      </c>
      <c r="D81" s="71">
        <f>B81+C81</f>
        <v>7331</v>
      </c>
      <c r="E81" s="104">
        <f>ROUND(D81/M64*100,2)</f>
        <v>14.89</v>
      </c>
      <c r="F81" s="29">
        <f t="shared" si="2"/>
        <v>15645</v>
      </c>
      <c r="G81" s="36">
        <f t="shared" si="2"/>
        <v>15500</v>
      </c>
      <c r="H81" s="71">
        <f>F81+G81</f>
        <v>31145</v>
      </c>
      <c r="I81" s="107">
        <f>ROUND(H81/$M64*100,2)</f>
        <v>63.26</v>
      </c>
      <c r="J81" s="19">
        <f t="shared" si="3"/>
        <v>4412</v>
      </c>
      <c r="K81" s="36">
        <f t="shared" si="3"/>
        <v>6349</v>
      </c>
      <c r="L81" s="71">
        <f>J81+K81</f>
        <v>10761</v>
      </c>
      <c r="M81" s="107">
        <f>ROUND(L81/$M64*100,2)</f>
        <v>21.86</v>
      </c>
      <c r="N81" s="23"/>
      <c r="O81" s="23"/>
      <c r="P81" s="23"/>
      <c r="Q81" s="95"/>
      <c r="R81" s="95"/>
      <c r="S81" s="95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6"/>
      <c r="BM81" s="96"/>
      <c r="BN81" s="96"/>
      <c r="BO81" s="96"/>
      <c r="BP81" s="96"/>
      <c r="BQ81" s="96"/>
      <c r="BR81" s="96"/>
      <c r="BS81" s="96"/>
      <c r="BT81" s="96"/>
      <c r="BU81" s="96"/>
      <c r="BV81" s="96"/>
      <c r="BW81" s="96"/>
      <c r="BX81" s="96"/>
      <c r="BY81" s="96"/>
      <c r="BZ81" s="96"/>
      <c r="CA81" s="96"/>
    </row>
    <row r="82" spans="1:79">
      <c r="A82" s="99" t="s">
        <v>49</v>
      </c>
      <c r="B82" s="30">
        <f t="shared" si="1"/>
        <v>3761</v>
      </c>
      <c r="C82" s="37">
        <f t="shared" si="1"/>
        <v>3570</v>
      </c>
      <c r="D82" s="72">
        <f>B82+C82</f>
        <v>7331</v>
      </c>
      <c r="E82" s="105">
        <f>ROUND(D82/M65*100,2)</f>
        <v>14.91</v>
      </c>
      <c r="F82" s="30">
        <f t="shared" si="2"/>
        <v>15606</v>
      </c>
      <c r="G82" s="37">
        <f t="shared" si="2"/>
        <v>15465</v>
      </c>
      <c r="H82" s="72">
        <f>F82+G82</f>
        <v>31071</v>
      </c>
      <c r="I82" s="110">
        <f>ROUND(H82/$M65*100,2)</f>
        <v>63.18</v>
      </c>
      <c r="J82" s="20">
        <f t="shared" si="3"/>
        <v>4419</v>
      </c>
      <c r="K82" s="37">
        <f t="shared" si="3"/>
        <v>6354</v>
      </c>
      <c r="L82" s="72">
        <f>J82+K82</f>
        <v>10773</v>
      </c>
      <c r="M82" s="110">
        <f>ROUND(L82/$M65*100,2)</f>
        <v>21.91</v>
      </c>
      <c r="N82" s="23"/>
      <c r="O82" s="23"/>
      <c r="P82" s="23"/>
      <c r="Q82" s="95"/>
      <c r="R82" s="95"/>
      <c r="S82" s="95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6"/>
      <c r="BN82" s="96"/>
      <c r="BO82" s="96"/>
      <c r="BP82" s="96"/>
      <c r="BQ82" s="96"/>
      <c r="BR82" s="96"/>
      <c r="BS82" s="96"/>
      <c r="BT82" s="96"/>
      <c r="BU82" s="96"/>
      <c r="BV82" s="96"/>
      <c r="BW82" s="96"/>
      <c r="BX82" s="96"/>
      <c r="BY82" s="96"/>
      <c r="BZ82" s="96"/>
      <c r="CA82" s="96"/>
    </row>
    <row r="83" spans="1:79" ht="20.100000000000001" customHeight="1">
      <c r="L83" s="78" t="s">
        <v>82</v>
      </c>
      <c r="M83" s="78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  <c r="BM83" s="96"/>
      <c r="BN83" s="96"/>
      <c r="BO83" s="96"/>
      <c r="BP83" s="96"/>
      <c r="BQ83" s="96"/>
      <c r="BR83" s="96"/>
      <c r="BS83" s="96"/>
      <c r="BT83" s="96"/>
      <c r="BU83" s="96"/>
      <c r="BV83" s="96"/>
      <c r="BW83" s="96"/>
      <c r="BX83" s="96"/>
      <c r="BY83" s="96"/>
      <c r="BZ83" s="96"/>
      <c r="CA83" s="96"/>
    </row>
    <row r="84" spans="1:79"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  <c r="BC84" s="96"/>
      <c r="BD84" s="96"/>
      <c r="BE84" s="96"/>
      <c r="BF84" s="96"/>
      <c r="BG84" s="96"/>
      <c r="BH84" s="96"/>
      <c r="BI84" s="96"/>
      <c r="BJ84" s="96"/>
      <c r="BK84" s="96"/>
      <c r="BL84" s="96"/>
      <c r="BM84" s="96"/>
      <c r="BN84" s="96"/>
      <c r="BO84" s="96"/>
      <c r="BP84" s="96"/>
      <c r="BQ84" s="96"/>
      <c r="BR84" s="96"/>
      <c r="BS84" s="96"/>
      <c r="BT84" s="96"/>
      <c r="BU84" s="96"/>
      <c r="BV84" s="96"/>
      <c r="BW84" s="96"/>
      <c r="BX84" s="96"/>
      <c r="BY84" s="96"/>
      <c r="BZ84" s="96"/>
      <c r="CA84" s="96"/>
    </row>
    <row r="85" spans="1:79"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6"/>
      <c r="BM85" s="96"/>
      <c r="BN85" s="96"/>
      <c r="BO85" s="96"/>
      <c r="BP85" s="96"/>
      <c r="BQ85" s="96"/>
      <c r="BR85" s="96"/>
      <c r="BS85" s="96"/>
      <c r="BT85" s="96"/>
      <c r="BU85" s="96"/>
      <c r="BV85" s="96"/>
      <c r="BW85" s="96"/>
      <c r="BX85" s="96"/>
      <c r="BY85" s="96"/>
      <c r="BZ85" s="96"/>
      <c r="CA85" s="96"/>
    </row>
    <row r="86" spans="1:79"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  <c r="BM86" s="96"/>
      <c r="BN86" s="96"/>
      <c r="BO86" s="96"/>
      <c r="BP86" s="96"/>
      <c r="BQ86" s="96"/>
      <c r="BR86" s="96"/>
      <c r="BS86" s="96"/>
      <c r="BT86" s="96"/>
      <c r="BU86" s="96"/>
      <c r="BV86" s="96"/>
      <c r="BW86" s="96"/>
      <c r="BX86" s="96"/>
      <c r="BY86" s="96"/>
      <c r="BZ86" s="96"/>
      <c r="CA86" s="96"/>
    </row>
    <row r="87" spans="1:79"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  <c r="BM87" s="96"/>
      <c r="BN87" s="96"/>
      <c r="BO87" s="96"/>
      <c r="BP87" s="96"/>
      <c r="BQ87" s="96"/>
      <c r="BR87" s="96"/>
      <c r="BS87" s="96"/>
      <c r="BT87" s="96"/>
      <c r="BU87" s="96"/>
      <c r="BV87" s="96"/>
      <c r="BW87" s="96"/>
      <c r="BX87" s="96"/>
      <c r="BY87" s="96"/>
      <c r="BZ87" s="96"/>
      <c r="CA87" s="96"/>
    </row>
    <row r="88" spans="1:79"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6"/>
      <c r="BM88" s="96"/>
      <c r="BN88" s="96"/>
      <c r="BO88" s="96"/>
      <c r="BP88" s="96"/>
      <c r="BQ88" s="96"/>
      <c r="BR88" s="96"/>
      <c r="BS88" s="96"/>
      <c r="BT88" s="96"/>
      <c r="BU88" s="96"/>
      <c r="BV88" s="96"/>
      <c r="BW88" s="96"/>
      <c r="BX88" s="96"/>
      <c r="BY88" s="96"/>
      <c r="BZ88" s="96"/>
      <c r="CA88" s="96"/>
    </row>
    <row r="89" spans="1:79"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  <c r="BM89" s="96"/>
      <c r="BN89" s="96"/>
      <c r="BO89" s="96"/>
      <c r="BP89" s="96"/>
      <c r="BQ89" s="96"/>
      <c r="BR89" s="96"/>
      <c r="BS89" s="96"/>
      <c r="BT89" s="96"/>
      <c r="BU89" s="96"/>
      <c r="BV89" s="96"/>
      <c r="BW89" s="96"/>
      <c r="BX89" s="96"/>
      <c r="BY89" s="96"/>
      <c r="BZ89" s="96"/>
      <c r="CA89" s="96"/>
    </row>
    <row r="90" spans="1:79"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  <c r="BY90" s="96"/>
      <c r="BZ90" s="96"/>
      <c r="CA90" s="96"/>
    </row>
    <row r="91" spans="1:79"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6"/>
      <c r="AO91" s="96"/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  <c r="BB91" s="96"/>
      <c r="BC91" s="96"/>
      <c r="BD91" s="96"/>
      <c r="BE91" s="96"/>
      <c r="BF91" s="96"/>
      <c r="BG91" s="96"/>
      <c r="BH91" s="96"/>
      <c r="BI91" s="96"/>
      <c r="BJ91" s="96"/>
      <c r="BK91" s="96"/>
      <c r="BL91" s="96"/>
      <c r="BM91" s="96"/>
      <c r="BN91" s="96"/>
      <c r="BO91" s="96"/>
      <c r="BP91" s="96"/>
      <c r="BQ91" s="96"/>
      <c r="BR91" s="96"/>
      <c r="BS91" s="96"/>
      <c r="BT91" s="96"/>
      <c r="BU91" s="96"/>
      <c r="BV91" s="96"/>
      <c r="BW91" s="96"/>
      <c r="BX91" s="96"/>
      <c r="BY91" s="96"/>
      <c r="BZ91" s="96"/>
      <c r="CA91" s="96"/>
    </row>
    <row r="92" spans="1:79"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  <c r="BM92" s="96"/>
      <c r="BN92" s="96"/>
      <c r="BO92" s="96"/>
      <c r="BP92" s="96"/>
      <c r="BQ92" s="96"/>
      <c r="BR92" s="96"/>
      <c r="BS92" s="96"/>
      <c r="BT92" s="96"/>
      <c r="BU92" s="96"/>
      <c r="BV92" s="96"/>
      <c r="BW92" s="96"/>
      <c r="BX92" s="96"/>
      <c r="BY92" s="96"/>
      <c r="BZ92" s="96"/>
      <c r="CA92" s="96"/>
    </row>
    <row r="93" spans="1:79"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  <c r="BC93" s="96"/>
      <c r="BD93" s="96"/>
      <c r="BE93" s="96"/>
      <c r="BF93" s="96"/>
      <c r="BG93" s="96"/>
      <c r="BH93" s="96"/>
      <c r="BI93" s="96"/>
      <c r="BJ93" s="96"/>
      <c r="BK93" s="96"/>
      <c r="BL93" s="96"/>
      <c r="BM93" s="96"/>
      <c r="BN93" s="96"/>
      <c r="BO93" s="96"/>
      <c r="BP93" s="96"/>
      <c r="BQ93" s="96"/>
      <c r="BR93" s="96"/>
      <c r="BS93" s="96"/>
      <c r="BT93" s="96"/>
      <c r="BU93" s="96"/>
      <c r="BV93" s="96"/>
      <c r="BW93" s="96"/>
      <c r="BX93" s="96"/>
      <c r="BY93" s="96"/>
      <c r="BZ93" s="96"/>
      <c r="CA93" s="96"/>
    </row>
    <row r="94" spans="1:79"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96"/>
      <c r="BH94" s="96"/>
      <c r="BI94" s="96"/>
      <c r="BJ94" s="96"/>
      <c r="BK94" s="96"/>
      <c r="BL94" s="96"/>
      <c r="BM94" s="96"/>
      <c r="BN94" s="96"/>
      <c r="BO94" s="96"/>
      <c r="BP94" s="96"/>
      <c r="BQ94" s="96"/>
      <c r="BR94" s="96"/>
      <c r="BS94" s="96"/>
      <c r="BT94" s="96"/>
      <c r="BU94" s="96"/>
      <c r="BV94" s="96"/>
      <c r="BW94" s="96"/>
      <c r="BX94" s="96"/>
      <c r="BY94" s="96"/>
      <c r="BZ94" s="96"/>
      <c r="CA94" s="96"/>
    </row>
    <row r="95" spans="1:79"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6"/>
      <c r="BN95" s="96"/>
      <c r="BO95" s="96"/>
      <c r="BP95" s="96"/>
      <c r="BQ95" s="96"/>
      <c r="BR95" s="96"/>
      <c r="BS95" s="96"/>
      <c r="BT95" s="96"/>
      <c r="BU95" s="96"/>
      <c r="BV95" s="96"/>
      <c r="BW95" s="96"/>
      <c r="BX95" s="96"/>
      <c r="BY95" s="96"/>
      <c r="BZ95" s="96"/>
      <c r="CA95" s="96"/>
    </row>
    <row r="96" spans="1:79"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6"/>
      <c r="BH96" s="96"/>
      <c r="BI96" s="96"/>
      <c r="BJ96" s="96"/>
      <c r="BK96" s="96"/>
      <c r="BL96" s="96"/>
      <c r="BM96" s="96"/>
      <c r="BN96" s="96"/>
      <c r="BO96" s="96"/>
      <c r="BP96" s="96"/>
      <c r="BQ96" s="96"/>
      <c r="BR96" s="96"/>
      <c r="BS96" s="96"/>
      <c r="BT96" s="96"/>
      <c r="BU96" s="96"/>
      <c r="BV96" s="96"/>
      <c r="BW96" s="96"/>
      <c r="BX96" s="96"/>
      <c r="BY96" s="96"/>
      <c r="BZ96" s="96"/>
      <c r="CA96" s="96"/>
    </row>
    <row r="97" spans="2:79"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6"/>
      <c r="AO97" s="96"/>
      <c r="AP97" s="96"/>
      <c r="AQ97" s="96"/>
      <c r="AR97" s="96"/>
      <c r="AS97" s="96"/>
      <c r="AT97" s="96"/>
      <c r="AU97" s="96"/>
      <c r="AV97" s="96"/>
      <c r="AW97" s="96"/>
      <c r="AX97" s="96"/>
      <c r="AY97" s="96"/>
      <c r="AZ97" s="96"/>
      <c r="BA97" s="96"/>
      <c r="BB97" s="96"/>
      <c r="BC97" s="96"/>
      <c r="BD97" s="96"/>
      <c r="BE97" s="96"/>
      <c r="BF97" s="96"/>
      <c r="BG97" s="96"/>
      <c r="BH97" s="96"/>
      <c r="BI97" s="96"/>
      <c r="BJ97" s="96"/>
      <c r="BK97" s="96"/>
      <c r="BL97" s="96"/>
      <c r="BM97" s="96"/>
      <c r="BN97" s="96"/>
      <c r="BO97" s="96"/>
      <c r="BP97" s="96"/>
      <c r="BQ97" s="96"/>
      <c r="BR97" s="96"/>
      <c r="BS97" s="96"/>
      <c r="BT97" s="96"/>
      <c r="BU97" s="96"/>
      <c r="BV97" s="96"/>
      <c r="BW97" s="96"/>
      <c r="BX97" s="96"/>
      <c r="BY97" s="96"/>
      <c r="BZ97" s="96"/>
      <c r="CA97" s="96"/>
    </row>
    <row r="98" spans="2:79"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6"/>
      <c r="BM98" s="96"/>
      <c r="BN98" s="96"/>
      <c r="BO98" s="96"/>
      <c r="BP98" s="96"/>
      <c r="BQ98" s="96"/>
      <c r="BR98" s="96"/>
      <c r="BS98" s="96"/>
      <c r="BT98" s="96"/>
      <c r="BU98" s="96"/>
      <c r="BV98" s="96"/>
      <c r="BW98" s="96"/>
      <c r="BX98" s="96"/>
      <c r="BY98" s="96"/>
      <c r="BZ98" s="96"/>
      <c r="CA98" s="96"/>
    </row>
    <row r="99" spans="2:79"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6"/>
      <c r="BM99" s="96"/>
      <c r="BN99" s="96"/>
      <c r="BO99" s="96"/>
      <c r="BP99" s="96"/>
      <c r="BQ99" s="96"/>
      <c r="BR99" s="96"/>
      <c r="BS99" s="96"/>
      <c r="BT99" s="96"/>
      <c r="BU99" s="96"/>
      <c r="BV99" s="96"/>
      <c r="BW99" s="96"/>
      <c r="BX99" s="96"/>
      <c r="BY99" s="96"/>
      <c r="BZ99" s="96"/>
      <c r="CA99" s="96"/>
    </row>
    <row r="100" spans="2:79"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6"/>
      <c r="BM100" s="96"/>
      <c r="BN100" s="96"/>
      <c r="BO100" s="96"/>
      <c r="BP100" s="96"/>
      <c r="BQ100" s="96"/>
      <c r="BR100" s="96"/>
      <c r="BS100" s="96"/>
      <c r="BT100" s="96"/>
      <c r="BU100" s="96"/>
      <c r="BV100" s="96"/>
      <c r="BW100" s="96"/>
      <c r="BX100" s="96"/>
      <c r="BY100" s="96"/>
      <c r="BZ100" s="96"/>
      <c r="CA100" s="96"/>
    </row>
    <row r="101" spans="2:79"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6"/>
      <c r="BM101" s="96"/>
      <c r="BN101" s="96"/>
      <c r="BO101" s="96"/>
      <c r="BP101" s="96"/>
      <c r="BQ101" s="96"/>
      <c r="BR101" s="96"/>
      <c r="BS101" s="96"/>
      <c r="BT101" s="96"/>
      <c r="BU101" s="96"/>
      <c r="BV101" s="96"/>
      <c r="BW101" s="96"/>
      <c r="BX101" s="96"/>
      <c r="BY101" s="96"/>
      <c r="BZ101" s="96"/>
      <c r="CA101" s="96"/>
    </row>
    <row r="102" spans="2:79"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6"/>
      <c r="BM102" s="96"/>
      <c r="BN102" s="96"/>
      <c r="BO102" s="96"/>
      <c r="BP102" s="96"/>
      <c r="BQ102" s="96"/>
      <c r="BR102" s="96"/>
      <c r="BS102" s="96"/>
      <c r="BT102" s="96"/>
      <c r="BU102" s="96"/>
      <c r="BV102" s="96"/>
      <c r="BW102" s="96"/>
      <c r="BX102" s="96"/>
      <c r="BY102" s="96"/>
      <c r="BZ102" s="96"/>
      <c r="CA102" s="96"/>
    </row>
    <row r="103" spans="2:79">
      <c r="B103" s="96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6"/>
      <c r="BM103" s="96"/>
      <c r="BN103" s="96"/>
      <c r="BO103" s="96"/>
      <c r="BP103" s="96"/>
      <c r="BQ103" s="96"/>
      <c r="BR103" s="96"/>
      <c r="BS103" s="96"/>
      <c r="BT103" s="96"/>
      <c r="BU103" s="96"/>
      <c r="BV103" s="96"/>
      <c r="BW103" s="96"/>
      <c r="BX103" s="96"/>
      <c r="BY103" s="96"/>
      <c r="BZ103" s="96"/>
      <c r="CA103" s="96"/>
    </row>
    <row r="104" spans="2:79"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6"/>
      <c r="BM104" s="96"/>
      <c r="BN104" s="96"/>
      <c r="BO104" s="96"/>
      <c r="BP104" s="96"/>
      <c r="BQ104" s="96"/>
      <c r="BR104" s="96"/>
      <c r="BS104" s="96"/>
      <c r="BT104" s="96"/>
      <c r="BU104" s="96"/>
      <c r="BV104" s="96"/>
      <c r="BW104" s="96"/>
      <c r="BX104" s="96"/>
      <c r="BY104" s="96"/>
      <c r="BZ104" s="96"/>
      <c r="CA104" s="96"/>
    </row>
    <row r="105" spans="2:79"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6"/>
      <c r="BM105" s="96"/>
      <c r="BN105" s="96"/>
      <c r="BO105" s="96"/>
      <c r="BP105" s="96"/>
      <c r="BQ105" s="96"/>
      <c r="BR105" s="96"/>
      <c r="BS105" s="96"/>
      <c r="BT105" s="96"/>
      <c r="BU105" s="96"/>
      <c r="BV105" s="96"/>
      <c r="BW105" s="96"/>
      <c r="BX105" s="96"/>
      <c r="BY105" s="96"/>
      <c r="BZ105" s="96"/>
      <c r="CA105" s="96"/>
    </row>
    <row r="106" spans="2:79"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6"/>
      <c r="BM106" s="96"/>
      <c r="BN106" s="96"/>
      <c r="BO106" s="96"/>
      <c r="BP106" s="96"/>
      <c r="BQ106" s="96"/>
      <c r="BR106" s="96"/>
      <c r="BS106" s="96"/>
      <c r="BT106" s="96"/>
      <c r="BU106" s="96"/>
      <c r="BV106" s="96"/>
      <c r="BW106" s="96"/>
      <c r="BX106" s="96"/>
      <c r="BY106" s="96"/>
      <c r="BZ106" s="96"/>
      <c r="CA106" s="96"/>
    </row>
    <row r="107" spans="2:79"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6"/>
      <c r="BM107" s="96"/>
      <c r="BN107" s="96"/>
      <c r="BO107" s="96"/>
      <c r="BP107" s="96"/>
      <c r="BQ107" s="96"/>
      <c r="BR107" s="96"/>
      <c r="BS107" s="96"/>
      <c r="BT107" s="96"/>
      <c r="BU107" s="96"/>
      <c r="BV107" s="96"/>
      <c r="BW107" s="96"/>
      <c r="BX107" s="96"/>
      <c r="BY107" s="96"/>
      <c r="BZ107" s="96"/>
      <c r="CA107" s="96"/>
    </row>
    <row r="108" spans="2:79"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6"/>
      <c r="BM108" s="96"/>
      <c r="BN108" s="96"/>
      <c r="BO108" s="96"/>
      <c r="BP108" s="96"/>
      <c r="BQ108" s="96"/>
      <c r="BR108" s="96"/>
      <c r="BS108" s="96"/>
      <c r="BT108" s="96"/>
      <c r="BU108" s="96"/>
      <c r="BV108" s="96"/>
      <c r="BW108" s="96"/>
      <c r="BX108" s="96"/>
      <c r="BY108" s="96"/>
      <c r="BZ108" s="96"/>
      <c r="CA108" s="96"/>
    </row>
    <row r="109" spans="2:79"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6"/>
      <c r="BM109" s="96"/>
      <c r="BN109" s="96"/>
      <c r="BO109" s="96"/>
      <c r="BP109" s="96"/>
      <c r="BQ109" s="96"/>
      <c r="BR109" s="96"/>
      <c r="BS109" s="96"/>
      <c r="BT109" s="96"/>
      <c r="BU109" s="96"/>
      <c r="BV109" s="96"/>
      <c r="BW109" s="96"/>
      <c r="BX109" s="96"/>
      <c r="BY109" s="96"/>
      <c r="BZ109" s="96"/>
      <c r="CA109" s="96"/>
    </row>
    <row r="110" spans="2:79"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6"/>
      <c r="BM110" s="96"/>
      <c r="BN110" s="96"/>
      <c r="BO110" s="96"/>
      <c r="BP110" s="96"/>
      <c r="BQ110" s="96"/>
      <c r="BR110" s="96"/>
      <c r="BS110" s="96"/>
      <c r="BT110" s="96"/>
      <c r="BU110" s="96"/>
      <c r="BV110" s="96"/>
      <c r="BW110" s="96"/>
      <c r="BX110" s="96"/>
      <c r="BY110" s="96"/>
      <c r="BZ110" s="96"/>
      <c r="CA110" s="96"/>
    </row>
    <row r="111" spans="2:79">
      <c r="B111" s="96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6"/>
      <c r="BM111" s="96"/>
      <c r="BN111" s="96"/>
      <c r="BO111" s="96"/>
      <c r="BP111" s="96"/>
      <c r="BQ111" s="96"/>
      <c r="BR111" s="96"/>
      <c r="BS111" s="96"/>
      <c r="BT111" s="96"/>
      <c r="BU111" s="96"/>
      <c r="BV111" s="96"/>
      <c r="BW111" s="96"/>
      <c r="BX111" s="96"/>
      <c r="BY111" s="96"/>
      <c r="BZ111" s="96"/>
      <c r="CA111" s="96"/>
    </row>
    <row r="112" spans="2:79">
      <c r="B112" s="96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6"/>
      <c r="BM112" s="96"/>
      <c r="BN112" s="96"/>
      <c r="BO112" s="96"/>
      <c r="BP112" s="96"/>
      <c r="BQ112" s="96"/>
      <c r="BR112" s="96"/>
      <c r="BS112" s="96"/>
      <c r="BT112" s="96"/>
      <c r="BU112" s="96"/>
      <c r="BV112" s="96"/>
      <c r="BW112" s="96"/>
      <c r="BX112" s="96"/>
      <c r="BY112" s="96"/>
      <c r="BZ112" s="96"/>
      <c r="CA112" s="96"/>
    </row>
    <row r="113" spans="2:79">
      <c r="B113" s="96"/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6"/>
      <c r="BH113" s="96"/>
      <c r="BI113" s="96"/>
      <c r="BJ113" s="96"/>
      <c r="BK113" s="96"/>
      <c r="BL113" s="96"/>
      <c r="BM113" s="96"/>
      <c r="BN113" s="96"/>
      <c r="BO113" s="96"/>
      <c r="BP113" s="96"/>
      <c r="BQ113" s="96"/>
      <c r="BR113" s="96"/>
      <c r="BS113" s="96"/>
      <c r="BT113" s="96"/>
      <c r="BU113" s="96"/>
      <c r="BV113" s="96"/>
      <c r="BW113" s="96"/>
      <c r="BX113" s="96"/>
      <c r="BY113" s="96"/>
      <c r="BZ113" s="96"/>
      <c r="CA113" s="96"/>
    </row>
    <row r="114" spans="2:79">
      <c r="B114" s="96"/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 t="s">
        <v>91</v>
      </c>
      <c r="U114" s="96"/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  <c r="AJ114" s="96"/>
      <c r="AK114" s="96"/>
      <c r="AL114" s="96"/>
      <c r="AM114" s="96"/>
      <c r="AN114" s="96"/>
      <c r="AO114" s="96"/>
      <c r="AP114" s="96"/>
      <c r="AQ114" s="96"/>
      <c r="AR114" s="96"/>
      <c r="AS114" s="96"/>
      <c r="AT114" s="96"/>
      <c r="AU114" s="96"/>
      <c r="AV114" s="96"/>
      <c r="AW114" s="96"/>
      <c r="AX114" s="96"/>
      <c r="AY114" s="96"/>
      <c r="AZ114" s="96"/>
      <c r="BA114" s="96"/>
      <c r="BB114" s="96"/>
      <c r="BC114" s="96"/>
      <c r="BD114" s="96"/>
      <c r="BE114" s="96"/>
      <c r="BF114" s="96"/>
      <c r="BG114" s="96"/>
      <c r="BH114" s="96"/>
      <c r="BI114" s="96"/>
      <c r="BJ114" s="96"/>
      <c r="BK114" s="96"/>
      <c r="BL114" s="96"/>
      <c r="BM114" s="96"/>
      <c r="BN114" s="96"/>
      <c r="BO114" s="96"/>
      <c r="BP114" s="96"/>
      <c r="BQ114" s="96"/>
      <c r="BR114" s="96"/>
      <c r="BS114" s="96"/>
      <c r="BT114" s="96"/>
      <c r="BU114" s="96"/>
      <c r="BV114" s="96"/>
      <c r="BW114" s="96"/>
      <c r="BX114" s="96"/>
      <c r="BY114" s="96"/>
      <c r="BZ114" s="96"/>
      <c r="CA114" s="96"/>
    </row>
    <row r="115" spans="2:79">
      <c r="N115" s="96"/>
      <c r="O115" s="96"/>
      <c r="P115" s="96"/>
      <c r="Q115" s="96"/>
      <c r="R115" s="96"/>
      <c r="S115" s="96"/>
      <c r="T115" s="96" t="s">
        <v>84</v>
      </c>
      <c r="U115" s="96"/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96"/>
      <c r="BG115" s="96"/>
      <c r="BH115" s="96"/>
      <c r="BI115" s="96"/>
      <c r="BJ115" s="96"/>
      <c r="BK115" s="96"/>
      <c r="BL115" s="96"/>
      <c r="BM115" s="96"/>
      <c r="BN115" s="96"/>
      <c r="BO115" s="96"/>
      <c r="BP115" s="96"/>
      <c r="BQ115" s="96"/>
      <c r="BR115" s="96"/>
      <c r="BS115" s="96"/>
      <c r="BT115" s="96"/>
      <c r="BU115" s="96"/>
      <c r="BV115" s="96"/>
      <c r="BW115" s="96"/>
      <c r="BX115" s="96"/>
      <c r="BY115" s="96"/>
      <c r="BZ115" s="96"/>
      <c r="CA115" s="96"/>
    </row>
    <row r="116" spans="2:79"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  <c r="BH116" s="96"/>
      <c r="BI116" s="96"/>
      <c r="BJ116" s="96"/>
      <c r="BK116" s="96"/>
      <c r="BL116" s="96"/>
      <c r="BM116" s="96"/>
      <c r="BN116" s="96"/>
      <c r="BO116" s="96"/>
      <c r="BP116" s="96"/>
      <c r="BQ116" s="96"/>
      <c r="BR116" s="96"/>
      <c r="BS116" s="96"/>
      <c r="BT116" s="96"/>
      <c r="BU116" s="96"/>
      <c r="BV116" s="96"/>
      <c r="BW116" s="96"/>
      <c r="BX116" s="96"/>
      <c r="BY116" s="96"/>
      <c r="BZ116" s="96"/>
      <c r="CA116" s="96"/>
    </row>
    <row r="117" spans="2:79"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6"/>
      <c r="BM117" s="96"/>
      <c r="BN117" s="96"/>
      <c r="BO117" s="96"/>
      <c r="BP117" s="96"/>
      <c r="BQ117" s="96"/>
      <c r="BR117" s="96"/>
      <c r="BS117" s="96"/>
      <c r="BT117" s="96"/>
      <c r="BU117" s="96"/>
      <c r="BV117" s="96"/>
      <c r="BW117" s="96"/>
      <c r="BX117" s="96"/>
      <c r="BY117" s="96"/>
      <c r="BZ117" s="96"/>
      <c r="CA117" s="96"/>
    </row>
    <row r="118" spans="2:79"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6"/>
      <c r="BM118" s="96"/>
      <c r="BN118" s="96"/>
      <c r="BO118" s="96"/>
      <c r="BP118" s="96"/>
      <c r="BQ118" s="96"/>
      <c r="BR118" s="96"/>
      <c r="BS118" s="96"/>
      <c r="BT118" s="96"/>
      <c r="BU118" s="96"/>
      <c r="BV118" s="96"/>
      <c r="BW118" s="96"/>
      <c r="BX118" s="96"/>
      <c r="BY118" s="96"/>
      <c r="BZ118" s="96"/>
      <c r="CA118" s="96"/>
    </row>
    <row r="119" spans="2:79"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6"/>
      <c r="BE119" s="96"/>
      <c r="BF119" s="96"/>
      <c r="BG119" s="96"/>
      <c r="BH119" s="96"/>
      <c r="BI119" s="96"/>
      <c r="BJ119" s="96"/>
      <c r="BK119" s="96"/>
      <c r="BL119" s="96"/>
      <c r="BM119" s="96"/>
      <c r="BN119" s="96"/>
      <c r="BO119" s="96"/>
      <c r="BP119" s="96"/>
      <c r="BQ119" s="96"/>
      <c r="BR119" s="96"/>
      <c r="BS119" s="96"/>
      <c r="BT119" s="96"/>
      <c r="BU119" s="96"/>
      <c r="BV119" s="96"/>
      <c r="BW119" s="96"/>
      <c r="BX119" s="96"/>
      <c r="BY119" s="96"/>
      <c r="BZ119" s="96"/>
      <c r="CA119" s="96"/>
    </row>
    <row r="120" spans="2:79"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96"/>
      <c r="AL120" s="96"/>
      <c r="AM120" s="96"/>
      <c r="AN120" s="96"/>
      <c r="AO120" s="96"/>
      <c r="AP120" s="96"/>
      <c r="AQ120" s="96"/>
      <c r="AR120" s="96"/>
      <c r="AS120" s="96"/>
      <c r="AT120" s="96"/>
      <c r="AU120" s="96"/>
      <c r="AV120" s="96"/>
      <c r="AW120" s="96"/>
      <c r="AX120" s="96"/>
      <c r="AY120" s="96"/>
      <c r="AZ120" s="96"/>
      <c r="BA120" s="96"/>
      <c r="BB120" s="96"/>
      <c r="BC120" s="96"/>
      <c r="BD120" s="96"/>
      <c r="BE120" s="96"/>
      <c r="BF120" s="96"/>
      <c r="BG120" s="96"/>
      <c r="BH120" s="96"/>
      <c r="BI120" s="96"/>
      <c r="BJ120" s="96"/>
      <c r="BK120" s="96"/>
      <c r="BL120" s="96"/>
      <c r="BM120" s="96"/>
      <c r="BN120" s="96"/>
      <c r="BO120" s="96"/>
      <c r="BP120" s="96"/>
      <c r="BQ120" s="96"/>
      <c r="BR120" s="96"/>
      <c r="BS120" s="96"/>
      <c r="BT120" s="96"/>
      <c r="BU120" s="96"/>
      <c r="BV120" s="96"/>
      <c r="BW120" s="96"/>
      <c r="BX120" s="96"/>
      <c r="BY120" s="96"/>
      <c r="BZ120" s="96"/>
      <c r="CA120" s="96"/>
    </row>
    <row r="121" spans="2:79"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96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  <c r="BH121" s="96"/>
      <c r="BI121" s="96"/>
      <c r="BJ121" s="96"/>
      <c r="BK121" s="96"/>
      <c r="BL121" s="96"/>
      <c r="BM121" s="96"/>
      <c r="BN121" s="96"/>
      <c r="BO121" s="96"/>
      <c r="BP121" s="96"/>
      <c r="BQ121" s="96"/>
      <c r="BR121" s="96"/>
      <c r="BS121" s="96"/>
      <c r="BT121" s="96"/>
      <c r="BU121" s="96"/>
      <c r="BV121" s="96"/>
      <c r="BW121" s="96"/>
      <c r="BX121" s="96"/>
      <c r="BY121" s="96"/>
      <c r="BZ121" s="96"/>
      <c r="CA121" s="96"/>
    </row>
    <row r="122" spans="2:79">
      <c r="B122" s="96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96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6"/>
      <c r="BM122" s="96"/>
      <c r="BN122" s="96"/>
      <c r="BO122" s="96"/>
      <c r="BP122" s="96"/>
      <c r="BQ122" s="96"/>
      <c r="BR122" s="96"/>
      <c r="BS122" s="96"/>
      <c r="BT122" s="96"/>
      <c r="BU122" s="96"/>
      <c r="BV122" s="96"/>
      <c r="BW122" s="96"/>
      <c r="BX122" s="96"/>
      <c r="BY122" s="96"/>
      <c r="BZ122" s="96"/>
      <c r="CA122" s="96"/>
    </row>
    <row r="123" spans="2:79"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96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6"/>
      <c r="BM123" s="96"/>
      <c r="BN123" s="96"/>
      <c r="BO123" s="96"/>
      <c r="BP123" s="96"/>
      <c r="BQ123" s="96"/>
      <c r="BR123" s="96"/>
      <c r="BS123" s="96"/>
      <c r="BT123" s="96"/>
      <c r="BU123" s="96"/>
      <c r="BV123" s="96"/>
      <c r="BW123" s="96"/>
      <c r="BX123" s="96"/>
      <c r="BY123" s="96"/>
      <c r="BZ123" s="96"/>
      <c r="CA123" s="96"/>
    </row>
    <row r="124" spans="2:79"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96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6"/>
      <c r="BM124" s="96"/>
      <c r="BN124" s="96"/>
      <c r="BO124" s="96"/>
      <c r="BP124" s="96"/>
      <c r="BQ124" s="96"/>
      <c r="BR124" s="96"/>
      <c r="BS124" s="96"/>
      <c r="BT124" s="96"/>
      <c r="BU124" s="96"/>
      <c r="BV124" s="96"/>
      <c r="BW124" s="96"/>
      <c r="BX124" s="96"/>
      <c r="BY124" s="96"/>
      <c r="BZ124" s="96"/>
      <c r="CA124" s="96"/>
    </row>
    <row r="125" spans="2:79"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96"/>
      <c r="AU125" s="96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  <c r="BH125" s="96"/>
      <c r="BI125" s="96"/>
      <c r="BJ125" s="96"/>
      <c r="BK125" s="96"/>
      <c r="BL125" s="96"/>
      <c r="BM125" s="96"/>
      <c r="BN125" s="96"/>
      <c r="BO125" s="96"/>
      <c r="BP125" s="96"/>
      <c r="BQ125" s="96"/>
      <c r="BR125" s="96"/>
      <c r="BS125" s="96"/>
      <c r="BT125" s="96"/>
      <c r="BU125" s="96"/>
      <c r="BV125" s="96"/>
      <c r="BW125" s="96"/>
      <c r="BX125" s="96"/>
      <c r="BY125" s="96"/>
      <c r="BZ125" s="96"/>
      <c r="CA125" s="96"/>
    </row>
    <row r="126" spans="2:79">
      <c r="B126" s="96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6"/>
      <c r="BM126" s="96"/>
      <c r="BN126" s="96"/>
      <c r="BO126" s="96"/>
      <c r="BP126" s="96"/>
      <c r="BQ126" s="96"/>
      <c r="BR126" s="96"/>
      <c r="BS126" s="96"/>
      <c r="BT126" s="96"/>
      <c r="BU126" s="96"/>
      <c r="BV126" s="96"/>
      <c r="BW126" s="96"/>
      <c r="BX126" s="96"/>
      <c r="BY126" s="96"/>
      <c r="BZ126" s="96"/>
      <c r="CA126" s="96"/>
    </row>
    <row r="127" spans="2:79"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96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6"/>
      <c r="BM127" s="96"/>
      <c r="BN127" s="96"/>
      <c r="BO127" s="96"/>
      <c r="BP127" s="96"/>
      <c r="BQ127" s="96"/>
      <c r="BR127" s="96"/>
      <c r="BS127" s="96"/>
      <c r="BT127" s="96"/>
      <c r="BU127" s="96"/>
      <c r="BV127" s="96"/>
      <c r="BW127" s="96"/>
      <c r="BX127" s="96"/>
      <c r="BY127" s="96"/>
      <c r="BZ127" s="96"/>
      <c r="CA127" s="96"/>
    </row>
    <row r="128" spans="2:79"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6"/>
      <c r="BM128" s="96"/>
      <c r="BN128" s="96"/>
      <c r="BO128" s="96"/>
      <c r="BP128" s="96"/>
      <c r="BQ128" s="96"/>
      <c r="BR128" s="96"/>
      <c r="BS128" s="96"/>
      <c r="BT128" s="96"/>
      <c r="BU128" s="96"/>
      <c r="BV128" s="96"/>
      <c r="BW128" s="96"/>
      <c r="BX128" s="96"/>
      <c r="BY128" s="96"/>
      <c r="BZ128" s="96"/>
      <c r="CA128" s="96"/>
    </row>
    <row r="129" spans="2:79">
      <c r="B129" s="96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96"/>
      <c r="AU129" s="96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  <c r="BH129" s="96"/>
      <c r="BI129" s="96"/>
      <c r="BJ129" s="96"/>
      <c r="BK129" s="96"/>
      <c r="BL129" s="96"/>
      <c r="BM129" s="96"/>
      <c r="BN129" s="96"/>
      <c r="BO129" s="96"/>
      <c r="BP129" s="96"/>
      <c r="BQ129" s="96"/>
      <c r="BR129" s="96"/>
      <c r="BS129" s="96"/>
      <c r="BT129" s="96"/>
      <c r="BU129" s="96"/>
      <c r="BV129" s="96"/>
      <c r="BW129" s="96"/>
      <c r="BX129" s="96"/>
      <c r="BY129" s="96"/>
      <c r="BZ129" s="96"/>
      <c r="CA129" s="96"/>
    </row>
    <row r="130" spans="2:79">
      <c r="B130" s="96"/>
      <c r="C130" s="96"/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96"/>
      <c r="AU130" s="96"/>
      <c r="AV130" s="96"/>
      <c r="AW130" s="96"/>
      <c r="AX130" s="96"/>
      <c r="AY130" s="96"/>
      <c r="AZ130" s="96"/>
      <c r="BA130" s="96"/>
      <c r="BB130" s="96"/>
      <c r="BC130" s="96"/>
      <c r="BD130" s="96"/>
      <c r="BE130" s="96"/>
      <c r="BF130" s="96"/>
      <c r="BG130" s="96"/>
      <c r="BH130" s="96"/>
      <c r="BI130" s="96"/>
      <c r="BJ130" s="96"/>
      <c r="BK130" s="96"/>
      <c r="BL130" s="96"/>
      <c r="BM130" s="96"/>
      <c r="BN130" s="96"/>
      <c r="BO130" s="96"/>
      <c r="BP130" s="96"/>
      <c r="BQ130" s="96"/>
      <c r="BR130" s="96"/>
      <c r="BS130" s="96"/>
      <c r="BT130" s="96"/>
      <c r="BU130" s="96"/>
      <c r="BV130" s="96"/>
      <c r="BW130" s="96"/>
      <c r="BX130" s="96"/>
      <c r="BY130" s="96"/>
      <c r="BZ130" s="96"/>
      <c r="CA130" s="96"/>
    </row>
    <row r="131" spans="2:79">
      <c r="B131" s="96"/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96"/>
    </row>
    <row r="132" spans="2:79">
      <c r="B132" s="96"/>
      <c r="C132" s="96"/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T132" s="96" t="s">
        <v>87</v>
      </c>
    </row>
    <row r="133" spans="2:79">
      <c r="B133" s="96"/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T133" s="96" t="s">
        <v>84</v>
      </c>
    </row>
    <row r="134" spans="2:79">
      <c r="B134" s="96"/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</row>
    <row r="135" spans="2:79">
      <c r="B135" s="96"/>
      <c r="C135" s="96"/>
      <c r="D135" s="96"/>
      <c r="E135" s="96"/>
      <c r="F135" s="96"/>
      <c r="G135" s="96"/>
      <c r="H135" s="96"/>
      <c r="I135" s="96"/>
      <c r="J135" s="96"/>
      <c r="K135" s="96"/>
      <c r="L135" s="96"/>
      <c r="M135" s="96"/>
    </row>
    <row r="136" spans="2:79">
      <c r="B136" s="96"/>
      <c r="C136" s="96"/>
      <c r="D136" s="96"/>
      <c r="E136" s="96"/>
      <c r="F136" s="96"/>
      <c r="G136" s="96"/>
      <c r="H136" s="96"/>
      <c r="I136" s="96"/>
      <c r="J136" s="96"/>
      <c r="K136" s="96"/>
      <c r="L136" s="96"/>
      <c r="M136" s="96"/>
    </row>
    <row r="137" spans="2:79">
      <c r="B137" s="96"/>
      <c r="C137" s="96"/>
      <c r="D137" s="96"/>
      <c r="E137" s="96"/>
      <c r="F137" s="96"/>
      <c r="G137" s="96"/>
      <c r="H137" s="96"/>
      <c r="I137" s="96"/>
      <c r="J137" s="96"/>
      <c r="K137" s="96"/>
      <c r="L137" s="96"/>
      <c r="M137" s="96"/>
    </row>
    <row r="138" spans="2:79">
      <c r="B138" s="96"/>
      <c r="C138" s="96"/>
      <c r="D138" s="96"/>
      <c r="E138" s="96"/>
      <c r="F138" s="96"/>
      <c r="G138" s="96"/>
      <c r="H138" s="96"/>
      <c r="I138" s="96"/>
      <c r="J138" s="96"/>
      <c r="K138" s="96"/>
      <c r="L138" s="96"/>
      <c r="M138" s="96"/>
    </row>
    <row r="139" spans="2:79">
      <c r="B139" s="96"/>
      <c r="C139" s="96"/>
      <c r="D139" s="96"/>
      <c r="E139" s="96"/>
      <c r="F139" s="96"/>
      <c r="G139" s="96"/>
      <c r="H139" s="96"/>
      <c r="I139" s="96"/>
      <c r="J139" s="96"/>
      <c r="K139" s="96"/>
      <c r="L139" s="96"/>
      <c r="M139" s="96"/>
    </row>
    <row r="140" spans="2:79">
      <c r="B140" s="96"/>
      <c r="C140" s="96"/>
      <c r="D140" s="96"/>
      <c r="E140" s="96"/>
      <c r="F140" s="96"/>
      <c r="G140" s="96"/>
      <c r="H140" s="96"/>
      <c r="I140" s="96"/>
      <c r="J140" s="96"/>
      <c r="K140" s="96"/>
      <c r="L140" s="96"/>
      <c r="M140" s="96"/>
    </row>
    <row r="141" spans="2:79">
      <c r="B141" s="96"/>
      <c r="C141" s="96"/>
      <c r="D141" s="96"/>
      <c r="E141" s="96"/>
      <c r="F141" s="96"/>
      <c r="G141" s="96"/>
      <c r="H141" s="96"/>
      <c r="I141" s="96"/>
      <c r="J141" s="96"/>
      <c r="K141" s="96"/>
      <c r="L141" s="96"/>
      <c r="M141" s="96"/>
    </row>
    <row r="142" spans="2:79">
      <c r="B142" s="96"/>
      <c r="C142" s="96"/>
      <c r="D142" s="96"/>
      <c r="E142" s="96"/>
      <c r="F142" s="96"/>
      <c r="G142" s="96"/>
      <c r="H142" s="96"/>
      <c r="I142" s="96"/>
      <c r="J142" s="96"/>
      <c r="K142" s="96"/>
      <c r="L142" s="96"/>
      <c r="M142" s="96"/>
    </row>
    <row r="143" spans="2:79">
      <c r="B143" s="96"/>
      <c r="C143" s="96"/>
      <c r="D143" s="96"/>
      <c r="E143" s="96"/>
      <c r="F143" s="96"/>
      <c r="G143" s="96"/>
      <c r="H143" s="96"/>
      <c r="I143" s="96"/>
      <c r="J143" s="96"/>
      <c r="K143" s="96"/>
      <c r="L143" s="96"/>
      <c r="M143" s="96"/>
    </row>
    <row r="144" spans="2:79">
      <c r="B144" s="96"/>
      <c r="C144" s="96"/>
      <c r="D144" s="96"/>
      <c r="E144" s="96"/>
      <c r="F144" s="96"/>
      <c r="G144" s="96"/>
      <c r="H144" s="96"/>
      <c r="I144" s="96"/>
      <c r="J144" s="96"/>
      <c r="K144" s="96"/>
      <c r="L144" s="96"/>
      <c r="M144" s="96"/>
    </row>
    <row r="145" spans="1:20">
      <c r="A145" s="112"/>
      <c r="B145" s="96"/>
      <c r="C145" s="96"/>
      <c r="D145" s="96"/>
      <c r="E145" s="96"/>
      <c r="F145" s="96"/>
      <c r="G145" s="96"/>
      <c r="H145" s="96"/>
      <c r="I145" s="96"/>
      <c r="J145" s="96"/>
      <c r="K145" s="96"/>
      <c r="L145" s="96"/>
      <c r="M145" s="96"/>
    </row>
    <row r="150" spans="1:20">
      <c r="T150" s="96" t="s">
        <v>89</v>
      </c>
    </row>
    <row r="151" spans="1:20">
      <c r="T151" s="96" t="s">
        <v>84</v>
      </c>
    </row>
  </sheetData>
  <mergeCells count="116">
    <mergeCell ref="R2:S2"/>
    <mergeCell ref="B3:D3"/>
    <mergeCell ref="E3:G3"/>
    <mergeCell ref="H3:J3"/>
    <mergeCell ref="K3:M3"/>
    <mergeCell ref="N3:P3"/>
    <mergeCell ref="Q3:S3"/>
    <mergeCell ref="B19:D19"/>
    <mergeCell ref="E19:G19"/>
    <mergeCell ref="H19:J19"/>
    <mergeCell ref="K19:M19"/>
    <mergeCell ref="N19:P19"/>
    <mergeCell ref="Q19:S19"/>
    <mergeCell ref="B35:D35"/>
    <mergeCell ref="E35:G35"/>
    <mergeCell ref="H35:J35"/>
    <mergeCell ref="K35:M35"/>
    <mergeCell ref="N35:P35"/>
    <mergeCell ref="Q35:S35"/>
    <mergeCell ref="B51:D51"/>
    <mergeCell ref="E51:G51"/>
    <mergeCell ref="H51:J51"/>
    <mergeCell ref="K51:M51"/>
    <mergeCell ref="B67:M67"/>
    <mergeCell ref="B68:E68"/>
    <mergeCell ref="F68:I68"/>
    <mergeCell ref="J68:M68"/>
    <mergeCell ref="L83:M83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A19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S20:S21"/>
    <mergeCell ref="A35:A37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Q36:Q37"/>
    <mergeCell ref="R36:R37"/>
    <mergeCell ref="S36:S37"/>
    <mergeCell ref="A51:A53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A67:A70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  <mergeCell ref="B6:S12"/>
    <mergeCell ref="B22:S28"/>
    <mergeCell ref="B38:S44"/>
    <mergeCell ref="B54:M60"/>
    <mergeCell ref="B71:M77"/>
  </mergeCells>
  <phoneticPr fontId="27"/>
  <pageMargins left="0.78740157480314965" right="0.78740157480314965" top="0.98425196850393704" bottom="0.82677165354330717" header="0.51181102362204722" footer="0.15748031496062992"/>
  <pageSetup paperSize="9" scale="79" fitToWidth="1" fitToHeight="1" orientation="portrait" usePrinterDefaults="1" horizontalDpi="300" verticalDpi="300" r:id="rId1"/>
  <headerFooter alignWithMargins="0"/>
  <colBreaks count="1" manualBreakCount="1">
    <brk id="19" max="6553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G153"/>
  <sheetViews>
    <sheetView showGridLines="0" view="pageBreakPreview" topLeftCell="A32" zoomScale="120" zoomScaleSheetLayoutView="120" workbookViewId="0">
      <selection activeCell="O74" sqref="O74"/>
    </sheetView>
  </sheetViews>
  <sheetFormatPr defaultRowHeight="12"/>
  <cols>
    <col min="1" max="1" width="9" style="1" bestFit="1" customWidth="1"/>
    <col min="2" max="21" width="5.625" style="1" customWidth="1"/>
    <col min="22" max="78" width="0.25" style="1" hidden="1" customWidth="1"/>
    <col min="79" max="256" width="9" style="1" bestFit="1" customWidth="1"/>
  </cols>
  <sheetData>
    <row r="1" spans="1:80" s="2" customFormat="1" ht="17.25">
      <c r="A1" s="4" t="s">
        <v>3</v>
      </c>
    </row>
    <row r="2" spans="1:80" ht="13.5" customHeight="1">
      <c r="R2" s="85" t="s">
        <v>8</v>
      </c>
      <c r="S2" s="85"/>
    </row>
    <row r="3" spans="1:80">
      <c r="A3" s="5" t="s">
        <v>14</v>
      </c>
      <c r="B3" s="15" t="s">
        <v>105</v>
      </c>
      <c r="C3" s="32"/>
      <c r="D3" s="43"/>
      <c r="E3" s="55" t="s">
        <v>132</v>
      </c>
      <c r="F3" s="38"/>
      <c r="G3" s="64"/>
      <c r="H3" s="22" t="s">
        <v>136</v>
      </c>
      <c r="I3" s="38"/>
      <c r="J3" s="49"/>
      <c r="K3" s="55" t="s">
        <v>54</v>
      </c>
      <c r="L3" s="38"/>
      <c r="M3" s="64"/>
      <c r="N3" s="22" t="s">
        <v>141</v>
      </c>
      <c r="O3" s="38"/>
      <c r="P3" s="49"/>
      <c r="Q3" s="55" t="s">
        <v>26</v>
      </c>
      <c r="R3" s="38"/>
      <c r="S3" s="64"/>
    </row>
    <row r="4" spans="1:80" s="3" customFormat="1" ht="9.9499999999999993" customHeight="1">
      <c r="A4" s="6"/>
      <c r="B4" s="16" t="s">
        <v>22</v>
      </c>
      <c r="C4" s="33" t="s">
        <v>30</v>
      </c>
      <c r="D4" s="44" t="s">
        <v>32</v>
      </c>
      <c r="E4" s="56" t="s">
        <v>22</v>
      </c>
      <c r="F4" s="33" t="s">
        <v>30</v>
      </c>
      <c r="G4" s="65" t="s">
        <v>32</v>
      </c>
      <c r="H4" s="16" t="s">
        <v>22</v>
      </c>
      <c r="I4" s="33" t="s">
        <v>30</v>
      </c>
      <c r="J4" s="44" t="s">
        <v>32</v>
      </c>
      <c r="K4" s="56" t="s">
        <v>22</v>
      </c>
      <c r="L4" s="33" t="s">
        <v>30</v>
      </c>
      <c r="M4" s="65" t="s">
        <v>32</v>
      </c>
      <c r="N4" s="16" t="s">
        <v>22</v>
      </c>
      <c r="O4" s="33" t="s">
        <v>30</v>
      </c>
      <c r="P4" s="44" t="s">
        <v>32</v>
      </c>
      <c r="Q4" s="56" t="s">
        <v>22</v>
      </c>
      <c r="R4" s="33" t="s">
        <v>30</v>
      </c>
      <c r="S4" s="65" t="s">
        <v>32</v>
      </c>
    </row>
    <row r="5" spans="1:80" s="3" customFormat="1" ht="9.9499999999999993" customHeight="1">
      <c r="A5" s="7"/>
      <c r="B5" s="17"/>
      <c r="C5" s="34"/>
      <c r="D5" s="45"/>
      <c r="E5" s="57"/>
      <c r="F5" s="34"/>
      <c r="G5" s="66"/>
      <c r="H5" s="17"/>
      <c r="I5" s="34"/>
      <c r="J5" s="45"/>
      <c r="K5" s="57"/>
      <c r="L5" s="34"/>
      <c r="M5" s="66"/>
      <c r="N5" s="17"/>
      <c r="O5" s="34"/>
      <c r="P5" s="45"/>
      <c r="Q5" s="57"/>
      <c r="R5" s="34"/>
      <c r="S5" s="66"/>
    </row>
    <row r="6" spans="1:80">
      <c r="A6" s="8" t="s">
        <v>73</v>
      </c>
      <c r="B6" s="18">
        <v>959</v>
      </c>
      <c r="C6" s="35">
        <v>897</v>
      </c>
      <c r="D6" s="46">
        <f t="shared" ref="D6:D17" si="0">B6+C6</f>
        <v>1856</v>
      </c>
      <c r="E6" s="28">
        <v>1117</v>
      </c>
      <c r="F6" s="35">
        <v>1100</v>
      </c>
      <c r="G6" s="67">
        <f t="shared" ref="G6:G17" si="1">E6+F6</f>
        <v>2217</v>
      </c>
      <c r="H6" s="18">
        <v>1270</v>
      </c>
      <c r="I6" s="35">
        <v>1144</v>
      </c>
      <c r="J6" s="46">
        <f t="shared" ref="J6:J17" si="2">H6+I6</f>
        <v>2414</v>
      </c>
      <c r="K6" s="28">
        <v>1270</v>
      </c>
      <c r="L6" s="35">
        <v>1233</v>
      </c>
      <c r="M6" s="67">
        <f t="shared" ref="M6:M17" si="3">K6+L6</f>
        <v>2503</v>
      </c>
      <c r="N6" s="18">
        <v>1258</v>
      </c>
      <c r="O6" s="35">
        <v>1143</v>
      </c>
      <c r="P6" s="46">
        <f t="shared" ref="P6:P17" si="4">N6+O6</f>
        <v>2401</v>
      </c>
      <c r="Q6" s="28">
        <v>1156</v>
      </c>
      <c r="R6" s="35">
        <v>997</v>
      </c>
      <c r="S6" s="67">
        <f t="shared" ref="S6:S17" si="5">Q6+R6</f>
        <v>2153</v>
      </c>
      <c r="U6" s="90" t="s">
        <v>6</v>
      </c>
    </row>
    <row r="7" spans="1:80">
      <c r="A7" s="9" t="s">
        <v>41</v>
      </c>
      <c r="B7" s="19">
        <v>957</v>
      </c>
      <c r="C7" s="36">
        <v>891</v>
      </c>
      <c r="D7" s="47">
        <f t="shared" si="0"/>
        <v>1848</v>
      </c>
      <c r="E7" s="29">
        <v>1111</v>
      </c>
      <c r="F7" s="36">
        <v>1102</v>
      </c>
      <c r="G7" s="68">
        <f t="shared" si="1"/>
        <v>2213</v>
      </c>
      <c r="H7" s="19">
        <v>1276</v>
      </c>
      <c r="I7" s="36">
        <v>1139</v>
      </c>
      <c r="J7" s="47">
        <f t="shared" si="2"/>
        <v>2415</v>
      </c>
      <c r="K7" s="29">
        <v>1268</v>
      </c>
      <c r="L7" s="36">
        <v>1230</v>
      </c>
      <c r="M7" s="68">
        <f t="shared" si="3"/>
        <v>2498</v>
      </c>
      <c r="N7" s="19">
        <v>1236</v>
      </c>
      <c r="O7" s="36">
        <v>1142</v>
      </c>
      <c r="P7" s="47">
        <f t="shared" si="4"/>
        <v>2378</v>
      </c>
      <c r="Q7" s="29">
        <v>1147</v>
      </c>
      <c r="R7" s="36">
        <v>987</v>
      </c>
      <c r="S7" s="68">
        <f t="shared" si="5"/>
        <v>2134</v>
      </c>
      <c r="U7" s="90">
        <v>5</v>
      </c>
    </row>
    <row r="8" spans="1:80">
      <c r="A8" s="9" t="s">
        <v>45</v>
      </c>
      <c r="B8" s="19">
        <v>956</v>
      </c>
      <c r="C8" s="36">
        <v>894</v>
      </c>
      <c r="D8" s="47">
        <f t="shared" si="0"/>
        <v>1850</v>
      </c>
      <c r="E8" s="29">
        <v>1113</v>
      </c>
      <c r="F8" s="36">
        <v>1093</v>
      </c>
      <c r="G8" s="68">
        <f t="shared" si="1"/>
        <v>2206</v>
      </c>
      <c r="H8" s="19">
        <v>1275</v>
      </c>
      <c r="I8" s="36">
        <v>1140</v>
      </c>
      <c r="J8" s="47">
        <f t="shared" si="2"/>
        <v>2415</v>
      </c>
      <c r="K8" s="29">
        <v>1258</v>
      </c>
      <c r="L8" s="36">
        <v>1230</v>
      </c>
      <c r="M8" s="68">
        <f t="shared" si="3"/>
        <v>2488</v>
      </c>
      <c r="N8" s="19">
        <v>1249</v>
      </c>
      <c r="O8" s="36">
        <v>1145</v>
      </c>
      <c r="P8" s="47">
        <f t="shared" si="4"/>
        <v>2394</v>
      </c>
      <c r="Q8" s="29">
        <v>1148</v>
      </c>
      <c r="R8" s="36">
        <v>992</v>
      </c>
      <c r="S8" s="68">
        <f t="shared" si="5"/>
        <v>2140</v>
      </c>
      <c r="U8" s="90">
        <v>6</v>
      </c>
      <c r="CB8" s="91"/>
    </row>
    <row r="9" spans="1:80">
      <c r="A9" s="9" t="s">
        <v>48</v>
      </c>
      <c r="B9" s="19">
        <v>972</v>
      </c>
      <c r="C9" s="36">
        <v>900</v>
      </c>
      <c r="D9" s="47">
        <f t="shared" si="0"/>
        <v>1872</v>
      </c>
      <c r="E9" s="29">
        <v>1098</v>
      </c>
      <c r="F9" s="36">
        <v>1082</v>
      </c>
      <c r="G9" s="68">
        <f t="shared" si="1"/>
        <v>2180</v>
      </c>
      <c r="H9" s="19">
        <v>1276</v>
      </c>
      <c r="I9" s="36">
        <v>1140</v>
      </c>
      <c r="J9" s="47">
        <f t="shared" si="2"/>
        <v>2416</v>
      </c>
      <c r="K9" s="29">
        <v>1256</v>
      </c>
      <c r="L9" s="36">
        <v>1230</v>
      </c>
      <c r="M9" s="68">
        <f t="shared" si="3"/>
        <v>2486</v>
      </c>
      <c r="N9" s="19">
        <v>1255</v>
      </c>
      <c r="O9" s="36">
        <v>1145</v>
      </c>
      <c r="P9" s="47">
        <f t="shared" si="4"/>
        <v>2400</v>
      </c>
      <c r="Q9" s="29">
        <v>1144</v>
      </c>
      <c r="R9" s="36">
        <v>984</v>
      </c>
      <c r="S9" s="68">
        <f t="shared" si="5"/>
        <v>2128</v>
      </c>
      <c r="U9" s="90">
        <v>7</v>
      </c>
    </row>
    <row r="10" spans="1:80">
      <c r="A10" s="9" t="s">
        <v>50</v>
      </c>
      <c r="B10" s="19">
        <v>956</v>
      </c>
      <c r="C10" s="36">
        <v>898</v>
      </c>
      <c r="D10" s="47">
        <f t="shared" si="0"/>
        <v>1854</v>
      </c>
      <c r="E10" s="29">
        <v>1108</v>
      </c>
      <c r="F10" s="36">
        <v>1073</v>
      </c>
      <c r="G10" s="68">
        <f t="shared" si="1"/>
        <v>2181</v>
      </c>
      <c r="H10" s="19">
        <v>1264</v>
      </c>
      <c r="I10" s="36">
        <v>1132</v>
      </c>
      <c r="J10" s="47">
        <f t="shared" si="2"/>
        <v>2396</v>
      </c>
      <c r="K10" s="29">
        <v>1257</v>
      </c>
      <c r="L10" s="36">
        <v>1236</v>
      </c>
      <c r="M10" s="68">
        <f t="shared" si="3"/>
        <v>2493</v>
      </c>
      <c r="N10" s="19">
        <v>1244</v>
      </c>
      <c r="O10" s="36">
        <v>1142</v>
      </c>
      <c r="P10" s="47">
        <f t="shared" si="4"/>
        <v>2386</v>
      </c>
      <c r="Q10" s="29">
        <v>1147</v>
      </c>
      <c r="R10" s="36">
        <v>974</v>
      </c>
      <c r="S10" s="68">
        <f t="shared" si="5"/>
        <v>2121</v>
      </c>
      <c r="U10" s="90">
        <v>8</v>
      </c>
    </row>
    <row r="11" spans="1:80">
      <c r="A11" s="9" t="s">
        <v>20</v>
      </c>
      <c r="B11" s="19">
        <v>959</v>
      </c>
      <c r="C11" s="36">
        <v>893</v>
      </c>
      <c r="D11" s="47">
        <f t="shared" si="0"/>
        <v>1852</v>
      </c>
      <c r="E11" s="29">
        <v>1104</v>
      </c>
      <c r="F11" s="36">
        <v>1072</v>
      </c>
      <c r="G11" s="68">
        <f t="shared" si="1"/>
        <v>2176</v>
      </c>
      <c r="H11" s="19">
        <v>1260</v>
      </c>
      <c r="I11" s="36">
        <v>1133</v>
      </c>
      <c r="J11" s="47">
        <f t="shared" si="2"/>
        <v>2393</v>
      </c>
      <c r="K11" s="29">
        <v>1260</v>
      </c>
      <c r="L11" s="36">
        <v>1235</v>
      </c>
      <c r="M11" s="68">
        <f t="shared" si="3"/>
        <v>2495</v>
      </c>
      <c r="N11" s="19">
        <v>1255</v>
      </c>
      <c r="O11" s="36">
        <v>1152</v>
      </c>
      <c r="P11" s="47">
        <f t="shared" si="4"/>
        <v>2407</v>
      </c>
      <c r="Q11" s="29">
        <v>1151</v>
      </c>
      <c r="R11" s="36">
        <v>964</v>
      </c>
      <c r="S11" s="68">
        <f t="shared" si="5"/>
        <v>2115</v>
      </c>
      <c r="U11" s="90">
        <v>9</v>
      </c>
    </row>
    <row r="12" spans="1:80">
      <c r="A12" s="9" t="s">
        <v>51</v>
      </c>
      <c r="B12" s="19">
        <v>957</v>
      </c>
      <c r="C12" s="36">
        <v>891</v>
      </c>
      <c r="D12" s="47">
        <f t="shared" si="0"/>
        <v>1848</v>
      </c>
      <c r="E12" s="29">
        <v>1099</v>
      </c>
      <c r="F12" s="36">
        <v>1066</v>
      </c>
      <c r="G12" s="68">
        <f t="shared" si="1"/>
        <v>2165</v>
      </c>
      <c r="H12" s="19">
        <v>1257</v>
      </c>
      <c r="I12" s="36">
        <v>1142</v>
      </c>
      <c r="J12" s="47">
        <f t="shared" si="2"/>
        <v>2399</v>
      </c>
      <c r="K12" s="29">
        <v>1266</v>
      </c>
      <c r="L12" s="36">
        <v>1223</v>
      </c>
      <c r="M12" s="68">
        <f t="shared" si="3"/>
        <v>2489</v>
      </c>
      <c r="N12" s="19">
        <v>1246</v>
      </c>
      <c r="O12" s="36">
        <v>1146</v>
      </c>
      <c r="P12" s="47">
        <f t="shared" si="4"/>
        <v>2392</v>
      </c>
      <c r="Q12" s="29">
        <v>1144</v>
      </c>
      <c r="R12" s="36">
        <v>969</v>
      </c>
      <c r="S12" s="68">
        <f t="shared" si="5"/>
        <v>2113</v>
      </c>
      <c r="U12" s="90">
        <v>10</v>
      </c>
    </row>
    <row r="13" spans="1:80">
      <c r="A13" s="9" t="s">
        <v>39</v>
      </c>
      <c r="B13" s="19">
        <v>949</v>
      </c>
      <c r="C13" s="36">
        <v>892</v>
      </c>
      <c r="D13" s="47">
        <f t="shared" si="0"/>
        <v>1841</v>
      </c>
      <c r="E13" s="29">
        <v>1100</v>
      </c>
      <c r="F13" s="36">
        <v>1057</v>
      </c>
      <c r="G13" s="68">
        <f t="shared" si="1"/>
        <v>2157</v>
      </c>
      <c r="H13" s="19">
        <v>1255</v>
      </c>
      <c r="I13" s="36">
        <v>1143</v>
      </c>
      <c r="J13" s="47">
        <f t="shared" si="2"/>
        <v>2398</v>
      </c>
      <c r="K13" s="29">
        <v>1275</v>
      </c>
      <c r="L13" s="36">
        <v>1222</v>
      </c>
      <c r="M13" s="68">
        <f t="shared" si="3"/>
        <v>2497</v>
      </c>
      <c r="N13" s="19">
        <v>1251</v>
      </c>
      <c r="O13" s="36">
        <v>1167</v>
      </c>
      <c r="P13" s="47">
        <f t="shared" si="4"/>
        <v>2418</v>
      </c>
      <c r="Q13" s="29">
        <v>1149</v>
      </c>
      <c r="R13" s="36">
        <v>970</v>
      </c>
      <c r="S13" s="68">
        <f t="shared" si="5"/>
        <v>2119</v>
      </c>
      <c r="U13" s="90">
        <v>11</v>
      </c>
    </row>
    <row r="14" spans="1:80">
      <c r="A14" s="9" t="s">
        <v>24</v>
      </c>
      <c r="B14" s="19">
        <v>943</v>
      </c>
      <c r="C14" s="36">
        <v>884</v>
      </c>
      <c r="D14" s="47">
        <f t="shared" si="0"/>
        <v>1827</v>
      </c>
      <c r="E14" s="29">
        <v>1098</v>
      </c>
      <c r="F14" s="36">
        <v>1056</v>
      </c>
      <c r="G14" s="68">
        <f t="shared" si="1"/>
        <v>2154</v>
      </c>
      <c r="H14" s="19">
        <v>1256</v>
      </c>
      <c r="I14" s="36">
        <v>1154</v>
      </c>
      <c r="J14" s="47">
        <f t="shared" si="2"/>
        <v>2410</v>
      </c>
      <c r="K14" s="29">
        <v>1270</v>
      </c>
      <c r="L14" s="36">
        <v>1221</v>
      </c>
      <c r="M14" s="68">
        <f t="shared" si="3"/>
        <v>2491</v>
      </c>
      <c r="N14" s="19">
        <v>1247</v>
      </c>
      <c r="O14" s="36">
        <v>1171</v>
      </c>
      <c r="P14" s="47">
        <f t="shared" si="4"/>
        <v>2418</v>
      </c>
      <c r="Q14" s="29">
        <v>1147</v>
      </c>
      <c r="R14" s="36">
        <v>964</v>
      </c>
      <c r="S14" s="68">
        <f t="shared" si="5"/>
        <v>2111</v>
      </c>
      <c r="U14" s="90">
        <v>12</v>
      </c>
    </row>
    <row r="15" spans="1:80">
      <c r="A15" s="9" t="s">
        <v>154</v>
      </c>
      <c r="B15" s="19">
        <v>942</v>
      </c>
      <c r="C15" s="36">
        <v>874</v>
      </c>
      <c r="D15" s="47">
        <f t="shared" si="0"/>
        <v>1816</v>
      </c>
      <c r="E15" s="29">
        <v>1087</v>
      </c>
      <c r="F15" s="36">
        <v>1049</v>
      </c>
      <c r="G15" s="68">
        <f t="shared" si="1"/>
        <v>2136</v>
      </c>
      <c r="H15" s="19">
        <v>1256</v>
      </c>
      <c r="I15" s="36">
        <v>1155</v>
      </c>
      <c r="J15" s="47">
        <f t="shared" si="2"/>
        <v>2411</v>
      </c>
      <c r="K15" s="29">
        <v>1264</v>
      </c>
      <c r="L15" s="36">
        <v>1215</v>
      </c>
      <c r="M15" s="68">
        <f t="shared" si="3"/>
        <v>2479</v>
      </c>
      <c r="N15" s="19">
        <v>1233</v>
      </c>
      <c r="O15" s="36">
        <v>1161</v>
      </c>
      <c r="P15" s="47">
        <f t="shared" si="4"/>
        <v>2394</v>
      </c>
      <c r="Q15" s="29">
        <v>1135</v>
      </c>
      <c r="R15" s="36">
        <v>960</v>
      </c>
      <c r="S15" s="68">
        <f t="shared" si="5"/>
        <v>2095</v>
      </c>
      <c r="U15" s="90" t="s">
        <v>155</v>
      </c>
    </row>
    <row r="16" spans="1:80">
      <c r="A16" s="9" t="s">
        <v>58</v>
      </c>
      <c r="B16" s="19">
        <v>945</v>
      </c>
      <c r="C16" s="36">
        <v>875</v>
      </c>
      <c r="D16" s="47">
        <f t="shared" si="0"/>
        <v>1820</v>
      </c>
      <c r="E16" s="29">
        <v>1071</v>
      </c>
      <c r="F16" s="36">
        <v>1038</v>
      </c>
      <c r="G16" s="68">
        <f t="shared" si="1"/>
        <v>2109</v>
      </c>
      <c r="H16" s="19">
        <v>1259</v>
      </c>
      <c r="I16" s="36">
        <v>1155</v>
      </c>
      <c r="J16" s="47">
        <f t="shared" si="2"/>
        <v>2414</v>
      </c>
      <c r="K16" s="29">
        <v>1273</v>
      </c>
      <c r="L16" s="36">
        <v>1227</v>
      </c>
      <c r="M16" s="68">
        <f t="shared" si="3"/>
        <v>2500</v>
      </c>
      <c r="N16" s="19">
        <v>1226</v>
      </c>
      <c r="O16" s="36">
        <v>1156</v>
      </c>
      <c r="P16" s="47">
        <f t="shared" si="4"/>
        <v>2382</v>
      </c>
      <c r="Q16" s="29">
        <v>1134</v>
      </c>
      <c r="R16" s="36">
        <v>975</v>
      </c>
      <c r="S16" s="68">
        <f t="shared" si="5"/>
        <v>2109</v>
      </c>
      <c r="U16" s="90">
        <v>2</v>
      </c>
    </row>
    <row r="17" spans="1:79">
      <c r="A17" s="10" t="s">
        <v>49</v>
      </c>
      <c r="B17" s="20">
        <v>930</v>
      </c>
      <c r="C17" s="37">
        <v>867</v>
      </c>
      <c r="D17" s="48">
        <f t="shared" si="0"/>
        <v>1797</v>
      </c>
      <c r="E17" s="30">
        <v>1078</v>
      </c>
      <c r="F17" s="37">
        <v>1041</v>
      </c>
      <c r="G17" s="69">
        <f t="shared" si="1"/>
        <v>2119</v>
      </c>
      <c r="H17" s="20">
        <v>1255</v>
      </c>
      <c r="I17" s="37">
        <v>1170</v>
      </c>
      <c r="J17" s="48">
        <f t="shared" si="2"/>
        <v>2425</v>
      </c>
      <c r="K17" s="30">
        <v>1263</v>
      </c>
      <c r="L17" s="37">
        <v>1216</v>
      </c>
      <c r="M17" s="69">
        <f t="shared" si="3"/>
        <v>2479</v>
      </c>
      <c r="N17" s="20">
        <v>1223</v>
      </c>
      <c r="O17" s="37">
        <v>1141</v>
      </c>
      <c r="P17" s="48">
        <f t="shared" si="4"/>
        <v>2364</v>
      </c>
      <c r="Q17" s="30">
        <v>1112</v>
      </c>
      <c r="R17" s="37">
        <v>982</v>
      </c>
      <c r="S17" s="69">
        <f t="shared" si="5"/>
        <v>2094</v>
      </c>
      <c r="U17" s="90">
        <v>3</v>
      </c>
    </row>
    <row r="18" spans="1:79" ht="9.9499999999999993" customHeight="1"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</row>
    <row r="19" spans="1:79">
      <c r="A19" s="5" t="s">
        <v>14</v>
      </c>
      <c r="B19" s="22" t="s">
        <v>129</v>
      </c>
      <c r="C19" s="38"/>
      <c r="D19" s="49"/>
      <c r="E19" s="55" t="s">
        <v>133</v>
      </c>
      <c r="F19" s="38"/>
      <c r="G19" s="64"/>
      <c r="H19" s="22" t="s">
        <v>137</v>
      </c>
      <c r="I19" s="38"/>
      <c r="J19" s="49"/>
      <c r="K19" s="55" t="s">
        <v>139</v>
      </c>
      <c r="L19" s="38"/>
      <c r="M19" s="64"/>
      <c r="N19" s="22" t="s">
        <v>142</v>
      </c>
      <c r="O19" s="38"/>
      <c r="P19" s="49"/>
      <c r="Q19" s="55" t="s">
        <v>143</v>
      </c>
      <c r="R19" s="38"/>
      <c r="S19" s="64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</row>
    <row r="20" spans="1:79" ht="9.9499999999999993" customHeight="1">
      <c r="A20" s="6"/>
      <c r="B20" s="16" t="s">
        <v>22</v>
      </c>
      <c r="C20" s="33" t="s">
        <v>30</v>
      </c>
      <c r="D20" s="44" t="s">
        <v>32</v>
      </c>
      <c r="E20" s="56" t="s">
        <v>22</v>
      </c>
      <c r="F20" s="33" t="s">
        <v>30</v>
      </c>
      <c r="G20" s="65" t="s">
        <v>32</v>
      </c>
      <c r="H20" s="16" t="s">
        <v>22</v>
      </c>
      <c r="I20" s="33" t="s">
        <v>30</v>
      </c>
      <c r="J20" s="44" t="s">
        <v>32</v>
      </c>
      <c r="K20" s="56" t="s">
        <v>22</v>
      </c>
      <c r="L20" s="33" t="s">
        <v>30</v>
      </c>
      <c r="M20" s="65" t="s">
        <v>32</v>
      </c>
      <c r="N20" s="16" t="s">
        <v>22</v>
      </c>
      <c r="O20" s="33" t="s">
        <v>30</v>
      </c>
      <c r="P20" s="44" t="s">
        <v>32</v>
      </c>
      <c r="Q20" s="56" t="s">
        <v>22</v>
      </c>
      <c r="R20" s="33" t="s">
        <v>30</v>
      </c>
      <c r="S20" s="65" t="s">
        <v>32</v>
      </c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</row>
    <row r="21" spans="1:79" ht="9.9499999999999993" customHeight="1">
      <c r="A21" s="7"/>
      <c r="B21" s="17"/>
      <c r="C21" s="34"/>
      <c r="D21" s="45"/>
      <c r="E21" s="57"/>
      <c r="F21" s="34"/>
      <c r="G21" s="66"/>
      <c r="H21" s="17"/>
      <c r="I21" s="34"/>
      <c r="J21" s="45"/>
      <c r="K21" s="57"/>
      <c r="L21" s="34"/>
      <c r="M21" s="66"/>
      <c r="N21" s="17"/>
      <c r="O21" s="34"/>
      <c r="P21" s="45"/>
      <c r="Q21" s="57"/>
      <c r="R21" s="34"/>
      <c r="S21" s="66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</row>
    <row r="22" spans="1:79">
      <c r="A22" s="8" t="str">
        <f>A6</f>
        <v>H29.4月</v>
      </c>
      <c r="B22" s="18">
        <v>1301</v>
      </c>
      <c r="C22" s="35">
        <v>1199</v>
      </c>
      <c r="D22" s="46">
        <f t="shared" ref="D22:D33" si="6">B22+C22</f>
        <v>2500</v>
      </c>
      <c r="E22" s="18">
        <v>1567</v>
      </c>
      <c r="F22" s="35">
        <v>1461</v>
      </c>
      <c r="G22" s="67">
        <f t="shared" ref="G22:G33" si="7">E22+F22</f>
        <v>3028</v>
      </c>
      <c r="H22" s="18">
        <v>1941</v>
      </c>
      <c r="I22" s="35">
        <v>1866</v>
      </c>
      <c r="J22" s="46">
        <f t="shared" ref="J22:J33" si="8">H22+I22</f>
        <v>3807</v>
      </c>
      <c r="K22" s="18">
        <v>1693</v>
      </c>
      <c r="L22" s="35">
        <v>1793</v>
      </c>
      <c r="M22" s="67">
        <f t="shared" ref="M22:M33" si="9">K22+L22</f>
        <v>3486</v>
      </c>
      <c r="N22" s="18">
        <v>1398</v>
      </c>
      <c r="O22" s="35">
        <v>1406</v>
      </c>
      <c r="P22" s="46">
        <f t="shared" ref="P22:P33" si="10">N22+O22</f>
        <v>2804</v>
      </c>
      <c r="Q22" s="18">
        <v>1400</v>
      </c>
      <c r="R22" s="35">
        <v>1414</v>
      </c>
      <c r="S22" s="67">
        <f t="shared" ref="S22:S33" si="11">Q22+R22</f>
        <v>2814</v>
      </c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</row>
    <row r="23" spans="1:79">
      <c r="A23" s="9" t="s">
        <v>41</v>
      </c>
      <c r="B23" s="19">
        <v>1297</v>
      </c>
      <c r="C23" s="36">
        <v>1208</v>
      </c>
      <c r="D23" s="47">
        <f t="shared" si="6"/>
        <v>2505</v>
      </c>
      <c r="E23" s="19">
        <v>1551</v>
      </c>
      <c r="F23" s="36">
        <v>1451</v>
      </c>
      <c r="G23" s="68">
        <f t="shared" si="7"/>
        <v>3002</v>
      </c>
      <c r="H23" s="19">
        <v>1948</v>
      </c>
      <c r="I23" s="36">
        <v>1845</v>
      </c>
      <c r="J23" s="47">
        <f t="shared" si="8"/>
        <v>3793</v>
      </c>
      <c r="K23" s="19">
        <v>1706</v>
      </c>
      <c r="L23" s="36">
        <v>1810</v>
      </c>
      <c r="M23" s="68">
        <f t="shared" si="9"/>
        <v>3516</v>
      </c>
      <c r="N23" s="19">
        <v>1396</v>
      </c>
      <c r="O23" s="36">
        <v>1414</v>
      </c>
      <c r="P23" s="47">
        <f t="shared" si="10"/>
        <v>2810</v>
      </c>
      <c r="Q23" s="19">
        <v>1409</v>
      </c>
      <c r="R23" s="36">
        <v>1411</v>
      </c>
      <c r="S23" s="68">
        <f t="shared" si="11"/>
        <v>2820</v>
      </c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</row>
    <row r="24" spans="1:79">
      <c r="A24" s="9" t="s">
        <v>45</v>
      </c>
      <c r="B24" s="19">
        <v>1306</v>
      </c>
      <c r="C24" s="36">
        <v>1214</v>
      </c>
      <c r="D24" s="47">
        <f t="shared" si="6"/>
        <v>2520</v>
      </c>
      <c r="E24" s="19">
        <v>1542</v>
      </c>
      <c r="F24" s="36">
        <v>1450</v>
      </c>
      <c r="G24" s="68">
        <f t="shared" si="7"/>
        <v>2992</v>
      </c>
      <c r="H24" s="19">
        <v>1957</v>
      </c>
      <c r="I24" s="36">
        <v>1845</v>
      </c>
      <c r="J24" s="47">
        <f t="shared" si="8"/>
        <v>3802</v>
      </c>
      <c r="K24" s="19">
        <v>1714</v>
      </c>
      <c r="L24" s="36">
        <v>1813</v>
      </c>
      <c r="M24" s="68">
        <f t="shared" si="9"/>
        <v>3527</v>
      </c>
      <c r="N24" s="19">
        <v>1388</v>
      </c>
      <c r="O24" s="36">
        <v>1418</v>
      </c>
      <c r="P24" s="47">
        <f t="shared" si="10"/>
        <v>2806</v>
      </c>
      <c r="Q24" s="19">
        <v>1407</v>
      </c>
      <c r="R24" s="36">
        <v>1405</v>
      </c>
      <c r="S24" s="68">
        <f t="shared" si="11"/>
        <v>2812</v>
      </c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</row>
    <row r="25" spans="1:79">
      <c r="A25" s="9" t="s">
        <v>48</v>
      </c>
      <c r="B25" s="19">
        <v>1311</v>
      </c>
      <c r="C25" s="36">
        <v>1204</v>
      </c>
      <c r="D25" s="47">
        <f t="shared" si="6"/>
        <v>2515</v>
      </c>
      <c r="E25" s="19">
        <v>1530</v>
      </c>
      <c r="F25" s="36">
        <v>1448</v>
      </c>
      <c r="G25" s="68">
        <f t="shared" si="7"/>
        <v>2978</v>
      </c>
      <c r="H25" s="19">
        <v>1953</v>
      </c>
      <c r="I25" s="36">
        <v>1842</v>
      </c>
      <c r="J25" s="47">
        <f t="shared" si="8"/>
        <v>3795</v>
      </c>
      <c r="K25" s="19">
        <v>1727</v>
      </c>
      <c r="L25" s="36">
        <v>1817</v>
      </c>
      <c r="M25" s="68">
        <f t="shared" si="9"/>
        <v>3544</v>
      </c>
      <c r="N25" s="19">
        <v>1388</v>
      </c>
      <c r="O25" s="36">
        <v>1431</v>
      </c>
      <c r="P25" s="47">
        <f t="shared" si="10"/>
        <v>2819</v>
      </c>
      <c r="Q25" s="19">
        <v>1402</v>
      </c>
      <c r="R25" s="36">
        <v>1388</v>
      </c>
      <c r="S25" s="68">
        <f t="shared" si="11"/>
        <v>2790</v>
      </c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</row>
    <row r="26" spans="1:79">
      <c r="A26" s="9" t="s">
        <v>50</v>
      </c>
      <c r="B26" s="19">
        <v>1306</v>
      </c>
      <c r="C26" s="36">
        <v>1192</v>
      </c>
      <c r="D26" s="47">
        <f t="shared" si="6"/>
        <v>2498</v>
      </c>
      <c r="E26" s="19">
        <v>1504</v>
      </c>
      <c r="F26" s="36">
        <v>1437</v>
      </c>
      <c r="G26" s="68">
        <f t="shared" si="7"/>
        <v>2941</v>
      </c>
      <c r="H26" s="19">
        <v>1941</v>
      </c>
      <c r="I26" s="36">
        <v>1845</v>
      </c>
      <c r="J26" s="47">
        <f t="shared" si="8"/>
        <v>3786</v>
      </c>
      <c r="K26" s="19">
        <v>1748</v>
      </c>
      <c r="L26" s="36">
        <v>1832</v>
      </c>
      <c r="M26" s="68">
        <f t="shared" si="9"/>
        <v>3580</v>
      </c>
      <c r="N26" s="19">
        <v>1395</v>
      </c>
      <c r="O26" s="36">
        <v>1414</v>
      </c>
      <c r="P26" s="47">
        <f t="shared" si="10"/>
        <v>2809</v>
      </c>
      <c r="Q26" s="19">
        <v>1385</v>
      </c>
      <c r="R26" s="36">
        <v>1396</v>
      </c>
      <c r="S26" s="68">
        <f t="shared" si="11"/>
        <v>2781</v>
      </c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</row>
    <row r="27" spans="1:79">
      <c r="A27" s="9" t="s">
        <v>20</v>
      </c>
      <c r="B27" s="19">
        <v>1296</v>
      </c>
      <c r="C27" s="36">
        <v>1197</v>
      </c>
      <c r="D27" s="47">
        <f t="shared" si="6"/>
        <v>2493</v>
      </c>
      <c r="E27" s="19">
        <v>1506</v>
      </c>
      <c r="F27" s="36">
        <v>1436</v>
      </c>
      <c r="G27" s="68">
        <f t="shared" si="7"/>
        <v>2942</v>
      </c>
      <c r="H27" s="19">
        <v>1943</v>
      </c>
      <c r="I27" s="36">
        <v>1837</v>
      </c>
      <c r="J27" s="47">
        <f t="shared" si="8"/>
        <v>3780</v>
      </c>
      <c r="K27" s="19">
        <v>1736</v>
      </c>
      <c r="L27" s="36">
        <v>1836</v>
      </c>
      <c r="M27" s="68">
        <f t="shared" si="9"/>
        <v>3572</v>
      </c>
      <c r="N27" s="19">
        <v>1409</v>
      </c>
      <c r="O27" s="36">
        <v>1417</v>
      </c>
      <c r="P27" s="47">
        <f t="shared" si="10"/>
        <v>2826</v>
      </c>
      <c r="Q27" s="19">
        <v>1390</v>
      </c>
      <c r="R27" s="36">
        <v>1402</v>
      </c>
      <c r="S27" s="68">
        <f t="shared" si="11"/>
        <v>2792</v>
      </c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</row>
    <row r="28" spans="1:79">
      <c r="A28" s="9" t="s">
        <v>51</v>
      </c>
      <c r="B28" s="19">
        <v>1308</v>
      </c>
      <c r="C28" s="36">
        <v>1187</v>
      </c>
      <c r="D28" s="47">
        <f t="shared" si="6"/>
        <v>2495</v>
      </c>
      <c r="E28" s="19">
        <v>1497</v>
      </c>
      <c r="F28" s="36">
        <v>1436</v>
      </c>
      <c r="G28" s="68">
        <f t="shared" si="7"/>
        <v>2933</v>
      </c>
      <c r="H28" s="19">
        <v>1940</v>
      </c>
      <c r="I28" s="36">
        <v>1821</v>
      </c>
      <c r="J28" s="47">
        <f t="shared" si="8"/>
        <v>3761</v>
      </c>
      <c r="K28" s="19">
        <v>1751</v>
      </c>
      <c r="L28" s="36">
        <v>1856</v>
      </c>
      <c r="M28" s="68">
        <f t="shared" si="9"/>
        <v>3607</v>
      </c>
      <c r="N28" s="19">
        <v>1410</v>
      </c>
      <c r="O28" s="36">
        <v>1418</v>
      </c>
      <c r="P28" s="47">
        <f t="shared" si="10"/>
        <v>2828</v>
      </c>
      <c r="Q28" s="19">
        <v>1385</v>
      </c>
      <c r="R28" s="36">
        <v>1385</v>
      </c>
      <c r="S28" s="68">
        <f t="shared" si="11"/>
        <v>2770</v>
      </c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</row>
    <row r="29" spans="1:79">
      <c r="A29" s="9" t="s">
        <v>39</v>
      </c>
      <c r="B29" s="19">
        <v>1305</v>
      </c>
      <c r="C29" s="36">
        <v>1182</v>
      </c>
      <c r="D29" s="47">
        <f t="shared" si="6"/>
        <v>2487</v>
      </c>
      <c r="E29" s="19">
        <v>1477</v>
      </c>
      <c r="F29" s="36">
        <v>1438</v>
      </c>
      <c r="G29" s="68">
        <f t="shared" si="7"/>
        <v>2915</v>
      </c>
      <c r="H29" s="19">
        <v>1943</v>
      </c>
      <c r="I29" s="36">
        <v>1820</v>
      </c>
      <c r="J29" s="47">
        <f t="shared" si="8"/>
        <v>3763</v>
      </c>
      <c r="K29" s="19">
        <v>1751</v>
      </c>
      <c r="L29" s="36">
        <v>1869</v>
      </c>
      <c r="M29" s="68">
        <f t="shared" si="9"/>
        <v>3620</v>
      </c>
      <c r="N29" s="19">
        <v>1416</v>
      </c>
      <c r="O29" s="36">
        <v>1419</v>
      </c>
      <c r="P29" s="47">
        <f t="shared" si="10"/>
        <v>2835</v>
      </c>
      <c r="Q29" s="19">
        <v>1394</v>
      </c>
      <c r="R29" s="36">
        <v>1392</v>
      </c>
      <c r="S29" s="68">
        <f t="shared" si="11"/>
        <v>2786</v>
      </c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</row>
    <row r="30" spans="1:79">
      <c r="A30" s="9" t="s">
        <v>24</v>
      </c>
      <c r="B30" s="19">
        <v>1293</v>
      </c>
      <c r="C30" s="36">
        <v>1175</v>
      </c>
      <c r="D30" s="47">
        <f t="shared" si="6"/>
        <v>2468</v>
      </c>
      <c r="E30" s="19">
        <v>1472</v>
      </c>
      <c r="F30" s="36">
        <v>1428</v>
      </c>
      <c r="G30" s="68">
        <f t="shared" si="7"/>
        <v>2900</v>
      </c>
      <c r="H30" s="19">
        <v>1931</v>
      </c>
      <c r="I30" s="36">
        <v>1810</v>
      </c>
      <c r="J30" s="47">
        <f t="shared" si="8"/>
        <v>3741</v>
      </c>
      <c r="K30" s="19">
        <v>1764</v>
      </c>
      <c r="L30" s="36">
        <v>1871</v>
      </c>
      <c r="M30" s="68">
        <f t="shared" si="9"/>
        <v>3635</v>
      </c>
      <c r="N30" s="19">
        <v>1423</v>
      </c>
      <c r="O30" s="36">
        <v>1427</v>
      </c>
      <c r="P30" s="47">
        <f t="shared" si="10"/>
        <v>2850</v>
      </c>
      <c r="Q30" s="19">
        <v>1399</v>
      </c>
      <c r="R30" s="36">
        <v>1388</v>
      </c>
      <c r="S30" s="68">
        <f t="shared" si="11"/>
        <v>2787</v>
      </c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</row>
    <row r="31" spans="1:79">
      <c r="A31" s="9" t="str">
        <f>A15</f>
        <v>H30.1月</v>
      </c>
      <c r="B31" s="19">
        <v>1284</v>
      </c>
      <c r="C31" s="36">
        <v>1153</v>
      </c>
      <c r="D31" s="47">
        <f t="shared" si="6"/>
        <v>2437</v>
      </c>
      <c r="E31" s="19">
        <v>1464</v>
      </c>
      <c r="F31" s="36">
        <v>1419</v>
      </c>
      <c r="G31" s="68">
        <f t="shared" si="7"/>
        <v>2883</v>
      </c>
      <c r="H31" s="19">
        <v>1914</v>
      </c>
      <c r="I31" s="36">
        <v>1804</v>
      </c>
      <c r="J31" s="47">
        <f t="shared" si="8"/>
        <v>3718</v>
      </c>
      <c r="K31" s="19">
        <v>1787</v>
      </c>
      <c r="L31" s="36">
        <v>1876</v>
      </c>
      <c r="M31" s="68">
        <f t="shared" si="9"/>
        <v>3663</v>
      </c>
      <c r="N31" s="19">
        <v>1414</v>
      </c>
      <c r="O31" s="36">
        <v>1421</v>
      </c>
      <c r="P31" s="47">
        <f t="shared" si="10"/>
        <v>2835</v>
      </c>
      <c r="Q31" s="19">
        <v>1402</v>
      </c>
      <c r="R31" s="36">
        <v>1397</v>
      </c>
      <c r="S31" s="68">
        <f t="shared" si="11"/>
        <v>2799</v>
      </c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</row>
    <row r="32" spans="1:79">
      <c r="A32" s="9" t="s">
        <v>58</v>
      </c>
      <c r="B32" s="19">
        <v>1273</v>
      </c>
      <c r="C32" s="36">
        <v>1149</v>
      </c>
      <c r="D32" s="47">
        <f t="shared" si="6"/>
        <v>2422</v>
      </c>
      <c r="E32" s="19">
        <v>1459</v>
      </c>
      <c r="F32" s="36">
        <v>1416</v>
      </c>
      <c r="G32" s="68">
        <f t="shared" si="7"/>
        <v>2875</v>
      </c>
      <c r="H32" s="19">
        <v>1910</v>
      </c>
      <c r="I32" s="36">
        <v>1784</v>
      </c>
      <c r="J32" s="47">
        <f t="shared" si="8"/>
        <v>3694</v>
      </c>
      <c r="K32" s="19">
        <v>1798</v>
      </c>
      <c r="L32" s="36">
        <v>1884</v>
      </c>
      <c r="M32" s="68">
        <f t="shared" si="9"/>
        <v>3682</v>
      </c>
      <c r="N32" s="19">
        <v>1420</v>
      </c>
      <c r="O32" s="36">
        <v>1423</v>
      </c>
      <c r="P32" s="47">
        <f t="shared" si="10"/>
        <v>2843</v>
      </c>
      <c r="Q32" s="19">
        <v>1398</v>
      </c>
      <c r="R32" s="36">
        <v>1395</v>
      </c>
      <c r="S32" s="68">
        <f t="shared" si="11"/>
        <v>2793</v>
      </c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</row>
    <row r="33" spans="1:79">
      <c r="A33" s="10" t="s">
        <v>49</v>
      </c>
      <c r="B33" s="20">
        <v>1286</v>
      </c>
      <c r="C33" s="37">
        <v>1138</v>
      </c>
      <c r="D33" s="48">
        <f t="shared" si="6"/>
        <v>2424</v>
      </c>
      <c r="E33" s="20">
        <v>1446</v>
      </c>
      <c r="F33" s="37">
        <v>1416</v>
      </c>
      <c r="G33" s="69">
        <f t="shared" si="7"/>
        <v>2862</v>
      </c>
      <c r="H33" s="20">
        <v>1905</v>
      </c>
      <c r="I33" s="37">
        <v>1778</v>
      </c>
      <c r="J33" s="48">
        <f t="shared" si="8"/>
        <v>3683</v>
      </c>
      <c r="K33" s="20">
        <v>1799</v>
      </c>
      <c r="L33" s="37">
        <v>1885</v>
      </c>
      <c r="M33" s="69">
        <f t="shared" si="9"/>
        <v>3684</v>
      </c>
      <c r="N33" s="20">
        <v>1424</v>
      </c>
      <c r="O33" s="37">
        <v>1426</v>
      </c>
      <c r="P33" s="48">
        <f t="shared" si="10"/>
        <v>2850</v>
      </c>
      <c r="Q33" s="20">
        <v>1389</v>
      </c>
      <c r="R33" s="37">
        <v>1408</v>
      </c>
      <c r="S33" s="69">
        <f t="shared" si="11"/>
        <v>2797</v>
      </c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</row>
    <row r="34" spans="1:79" ht="9.9499999999999993" customHeight="1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</row>
    <row r="35" spans="1:79">
      <c r="A35" s="5" t="s">
        <v>14</v>
      </c>
      <c r="B35" s="22" t="s">
        <v>130</v>
      </c>
      <c r="C35" s="38"/>
      <c r="D35" s="49"/>
      <c r="E35" s="55" t="s">
        <v>134</v>
      </c>
      <c r="F35" s="38"/>
      <c r="G35" s="64"/>
      <c r="H35" s="22" t="s">
        <v>138</v>
      </c>
      <c r="I35" s="38"/>
      <c r="J35" s="49"/>
      <c r="K35" s="55" t="s">
        <v>140</v>
      </c>
      <c r="L35" s="38"/>
      <c r="M35" s="64"/>
      <c r="N35" s="22" t="s">
        <v>69</v>
      </c>
      <c r="O35" s="38"/>
      <c r="P35" s="49"/>
      <c r="Q35" s="55" t="s">
        <v>144</v>
      </c>
      <c r="R35" s="38"/>
      <c r="S35" s="64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</row>
    <row r="36" spans="1:79" ht="9.9499999999999993" customHeight="1">
      <c r="A36" s="6"/>
      <c r="B36" s="16" t="s">
        <v>22</v>
      </c>
      <c r="C36" s="33" t="s">
        <v>30</v>
      </c>
      <c r="D36" s="44" t="s">
        <v>32</v>
      </c>
      <c r="E36" s="56" t="s">
        <v>22</v>
      </c>
      <c r="F36" s="33" t="s">
        <v>30</v>
      </c>
      <c r="G36" s="65" t="s">
        <v>32</v>
      </c>
      <c r="H36" s="16" t="s">
        <v>22</v>
      </c>
      <c r="I36" s="33" t="s">
        <v>30</v>
      </c>
      <c r="J36" s="44" t="s">
        <v>32</v>
      </c>
      <c r="K36" s="56" t="s">
        <v>22</v>
      </c>
      <c r="L36" s="33" t="s">
        <v>30</v>
      </c>
      <c r="M36" s="65" t="s">
        <v>32</v>
      </c>
      <c r="N36" s="16" t="s">
        <v>22</v>
      </c>
      <c r="O36" s="33" t="s">
        <v>30</v>
      </c>
      <c r="P36" s="44" t="s">
        <v>32</v>
      </c>
      <c r="Q36" s="56" t="s">
        <v>22</v>
      </c>
      <c r="R36" s="33" t="s">
        <v>30</v>
      </c>
      <c r="S36" s="65" t="s">
        <v>32</v>
      </c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</row>
    <row r="37" spans="1:79" ht="9.9499999999999993" customHeight="1">
      <c r="A37" s="7"/>
      <c r="B37" s="17"/>
      <c r="C37" s="34"/>
      <c r="D37" s="45"/>
      <c r="E37" s="57"/>
      <c r="F37" s="34"/>
      <c r="G37" s="66"/>
      <c r="H37" s="17"/>
      <c r="I37" s="34"/>
      <c r="J37" s="45"/>
      <c r="K37" s="57"/>
      <c r="L37" s="34"/>
      <c r="M37" s="66"/>
      <c r="N37" s="17"/>
      <c r="O37" s="34"/>
      <c r="P37" s="45"/>
      <c r="Q37" s="57"/>
      <c r="R37" s="34"/>
      <c r="S37" s="66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</row>
    <row r="38" spans="1:79">
      <c r="A38" s="8" t="str">
        <f>A22</f>
        <v>H29.4月</v>
      </c>
      <c r="B38" s="18">
        <v>1451</v>
      </c>
      <c r="C38" s="35">
        <v>1600</v>
      </c>
      <c r="D38" s="46">
        <f t="shared" ref="D38:D49" si="12">B38+C38</f>
        <v>3051</v>
      </c>
      <c r="E38" s="18">
        <v>2074</v>
      </c>
      <c r="F38" s="35">
        <v>2036</v>
      </c>
      <c r="G38" s="67">
        <f t="shared" ref="G38:G49" si="13">E38+F38</f>
        <v>4110</v>
      </c>
      <c r="H38" s="18">
        <v>1341</v>
      </c>
      <c r="I38" s="35">
        <v>1502</v>
      </c>
      <c r="J38" s="46">
        <f t="shared" ref="J38:J49" si="14">H38+I38</f>
        <v>2843</v>
      </c>
      <c r="K38" s="18">
        <v>1047</v>
      </c>
      <c r="L38" s="35">
        <v>1301</v>
      </c>
      <c r="M38" s="67">
        <f t="shared" ref="M38:M49" si="15">K38+L38</f>
        <v>2348</v>
      </c>
      <c r="N38" s="18">
        <v>802</v>
      </c>
      <c r="O38" s="35">
        <v>1304</v>
      </c>
      <c r="P38" s="46">
        <f t="shared" ref="P38:P49" si="16">N38+O38</f>
        <v>2106</v>
      </c>
      <c r="Q38" s="18">
        <v>527</v>
      </c>
      <c r="R38" s="35">
        <v>1048</v>
      </c>
      <c r="S38" s="67">
        <f t="shared" ref="S38:S49" si="17">Q38+R38</f>
        <v>1575</v>
      </c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</row>
    <row r="39" spans="1:79">
      <c r="A39" s="9" t="s">
        <v>41</v>
      </c>
      <c r="B39" s="19">
        <v>1425</v>
      </c>
      <c r="C39" s="36">
        <v>1588</v>
      </c>
      <c r="D39" s="47">
        <f t="shared" si="12"/>
        <v>3013</v>
      </c>
      <c r="E39" s="19">
        <v>2073</v>
      </c>
      <c r="F39" s="36">
        <v>2027</v>
      </c>
      <c r="G39" s="68">
        <f t="shared" si="13"/>
        <v>4100</v>
      </c>
      <c r="H39" s="19">
        <v>1356</v>
      </c>
      <c r="I39" s="36">
        <v>1523</v>
      </c>
      <c r="J39" s="47">
        <f t="shared" si="14"/>
        <v>2879</v>
      </c>
      <c r="K39" s="19">
        <v>1044</v>
      </c>
      <c r="L39" s="36">
        <v>1305</v>
      </c>
      <c r="M39" s="68">
        <f t="shared" si="15"/>
        <v>2349</v>
      </c>
      <c r="N39" s="19">
        <v>805</v>
      </c>
      <c r="O39" s="36">
        <v>1285</v>
      </c>
      <c r="P39" s="47">
        <f t="shared" si="16"/>
        <v>2090</v>
      </c>
      <c r="Q39" s="19">
        <v>528</v>
      </c>
      <c r="R39" s="36">
        <v>1060</v>
      </c>
      <c r="S39" s="68">
        <f t="shared" si="17"/>
        <v>1588</v>
      </c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</row>
    <row r="40" spans="1:79">
      <c r="A40" s="9" t="s">
        <v>45</v>
      </c>
      <c r="B40" s="19">
        <v>1415</v>
      </c>
      <c r="C40" s="36">
        <v>1590</v>
      </c>
      <c r="D40" s="47">
        <f t="shared" si="12"/>
        <v>3005</v>
      </c>
      <c r="E40" s="19">
        <v>2060</v>
      </c>
      <c r="F40" s="36">
        <v>2029</v>
      </c>
      <c r="G40" s="68">
        <f t="shared" si="13"/>
        <v>4089</v>
      </c>
      <c r="H40" s="19">
        <v>1376</v>
      </c>
      <c r="I40" s="36">
        <v>1525</v>
      </c>
      <c r="J40" s="47">
        <f t="shared" si="14"/>
        <v>2901</v>
      </c>
      <c r="K40" s="19">
        <v>1044</v>
      </c>
      <c r="L40" s="36">
        <v>1307</v>
      </c>
      <c r="M40" s="68">
        <f t="shared" si="15"/>
        <v>2351</v>
      </c>
      <c r="N40" s="19">
        <v>811</v>
      </c>
      <c r="O40" s="36">
        <v>1285</v>
      </c>
      <c r="P40" s="47">
        <f t="shared" si="16"/>
        <v>2096</v>
      </c>
      <c r="Q40" s="19">
        <v>524</v>
      </c>
      <c r="R40" s="36">
        <v>1062</v>
      </c>
      <c r="S40" s="68">
        <f t="shared" si="17"/>
        <v>1586</v>
      </c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</row>
    <row r="41" spans="1:79">
      <c r="A41" s="9" t="s">
        <v>48</v>
      </c>
      <c r="B41" s="19">
        <v>1416</v>
      </c>
      <c r="C41" s="36">
        <v>1590</v>
      </c>
      <c r="D41" s="47">
        <f t="shared" si="12"/>
        <v>3006</v>
      </c>
      <c r="E41" s="19">
        <v>2038</v>
      </c>
      <c r="F41" s="36">
        <v>2025</v>
      </c>
      <c r="G41" s="68">
        <f t="shared" si="13"/>
        <v>4063</v>
      </c>
      <c r="H41" s="19">
        <v>1401</v>
      </c>
      <c r="I41" s="36">
        <v>1537</v>
      </c>
      <c r="J41" s="47">
        <f t="shared" si="14"/>
        <v>2938</v>
      </c>
      <c r="K41" s="19">
        <v>1055</v>
      </c>
      <c r="L41" s="36">
        <v>1318</v>
      </c>
      <c r="M41" s="68">
        <f t="shared" si="15"/>
        <v>2373</v>
      </c>
      <c r="N41" s="19">
        <v>799</v>
      </c>
      <c r="O41" s="36">
        <v>1270</v>
      </c>
      <c r="P41" s="47">
        <f t="shared" si="16"/>
        <v>2069</v>
      </c>
      <c r="Q41" s="19">
        <v>531</v>
      </c>
      <c r="R41" s="36">
        <v>1066</v>
      </c>
      <c r="S41" s="68">
        <f t="shared" si="17"/>
        <v>1597</v>
      </c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</row>
    <row r="42" spans="1:79">
      <c r="A42" s="9" t="s">
        <v>50</v>
      </c>
      <c r="B42" s="19">
        <v>1426</v>
      </c>
      <c r="C42" s="36">
        <v>1583</v>
      </c>
      <c r="D42" s="47">
        <f t="shared" si="12"/>
        <v>3009</v>
      </c>
      <c r="E42" s="19">
        <v>2015</v>
      </c>
      <c r="F42" s="36">
        <v>2021</v>
      </c>
      <c r="G42" s="68">
        <f t="shared" si="13"/>
        <v>4036</v>
      </c>
      <c r="H42" s="19">
        <v>1422</v>
      </c>
      <c r="I42" s="36">
        <v>1547</v>
      </c>
      <c r="J42" s="47">
        <f t="shared" si="14"/>
        <v>2969</v>
      </c>
      <c r="K42" s="19">
        <v>1059</v>
      </c>
      <c r="L42" s="36">
        <v>1315</v>
      </c>
      <c r="M42" s="68">
        <f t="shared" si="15"/>
        <v>2374</v>
      </c>
      <c r="N42" s="19">
        <v>794</v>
      </c>
      <c r="O42" s="36">
        <v>1279</v>
      </c>
      <c r="P42" s="47">
        <f t="shared" si="16"/>
        <v>2073</v>
      </c>
      <c r="Q42" s="19">
        <v>539</v>
      </c>
      <c r="R42" s="36">
        <v>1062</v>
      </c>
      <c r="S42" s="68">
        <f t="shared" si="17"/>
        <v>1601</v>
      </c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</row>
    <row r="43" spans="1:79">
      <c r="A43" s="9" t="s">
        <v>20</v>
      </c>
      <c r="B43" s="19">
        <v>1426</v>
      </c>
      <c r="C43" s="36">
        <v>1570</v>
      </c>
      <c r="D43" s="47">
        <f t="shared" si="12"/>
        <v>2996</v>
      </c>
      <c r="E43" s="19">
        <v>1980</v>
      </c>
      <c r="F43" s="36">
        <v>2014</v>
      </c>
      <c r="G43" s="68">
        <f t="shared" si="13"/>
        <v>3994</v>
      </c>
      <c r="H43" s="19">
        <v>1450</v>
      </c>
      <c r="I43" s="36">
        <v>1561</v>
      </c>
      <c r="J43" s="47">
        <f t="shared" si="14"/>
        <v>3011</v>
      </c>
      <c r="K43" s="19">
        <v>1064</v>
      </c>
      <c r="L43" s="36">
        <v>1317</v>
      </c>
      <c r="M43" s="68">
        <f t="shared" si="15"/>
        <v>2381</v>
      </c>
      <c r="N43" s="19">
        <v>794</v>
      </c>
      <c r="O43" s="36">
        <v>1276</v>
      </c>
      <c r="P43" s="47">
        <f t="shared" si="16"/>
        <v>2070</v>
      </c>
      <c r="Q43" s="19">
        <v>541</v>
      </c>
      <c r="R43" s="36">
        <v>1063</v>
      </c>
      <c r="S43" s="68">
        <f t="shared" si="17"/>
        <v>1604</v>
      </c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</row>
    <row r="44" spans="1:79">
      <c r="A44" s="9" t="s">
        <v>51</v>
      </c>
      <c r="B44" s="19">
        <v>1433</v>
      </c>
      <c r="C44" s="36">
        <v>1568</v>
      </c>
      <c r="D44" s="47">
        <f t="shared" si="12"/>
        <v>3001</v>
      </c>
      <c r="E44" s="19">
        <v>1942</v>
      </c>
      <c r="F44" s="36">
        <v>2002</v>
      </c>
      <c r="G44" s="68">
        <f t="shared" si="13"/>
        <v>3944</v>
      </c>
      <c r="H44" s="19">
        <v>1477</v>
      </c>
      <c r="I44" s="36">
        <v>1570</v>
      </c>
      <c r="J44" s="47">
        <f t="shared" si="14"/>
        <v>3047</v>
      </c>
      <c r="K44" s="19">
        <v>1063</v>
      </c>
      <c r="L44" s="36">
        <v>1320</v>
      </c>
      <c r="M44" s="68">
        <f t="shared" si="15"/>
        <v>2383</v>
      </c>
      <c r="N44" s="19">
        <v>797</v>
      </c>
      <c r="O44" s="36">
        <v>1281</v>
      </c>
      <c r="P44" s="47">
        <f t="shared" si="16"/>
        <v>2078</v>
      </c>
      <c r="Q44" s="19">
        <v>536</v>
      </c>
      <c r="R44" s="36">
        <v>1073</v>
      </c>
      <c r="S44" s="68">
        <f t="shared" si="17"/>
        <v>1609</v>
      </c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</row>
    <row r="45" spans="1:79">
      <c r="A45" s="9" t="s">
        <v>39</v>
      </c>
      <c r="B45" s="19">
        <v>1425</v>
      </c>
      <c r="C45" s="36">
        <v>1553</v>
      </c>
      <c r="D45" s="47">
        <f t="shared" si="12"/>
        <v>2978</v>
      </c>
      <c r="E45" s="19">
        <v>1935</v>
      </c>
      <c r="F45" s="36">
        <v>1989</v>
      </c>
      <c r="G45" s="68">
        <f t="shared" si="13"/>
        <v>3924</v>
      </c>
      <c r="H45" s="19">
        <v>1475</v>
      </c>
      <c r="I45" s="36">
        <v>1592</v>
      </c>
      <c r="J45" s="47">
        <f t="shared" si="14"/>
        <v>3067</v>
      </c>
      <c r="K45" s="19">
        <v>1071</v>
      </c>
      <c r="L45" s="36">
        <v>1323</v>
      </c>
      <c r="M45" s="68">
        <f t="shared" si="15"/>
        <v>2394</v>
      </c>
      <c r="N45" s="19">
        <v>790</v>
      </c>
      <c r="O45" s="36">
        <v>1272</v>
      </c>
      <c r="P45" s="47">
        <f t="shared" si="16"/>
        <v>2062</v>
      </c>
      <c r="Q45" s="19">
        <v>540</v>
      </c>
      <c r="R45" s="36">
        <v>1070</v>
      </c>
      <c r="S45" s="68">
        <f t="shared" si="17"/>
        <v>1610</v>
      </c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</row>
    <row r="46" spans="1:79">
      <c r="A46" s="9" t="s">
        <v>24</v>
      </c>
      <c r="B46" s="19">
        <v>1426</v>
      </c>
      <c r="C46" s="36">
        <v>1555</v>
      </c>
      <c r="D46" s="47">
        <f t="shared" si="12"/>
        <v>2981</v>
      </c>
      <c r="E46" s="19">
        <v>1930</v>
      </c>
      <c r="F46" s="36">
        <v>1993</v>
      </c>
      <c r="G46" s="68">
        <f t="shared" si="13"/>
        <v>3923</v>
      </c>
      <c r="H46" s="19">
        <v>1480</v>
      </c>
      <c r="I46" s="36">
        <v>1590</v>
      </c>
      <c r="J46" s="47">
        <f t="shared" si="14"/>
        <v>3070</v>
      </c>
      <c r="K46" s="19">
        <v>1068</v>
      </c>
      <c r="L46" s="36">
        <v>1331</v>
      </c>
      <c r="M46" s="68">
        <f t="shared" si="15"/>
        <v>2399</v>
      </c>
      <c r="N46" s="19">
        <v>798</v>
      </c>
      <c r="O46" s="36">
        <v>1258</v>
      </c>
      <c r="P46" s="47">
        <f t="shared" si="16"/>
        <v>2056</v>
      </c>
      <c r="Q46" s="19">
        <v>544</v>
      </c>
      <c r="R46" s="36">
        <v>1077</v>
      </c>
      <c r="S46" s="68">
        <f t="shared" si="17"/>
        <v>1621</v>
      </c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</row>
    <row r="47" spans="1:79">
      <c r="A47" s="9" t="str">
        <f>A31</f>
        <v>H30.1月</v>
      </c>
      <c r="B47" s="19">
        <v>1408</v>
      </c>
      <c r="C47" s="36">
        <v>1541</v>
      </c>
      <c r="D47" s="47">
        <f t="shared" si="12"/>
        <v>2949</v>
      </c>
      <c r="E47" s="19">
        <v>1929</v>
      </c>
      <c r="F47" s="36">
        <v>1993</v>
      </c>
      <c r="G47" s="68">
        <f t="shared" si="13"/>
        <v>3922</v>
      </c>
      <c r="H47" s="19">
        <v>1502</v>
      </c>
      <c r="I47" s="36">
        <v>1597</v>
      </c>
      <c r="J47" s="47">
        <f t="shared" si="14"/>
        <v>3099</v>
      </c>
      <c r="K47" s="19">
        <v>1061</v>
      </c>
      <c r="L47" s="36">
        <v>1329</v>
      </c>
      <c r="M47" s="68">
        <f t="shared" si="15"/>
        <v>2390</v>
      </c>
      <c r="N47" s="19">
        <v>811</v>
      </c>
      <c r="O47" s="36">
        <v>1248</v>
      </c>
      <c r="P47" s="47">
        <f t="shared" si="16"/>
        <v>2059</v>
      </c>
      <c r="Q47" s="19">
        <v>556</v>
      </c>
      <c r="R47" s="36">
        <v>1076</v>
      </c>
      <c r="S47" s="68">
        <f t="shared" si="17"/>
        <v>1632</v>
      </c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</row>
    <row r="48" spans="1:79">
      <c r="A48" s="9" t="s">
        <v>58</v>
      </c>
      <c r="B48" s="19">
        <v>1401</v>
      </c>
      <c r="C48" s="36">
        <v>1540</v>
      </c>
      <c r="D48" s="47">
        <f t="shared" si="12"/>
        <v>2941</v>
      </c>
      <c r="E48" s="19">
        <v>1904</v>
      </c>
      <c r="F48" s="36">
        <v>1996</v>
      </c>
      <c r="G48" s="68">
        <f t="shared" si="13"/>
        <v>3900</v>
      </c>
      <c r="H48" s="19">
        <v>1537</v>
      </c>
      <c r="I48" s="36">
        <v>1597</v>
      </c>
      <c r="J48" s="47">
        <f t="shared" si="14"/>
        <v>3134</v>
      </c>
      <c r="K48" s="19">
        <v>1059</v>
      </c>
      <c r="L48" s="36">
        <v>1334</v>
      </c>
      <c r="M48" s="68">
        <f t="shared" si="15"/>
        <v>2393</v>
      </c>
      <c r="N48" s="19">
        <v>814</v>
      </c>
      <c r="O48" s="36">
        <v>1246</v>
      </c>
      <c r="P48" s="47">
        <f t="shared" si="16"/>
        <v>2060</v>
      </c>
      <c r="Q48" s="19">
        <v>552</v>
      </c>
      <c r="R48" s="36">
        <v>1084</v>
      </c>
      <c r="S48" s="68">
        <f t="shared" si="17"/>
        <v>1636</v>
      </c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</row>
    <row r="49" spans="1:85">
      <c r="A49" s="10" t="s">
        <v>49</v>
      </c>
      <c r="B49" s="20">
        <v>1408</v>
      </c>
      <c r="C49" s="37">
        <v>1528</v>
      </c>
      <c r="D49" s="48">
        <f t="shared" si="12"/>
        <v>2936</v>
      </c>
      <c r="E49" s="20">
        <v>1892</v>
      </c>
      <c r="F49" s="37">
        <v>1986</v>
      </c>
      <c r="G49" s="69">
        <f t="shared" si="13"/>
        <v>3878</v>
      </c>
      <c r="H49" s="20">
        <v>1555</v>
      </c>
      <c r="I49" s="37">
        <v>1608</v>
      </c>
      <c r="J49" s="48">
        <f t="shared" si="14"/>
        <v>3163</v>
      </c>
      <c r="K49" s="20">
        <v>1058</v>
      </c>
      <c r="L49" s="37">
        <v>1340</v>
      </c>
      <c r="M49" s="69">
        <f t="shared" si="15"/>
        <v>2398</v>
      </c>
      <c r="N49" s="20">
        <v>808</v>
      </c>
      <c r="O49" s="37">
        <v>1240</v>
      </c>
      <c r="P49" s="48">
        <f t="shared" si="16"/>
        <v>2048</v>
      </c>
      <c r="Q49" s="20">
        <v>558</v>
      </c>
      <c r="R49" s="37">
        <v>1093</v>
      </c>
      <c r="S49" s="69">
        <f t="shared" si="17"/>
        <v>1651</v>
      </c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</row>
    <row r="50" spans="1:85" ht="9.9499999999999993" customHeight="1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</row>
    <row r="51" spans="1:85">
      <c r="A51" s="5" t="s">
        <v>14</v>
      </c>
      <c r="B51" s="22" t="s">
        <v>131</v>
      </c>
      <c r="C51" s="38"/>
      <c r="D51" s="49"/>
      <c r="E51" s="55" t="s">
        <v>135</v>
      </c>
      <c r="F51" s="38"/>
      <c r="G51" s="64"/>
      <c r="H51" s="22" t="s">
        <v>147</v>
      </c>
      <c r="I51" s="38"/>
      <c r="J51" s="49"/>
      <c r="K51" s="22" t="s">
        <v>148</v>
      </c>
      <c r="L51" s="38"/>
      <c r="M51" s="49"/>
      <c r="N51" s="22" t="s">
        <v>57</v>
      </c>
      <c r="O51" s="38"/>
      <c r="P51" s="49"/>
      <c r="Q51" s="82" t="s">
        <v>1</v>
      </c>
      <c r="R51" s="86"/>
      <c r="S51" s="89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</row>
    <row r="52" spans="1:85" ht="9.9499999999999993" customHeight="1">
      <c r="A52" s="6"/>
      <c r="B52" s="16" t="s">
        <v>22</v>
      </c>
      <c r="C52" s="33" t="s">
        <v>30</v>
      </c>
      <c r="D52" s="44" t="s">
        <v>32</v>
      </c>
      <c r="E52" s="56" t="s">
        <v>22</v>
      </c>
      <c r="F52" s="33" t="s">
        <v>30</v>
      </c>
      <c r="G52" s="65" t="s">
        <v>32</v>
      </c>
      <c r="H52" s="16" t="s">
        <v>22</v>
      </c>
      <c r="I52" s="33" t="s">
        <v>30</v>
      </c>
      <c r="J52" s="44" t="s">
        <v>32</v>
      </c>
      <c r="K52" s="16" t="s">
        <v>22</v>
      </c>
      <c r="L52" s="33" t="s">
        <v>30</v>
      </c>
      <c r="M52" s="44" t="s">
        <v>32</v>
      </c>
      <c r="N52" s="16" t="s">
        <v>22</v>
      </c>
      <c r="O52" s="33" t="s">
        <v>30</v>
      </c>
      <c r="P52" s="44" t="s">
        <v>32</v>
      </c>
      <c r="Q52" s="83" t="s">
        <v>22</v>
      </c>
      <c r="R52" s="87" t="s">
        <v>30</v>
      </c>
      <c r="S52" s="65" t="s">
        <v>32</v>
      </c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</row>
    <row r="53" spans="1:85" ht="9.9499999999999993" customHeight="1">
      <c r="A53" s="7"/>
      <c r="B53" s="17"/>
      <c r="C53" s="34"/>
      <c r="D53" s="45"/>
      <c r="E53" s="57"/>
      <c r="F53" s="34"/>
      <c r="G53" s="66"/>
      <c r="H53" s="17"/>
      <c r="I53" s="34"/>
      <c r="J53" s="45"/>
      <c r="K53" s="17"/>
      <c r="L53" s="34"/>
      <c r="M53" s="45"/>
      <c r="N53" s="17"/>
      <c r="O53" s="34"/>
      <c r="P53" s="45"/>
      <c r="Q53" s="84"/>
      <c r="R53" s="88"/>
      <c r="S53" s="66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</row>
    <row r="54" spans="1:85">
      <c r="A54" s="8" t="str">
        <f>A38</f>
        <v>H29.4月</v>
      </c>
      <c r="B54" s="18">
        <v>191</v>
      </c>
      <c r="C54" s="35">
        <v>536</v>
      </c>
      <c r="D54" s="46">
        <f t="shared" ref="D54:D65" si="18">B54+C54</f>
        <v>727</v>
      </c>
      <c r="E54" s="18">
        <v>45</v>
      </c>
      <c r="F54" s="35">
        <v>187</v>
      </c>
      <c r="G54" s="67">
        <f t="shared" ref="G54:G65" si="19">E54+F54</f>
        <v>232</v>
      </c>
      <c r="H54" s="18">
        <v>1</v>
      </c>
      <c r="I54" s="35">
        <v>24</v>
      </c>
      <c r="J54" s="46">
        <f t="shared" ref="J54:J65" si="20">H54+I54</f>
        <v>25</v>
      </c>
      <c r="K54" s="18">
        <v>0</v>
      </c>
      <c r="L54" s="35">
        <v>3</v>
      </c>
      <c r="M54" s="46">
        <f t="shared" ref="M54:M65" si="21">K54+L54</f>
        <v>3</v>
      </c>
      <c r="N54" s="18">
        <v>0</v>
      </c>
      <c r="O54" s="35">
        <v>0</v>
      </c>
      <c r="P54" s="46">
        <f t="shared" ref="P54:P65" si="22">N54+O54</f>
        <v>0</v>
      </c>
      <c r="Q54" s="28">
        <f t="shared" ref="Q54:R65" si="23">B6+E6+H6+K6+N6+Q6+B22+E22+H22+K22+N22+Q22+B38+E38+H38+K38+N38+Q38+B54+E54+H54+K54+N54</f>
        <v>23809</v>
      </c>
      <c r="R54" s="35">
        <f t="shared" si="23"/>
        <v>25194</v>
      </c>
      <c r="S54" s="67">
        <f t="shared" ref="S54:S65" si="24">Q54+R54</f>
        <v>49003</v>
      </c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</row>
    <row r="55" spans="1:85">
      <c r="A55" s="9" t="s">
        <v>41</v>
      </c>
      <c r="B55" s="19">
        <v>191</v>
      </c>
      <c r="C55" s="36">
        <v>535</v>
      </c>
      <c r="D55" s="47">
        <f t="shared" si="18"/>
        <v>726</v>
      </c>
      <c r="E55" s="19">
        <v>43</v>
      </c>
      <c r="F55" s="36">
        <v>187</v>
      </c>
      <c r="G55" s="68">
        <f t="shared" si="19"/>
        <v>230</v>
      </c>
      <c r="H55" s="19">
        <v>1</v>
      </c>
      <c r="I55" s="36">
        <v>24</v>
      </c>
      <c r="J55" s="47">
        <f t="shared" si="20"/>
        <v>25</v>
      </c>
      <c r="K55" s="19">
        <v>0</v>
      </c>
      <c r="L55" s="36">
        <v>3</v>
      </c>
      <c r="M55" s="47">
        <f t="shared" si="21"/>
        <v>3</v>
      </c>
      <c r="N55" s="19">
        <v>0</v>
      </c>
      <c r="O55" s="36">
        <v>0</v>
      </c>
      <c r="P55" s="47">
        <f t="shared" si="22"/>
        <v>0</v>
      </c>
      <c r="Q55" s="28">
        <f t="shared" si="23"/>
        <v>23768</v>
      </c>
      <c r="R55" s="36">
        <f t="shared" si="23"/>
        <v>25167</v>
      </c>
      <c r="S55" s="68">
        <f t="shared" si="24"/>
        <v>48935</v>
      </c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</row>
    <row r="56" spans="1:85">
      <c r="A56" s="9" t="s">
        <v>45</v>
      </c>
      <c r="B56" s="19">
        <v>196</v>
      </c>
      <c r="C56" s="36">
        <v>528</v>
      </c>
      <c r="D56" s="47">
        <f t="shared" si="18"/>
        <v>724</v>
      </c>
      <c r="E56" s="19">
        <v>43</v>
      </c>
      <c r="F56" s="36">
        <v>179</v>
      </c>
      <c r="G56" s="68">
        <f t="shared" si="19"/>
        <v>222</v>
      </c>
      <c r="H56" s="19">
        <v>1</v>
      </c>
      <c r="I56" s="36">
        <v>25</v>
      </c>
      <c r="J56" s="47">
        <f t="shared" si="20"/>
        <v>26</v>
      </c>
      <c r="K56" s="19">
        <v>0</v>
      </c>
      <c r="L56" s="36">
        <v>3</v>
      </c>
      <c r="M56" s="47">
        <f t="shared" si="21"/>
        <v>3</v>
      </c>
      <c r="N56" s="19">
        <v>0</v>
      </c>
      <c r="O56" s="36">
        <v>0</v>
      </c>
      <c r="P56" s="47">
        <f t="shared" si="22"/>
        <v>0</v>
      </c>
      <c r="Q56" s="28">
        <f t="shared" si="23"/>
        <v>23783</v>
      </c>
      <c r="R56" s="36">
        <f t="shared" si="23"/>
        <v>25172</v>
      </c>
      <c r="S56" s="68">
        <f t="shared" si="24"/>
        <v>48955</v>
      </c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</row>
    <row r="57" spans="1:85">
      <c r="A57" s="9" t="s">
        <v>48</v>
      </c>
      <c r="B57" s="19">
        <v>192</v>
      </c>
      <c r="C57" s="36">
        <v>538</v>
      </c>
      <c r="D57" s="47">
        <f t="shared" si="18"/>
        <v>730</v>
      </c>
      <c r="E57" s="19">
        <v>40</v>
      </c>
      <c r="F57" s="36">
        <v>173</v>
      </c>
      <c r="G57" s="68">
        <f t="shared" si="19"/>
        <v>213</v>
      </c>
      <c r="H57" s="19">
        <v>2</v>
      </c>
      <c r="I57" s="36">
        <v>27</v>
      </c>
      <c r="J57" s="47">
        <f t="shared" si="20"/>
        <v>29</v>
      </c>
      <c r="K57" s="19">
        <v>0</v>
      </c>
      <c r="L57" s="36">
        <v>3</v>
      </c>
      <c r="M57" s="47">
        <f t="shared" si="21"/>
        <v>3</v>
      </c>
      <c r="N57" s="19">
        <v>0</v>
      </c>
      <c r="O57" s="36">
        <v>0</v>
      </c>
      <c r="P57" s="47">
        <f t="shared" si="22"/>
        <v>0</v>
      </c>
      <c r="Q57" s="28">
        <f t="shared" si="23"/>
        <v>23786</v>
      </c>
      <c r="R57" s="36">
        <f t="shared" si="23"/>
        <v>25158</v>
      </c>
      <c r="S57" s="68">
        <f t="shared" si="24"/>
        <v>48944</v>
      </c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</row>
    <row r="58" spans="1:85">
      <c r="A58" s="9" t="s">
        <v>50</v>
      </c>
      <c r="B58" s="19">
        <v>191</v>
      </c>
      <c r="C58" s="36">
        <v>546</v>
      </c>
      <c r="D58" s="47">
        <f t="shared" si="18"/>
        <v>737</v>
      </c>
      <c r="E58" s="19">
        <v>39</v>
      </c>
      <c r="F58" s="36">
        <v>176</v>
      </c>
      <c r="G58" s="68">
        <f t="shared" si="19"/>
        <v>215</v>
      </c>
      <c r="H58" s="19">
        <v>2</v>
      </c>
      <c r="I58" s="36">
        <v>26</v>
      </c>
      <c r="J58" s="47">
        <f t="shared" si="20"/>
        <v>28</v>
      </c>
      <c r="K58" s="19">
        <v>0</v>
      </c>
      <c r="L58" s="36">
        <v>2</v>
      </c>
      <c r="M58" s="47">
        <f t="shared" si="21"/>
        <v>2</v>
      </c>
      <c r="N58" s="19">
        <v>0</v>
      </c>
      <c r="O58" s="36">
        <v>0</v>
      </c>
      <c r="P58" s="47">
        <f t="shared" si="22"/>
        <v>0</v>
      </c>
      <c r="Q58" s="28">
        <f t="shared" si="23"/>
        <v>23742</v>
      </c>
      <c r="R58" s="36">
        <f t="shared" si="23"/>
        <v>25128</v>
      </c>
      <c r="S58" s="68">
        <f t="shared" si="24"/>
        <v>48870</v>
      </c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</row>
    <row r="59" spans="1:85">
      <c r="A59" s="9" t="s">
        <v>20</v>
      </c>
      <c r="B59" s="19">
        <v>198</v>
      </c>
      <c r="C59" s="36">
        <v>556</v>
      </c>
      <c r="D59" s="47">
        <f t="shared" si="18"/>
        <v>754</v>
      </c>
      <c r="E59" s="19">
        <v>38</v>
      </c>
      <c r="F59" s="36">
        <v>173</v>
      </c>
      <c r="G59" s="68">
        <f t="shared" si="19"/>
        <v>211</v>
      </c>
      <c r="H59" s="19">
        <v>2</v>
      </c>
      <c r="I59" s="36">
        <v>28</v>
      </c>
      <c r="J59" s="47">
        <f t="shared" si="20"/>
        <v>30</v>
      </c>
      <c r="K59" s="19">
        <v>0</v>
      </c>
      <c r="L59" s="36">
        <v>3</v>
      </c>
      <c r="M59" s="47">
        <f t="shared" si="21"/>
        <v>3</v>
      </c>
      <c r="N59" s="19">
        <v>0</v>
      </c>
      <c r="O59" s="36">
        <v>0</v>
      </c>
      <c r="P59" s="47">
        <f t="shared" si="22"/>
        <v>0</v>
      </c>
      <c r="Q59" s="28">
        <f t="shared" si="23"/>
        <v>23762</v>
      </c>
      <c r="R59" s="36">
        <f t="shared" si="23"/>
        <v>25135</v>
      </c>
      <c r="S59" s="68">
        <f t="shared" si="24"/>
        <v>48897</v>
      </c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</row>
    <row r="60" spans="1:85">
      <c r="A60" s="9" t="s">
        <v>51</v>
      </c>
      <c r="B60" s="19">
        <v>203</v>
      </c>
      <c r="C60" s="36">
        <v>554</v>
      </c>
      <c r="D60" s="47">
        <f t="shared" si="18"/>
        <v>757</v>
      </c>
      <c r="E60" s="19">
        <v>37</v>
      </c>
      <c r="F60" s="36">
        <v>172</v>
      </c>
      <c r="G60" s="68">
        <f t="shared" si="19"/>
        <v>209</v>
      </c>
      <c r="H60" s="19">
        <v>2</v>
      </c>
      <c r="I60" s="36">
        <v>30</v>
      </c>
      <c r="J60" s="47">
        <f t="shared" si="20"/>
        <v>32</v>
      </c>
      <c r="K60" s="19">
        <v>0</v>
      </c>
      <c r="L60" s="36">
        <v>3</v>
      </c>
      <c r="M60" s="47">
        <f t="shared" si="21"/>
        <v>3</v>
      </c>
      <c r="N60" s="19">
        <v>0</v>
      </c>
      <c r="O60" s="36">
        <v>0</v>
      </c>
      <c r="P60" s="47">
        <f t="shared" si="22"/>
        <v>0</v>
      </c>
      <c r="Q60" s="28">
        <f t="shared" si="23"/>
        <v>23750</v>
      </c>
      <c r="R60" s="36">
        <f t="shared" si="23"/>
        <v>25113</v>
      </c>
      <c r="S60" s="68">
        <f t="shared" si="24"/>
        <v>48863</v>
      </c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</row>
    <row r="61" spans="1:85">
      <c r="A61" s="9" t="s">
        <v>39</v>
      </c>
      <c r="B61" s="19">
        <v>196</v>
      </c>
      <c r="C61" s="36">
        <v>562</v>
      </c>
      <c r="D61" s="47">
        <f t="shared" si="18"/>
        <v>758</v>
      </c>
      <c r="E61" s="19">
        <v>40</v>
      </c>
      <c r="F61" s="36">
        <v>169</v>
      </c>
      <c r="G61" s="68">
        <f t="shared" si="19"/>
        <v>209</v>
      </c>
      <c r="H61" s="19">
        <v>1</v>
      </c>
      <c r="I61" s="36">
        <v>33</v>
      </c>
      <c r="J61" s="47">
        <f t="shared" si="20"/>
        <v>34</v>
      </c>
      <c r="K61" s="19">
        <v>0</v>
      </c>
      <c r="L61" s="36">
        <v>3</v>
      </c>
      <c r="M61" s="47">
        <f t="shared" si="21"/>
        <v>3</v>
      </c>
      <c r="N61" s="19">
        <v>0</v>
      </c>
      <c r="O61" s="36">
        <v>0</v>
      </c>
      <c r="P61" s="47">
        <f t="shared" si="22"/>
        <v>0</v>
      </c>
      <c r="Q61" s="28">
        <f t="shared" si="23"/>
        <v>23738</v>
      </c>
      <c r="R61" s="36">
        <f t="shared" si="23"/>
        <v>25137</v>
      </c>
      <c r="S61" s="68">
        <f t="shared" si="24"/>
        <v>48875</v>
      </c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</row>
    <row r="62" spans="1:85">
      <c r="A62" s="9" t="s">
        <v>24</v>
      </c>
      <c r="B62" s="19">
        <v>193</v>
      </c>
      <c r="C62" s="36">
        <v>560</v>
      </c>
      <c r="D62" s="47">
        <f t="shared" si="18"/>
        <v>753</v>
      </c>
      <c r="E62" s="19">
        <v>41</v>
      </c>
      <c r="F62" s="36">
        <v>170</v>
      </c>
      <c r="G62" s="68">
        <f t="shared" si="19"/>
        <v>211</v>
      </c>
      <c r="H62" s="19">
        <v>1</v>
      </c>
      <c r="I62" s="36">
        <v>31</v>
      </c>
      <c r="J62" s="47">
        <f t="shared" si="20"/>
        <v>32</v>
      </c>
      <c r="K62" s="19">
        <v>0</v>
      </c>
      <c r="L62" s="36">
        <v>2</v>
      </c>
      <c r="M62" s="47">
        <f t="shared" si="21"/>
        <v>2</v>
      </c>
      <c r="N62" s="19">
        <v>0</v>
      </c>
      <c r="O62" s="36">
        <v>0</v>
      </c>
      <c r="P62" s="47">
        <f t="shared" si="22"/>
        <v>0</v>
      </c>
      <c r="Q62" s="28">
        <f t="shared" si="23"/>
        <v>23724</v>
      </c>
      <c r="R62" s="36">
        <f t="shared" si="23"/>
        <v>25116</v>
      </c>
      <c r="S62" s="68">
        <f t="shared" si="24"/>
        <v>48840</v>
      </c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</row>
    <row r="63" spans="1:85">
      <c r="A63" s="9" t="str">
        <f>A47</f>
        <v>H30.1月</v>
      </c>
      <c r="B63" s="19">
        <v>190</v>
      </c>
      <c r="C63" s="36">
        <v>560</v>
      </c>
      <c r="D63" s="47">
        <f t="shared" si="18"/>
        <v>750</v>
      </c>
      <c r="E63" s="19">
        <v>42</v>
      </c>
      <c r="F63" s="36">
        <v>180</v>
      </c>
      <c r="G63" s="68">
        <f t="shared" si="19"/>
        <v>222</v>
      </c>
      <c r="H63" s="19">
        <v>1</v>
      </c>
      <c r="I63" s="36">
        <v>31</v>
      </c>
      <c r="J63" s="47">
        <f t="shared" si="20"/>
        <v>32</v>
      </c>
      <c r="K63" s="19">
        <v>0</v>
      </c>
      <c r="L63" s="36">
        <v>2</v>
      </c>
      <c r="M63" s="47">
        <f t="shared" si="21"/>
        <v>2</v>
      </c>
      <c r="N63" s="19">
        <v>0</v>
      </c>
      <c r="O63" s="36">
        <v>0</v>
      </c>
      <c r="P63" s="47">
        <f t="shared" si="22"/>
        <v>0</v>
      </c>
      <c r="Q63" s="28">
        <f t="shared" si="23"/>
        <v>23682</v>
      </c>
      <c r="R63" s="36">
        <f t="shared" si="23"/>
        <v>25041</v>
      </c>
      <c r="S63" s="68">
        <f t="shared" si="24"/>
        <v>48723</v>
      </c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</row>
    <row r="64" spans="1:85">
      <c r="A64" s="9" t="s">
        <v>58</v>
      </c>
      <c r="B64" s="19">
        <v>193</v>
      </c>
      <c r="C64" s="36">
        <v>563</v>
      </c>
      <c r="D64" s="47">
        <f t="shared" si="18"/>
        <v>756</v>
      </c>
      <c r="E64" s="19">
        <v>41</v>
      </c>
      <c r="F64" s="36">
        <v>172</v>
      </c>
      <c r="G64" s="68">
        <f t="shared" si="19"/>
        <v>213</v>
      </c>
      <c r="H64" s="19">
        <v>1</v>
      </c>
      <c r="I64" s="36">
        <v>31</v>
      </c>
      <c r="J64" s="47">
        <f t="shared" si="20"/>
        <v>32</v>
      </c>
      <c r="K64" s="19">
        <v>0</v>
      </c>
      <c r="L64" s="36">
        <v>3</v>
      </c>
      <c r="M64" s="47">
        <f t="shared" si="21"/>
        <v>3</v>
      </c>
      <c r="N64" s="19">
        <v>0</v>
      </c>
      <c r="O64" s="36">
        <v>0</v>
      </c>
      <c r="P64" s="47">
        <f t="shared" si="22"/>
        <v>0</v>
      </c>
      <c r="Q64" s="28">
        <f t="shared" si="23"/>
        <v>23668</v>
      </c>
      <c r="R64" s="36">
        <f t="shared" si="23"/>
        <v>25043</v>
      </c>
      <c r="S64" s="68">
        <f t="shared" si="24"/>
        <v>48711</v>
      </c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</row>
    <row r="65" spans="1:85">
      <c r="A65" s="10" t="s">
        <v>49</v>
      </c>
      <c r="B65" s="20">
        <v>195</v>
      </c>
      <c r="C65" s="37">
        <v>566</v>
      </c>
      <c r="D65" s="48">
        <f t="shared" si="18"/>
        <v>761</v>
      </c>
      <c r="E65" s="20">
        <v>43</v>
      </c>
      <c r="F65" s="37">
        <v>168</v>
      </c>
      <c r="G65" s="69">
        <f t="shared" si="19"/>
        <v>211</v>
      </c>
      <c r="H65" s="20">
        <v>1</v>
      </c>
      <c r="I65" s="37">
        <v>31</v>
      </c>
      <c r="J65" s="48">
        <f t="shared" si="20"/>
        <v>32</v>
      </c>
      <c r="K65" s="20">
        <v>0</v>
      </c>
      <c r="L65" s="37">
        <v>3</v>
      </c>
      <c r="M65" s="48">
        <f t="shared" si="21"/>
        <v>3</v>
      </c>
      <c r="N65" s="20">
        <v>0</v>
      </c>
      <c r="O65" s="37">
        <v>0</v>
      </c>
      <c r="P65" s="48">
        <f t="shared" si="22"/>
        <v>0</v>
      </c>
      <c r="Q65" s="28">
        <f t="shared" si="23"/>
        <v>23628</v>
      </c>
      <c r="R65" s="37">
        <f t="shared" si="23"/>
        <v>25031</v>
      </c>
      <c r="S65" s="69">
        <f t="shared" si="24"/>
        <v>48659</v>
      </c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</row>
    <row r="66" spans="1:85" ht="9.9499999999999993" customHeight="1">
      <c r="A66" s="11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1"/>
      <c r="R66" s="21"/>
      <c r="S66" s="2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</row>
    <row r="67" spans="1:85" ht="13.5" customHeight="1">
      <c r="A67" s="5" t="s">
        <v>14</v>
      </c>
      <c r="B67" s="24" t="s">
        <v>77</v>
      </c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80"/>
      <c r="N67" s="23"/>
      <c r="O67" s="23"/>
      <c r="P67" s="23"/>
      <c r="Q67" s="21"/>
      <c r="R67" s="21"/>
      <c r="S67" s="2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</row>
    <row r="68" spans="1:85">
      <c r="A68" s="6"/>
      <c r="B68" s="25" t="s">
        <v>107</v>
      </c>
      <c r="C68" s="40"/>
      <c r="D68" s="40"/>
      <c r="E68" s="58"/>
      <c r="F68" s="25" t="s">
        <v>71</v>
      </c>
      <c r="G68" s="40"/>
      <c r="H68" s="40"/>
      <c r="I68" s="73"/>
      <c r="J68" s="77" t="s">
        <v>66</v>
      </c>
      <c r="K68" s="40"/>
      <c r="L68" s="40"/>
      <c r="M68" s="73"/>
      <c r="N68" s="21"/>
      <c r="O68" s="21"/>
      <c r="P68" s="21"/>
      <c r="Q68" s="21"/>
      <c r="R68" s="21"/>
      <c r="S68" s="2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</row>
    <row r="69" spans="1:85" ht="9.9499999999999993" customHeight="1">
      <c r="A69" s="12"/>
      <c r="B69" s="26" t="s">
        <v>22</v>
      </c>
      <c r="C69" s="41" t="s">
        <v>30</v>
      </c>
      <c r="D69" s="50" t="s">
        <v>32</v>
      </c>
      <c r="E69" s="59" t="s">
        <v>81</v>
      </c>
      <c r="F69" s="26" t="s">
        <v>22</v>
      </c>
      <c r="G69" s="41" t="s">
        <v>30</v>
      </c>
      <c r="H69" s="50" t="s">
        <v>32</v>
      </c>
      <c r="I69" s="59" t="s">
        <v>81</v>
      </c>
      <c r="J69" s="26" t="s">
        <v>22</v>
      </c>
      <c r="K69" s="41" t="s">
        <v>30</v>
      </c>
      <c r="L69" s="50" t="s">
        <v>32</v>
      </c>
      <c r="M69" s="59" t="s">
        <v>81</v>
      </c>
      <c r="N69" s="21"/>
      <c r="O69" s="21"/>
      <c r="P69" s="21"/>
      <c r="Q69" s="21"/>
      <c r="R69" s="21"/>
      <c r="S69" s="2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</row>
    <row r="70" spans="1:85" ht="9.9499999999999993" customHeight="1">
      <c r="A70" s="7"/>
      <c r="B70" s="27"/>
      <c r="C70" s="42"/>
      <c r="D70" s="51"/>
      <c r="E70" s="60"/>
      <c r="F70" s="27"/>
      <c r="G70" s="42"/>
      <c r="H70" s="51"/>
      <c r="I70" s="60"/>
      <c r="J70" s="27"/>
      <c r="K70" s="42"/>
      <c r="L70" s="51"/>
      <c r="M70" s="60"/>
      <c r="N70" s="23"/>
      <c r="O70" s="23"/>
      <c r="P70" s="23"/>
      <c r="Q70" s="21"/>
      <c r="R70" s="21"/>
      <c r="S70" s="2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</row>
    <row r="71" spans="1:85">
      <c r="A71" s="8" t="str">
        <f>A54</f>
        <v>H29.4月</v>
      </c>
      <c r="B71" s="28">
        <f t="shared" ref="B71:C82" si="25">B6+E6+H6</f>
        <v>3346</v>
      </c>
      <c r="C71" s="35">
        <f t="shared" si="25"/>
        <v>3141</v>
      </c>
      <c r="D71" s="52">
        <f t="shared" ref="D71:D82" si="26">B71+C71</f>
        <v>6487</v>
      </c>
      <c r="E71" s="61">
        <f t="shared" ref="E71:E82" si="27">IF(B71=0,"",ROUND(D71/S54*100,2))</f>
        <v>13.24</v>
      </c>
      <c r="F71" s="28">
        <f t="shared" ref="F71:G82" si="28">K6+N6+Q6+B22+E22+H22+K22+N22+Q22+B38</f>
        <v>14435</v>
      </c>
      <c r="G71" s="35">
        <f t="shared" si="28"/>
        <v>14112</v>
      </c>
      <c r="H71" s="70">
        <f t="shared" ref="H71:H82" si="29">F71+G71</f>
        <v>28547</v>
      </c>
      <c r="I71" s="74">
        <f t="shared" ref="I71:I82" si="30">IF(F71=0,"",ROUND(H71/S54*100,2))</f>
        <v>58.26</v>
      </c>
      <c r="J71" s="18">
        <f t="shared" ref="J71:K82" si="31">E38+H38+K38+N38+Q38+B54+E54+H54+K54+N54</f>
        <v>6028</v>
      </c>
      <c r="K71" s="35">
        <f t="shared" si="31"/>
        <v>7941</v>
      </c>
      <c r="L71" s="70">
        <f t="shared" ref="L71:L82" si="32">J71+K71</f>
        <v>13969</v>
      </c>
      <c r="M71" s="81">
        <f t="shared" ref="M71:M82" si="33">IF(J71=0,"",ROUND(L71/S54*100,2))</f>
        <v>28.51</v>
      </c>
      <c r="N71" s="23"/>
      <c r="O71" s="23"/>
      <c r="P71" s="23"/>
      <c r="Q71" s="21"/>
      <c r="R71" s="21"/>
      <c r="S71" s="2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</row>
    <row r="72" spans="1:85">
      <c r="A72" s="9" t="s">
        <v>41</v>
      </c>
      <c r="B72" s="29">
        <f t="shared" si="25"/>
        <v>3344</v>
      </c>
      <c r="C72" s="36">
        <f t="shared" si="25"/>
        <v>3132</v>
      </c>
      <c r="D72" s="53">
        <f t="shared" si="26"/>
        <v>6476</v>
      </c>
      <c r="E72" s="62">
        <f t="shared" si="27"/>
        <v>13.23</v>
      </c>
      <c r="F72" s="29">
        <f t="shared" si="28"/>
        <v>14383</v>
      </c>
      <c r="G72" s="36">
        <f t="shared" si="28"/>
        <v>14086</v>
      </c>
      <c r="H72" s="71">
        <f t="shared" si="29"/>
        <v>28469</v>
      </c>
      <c r="I72" s="75">
        <f t="shared" si="30"/>
        <v>58.18</v>
      </c>
      <c r="J72" s="18">
        <f t="shared" si="31"/>
        <v>6041</v>
      </c>
      <c r="K72" s="35">
        <f t="shared" si="31"/>
        <v>7949</v>
      </c>
      <c r="L72" s="71">
        <f t="shared" si="32"/>
        <v>13990</v>
      </c>
      <c r="M72" s="81">
        <f t="shared" si="33"/>
        <v>28.59</v>
      </c>
      <c r="N72" s="23"/>
      <c r="O72" s="23"/>
      <c r="P72" s="23"/>
      <c r="Q72" s="21"/>
      <c r="R72" s="21"/>
      <c r="S72" s="2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</row>
    <row r="73" spans="1:85">
      <c r="A73" s="9" t="s">
        <v>45</v>
      </c>
      <c r="B73" s="29">
        <f t="shared" si="25"/>
        <v>3344</v>
      </c>
      <c r="C73" s="36">
        <f t="shared" si="25"/>
        <v>3127</v>
      </c>
      <c r="D73" s="53">
        <f t="shared" si="26"/>
        <v>6471</v>
      </c>
      <c r="E73" s="62">
        <f t="shared" si="27"/>
        <v>13.22</v>
      </c>
      <c r="F73" s="29">
        <f t="shared" si="28"/>
        <v>14384</v>
      </c>
      <c r="G73" s="36">
        <f t="shared" si="28"/>
        <v>14102</v>
      </c>
      <c r="H73" s="71">
        <f t="shared" si="29"/>
        <v>28486</v>
      </c>
      <c r="I73" s="75">
        <f t="shared" si="30"/>
        <v>58.19</v>
      </c>
      <c r="J73" s="18">
        <f t="shared" si="31"/>
        <v>6055</v>
      </c>
      <c r="K73" s="35">
        <f t="shared" si="31"/>
        <v>7943</v>
      </c>
      <c r="L73" s="71">
        <f t="shared" si="32"/>
        <v>13998</v>
      </c>
      <c r="M73" s="81">
        <f t="shared" si="33"/>
        <v>28.59</v>
      </c>
      <c r="N73" s="23"/>
      <c r="O73" s="23"/>
      <c r="P73" s="23"/>
      <c r="Q73" s="21"/>
      <c r="R73" s="21"/>
      <c r="S73" s="2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</row>
    <row r="74" spans="1:85">
      <c r="A74" s="9" t="s">
        <v>48</v>
      </c>
      <c r="B74" s="29">
        <f t="shared" si="25"/>
        <v>3346</v>
      </c>
      <c r="C74" s="36">
        <f t="shared" si="25"/>
        <v>3122</v>
      </c>
      <c r="D74" s="53">
        <f t="shared" si="26"/>
        <v>6468</v>
      </c>
      <c r="E74" s="62">
        <f t="shared" si="27"/>
        <v>13.22</v>
      </c>
      <c r="F74" s="29">
        <f t="shared" si="28"/>
        <v>14382</v>
      </c>
      <c r="G74" s="36">
        <f t="shared" si="28"/>
        <v>14079</v>
      </c>
      <c r="H74" s="71">
        <f t="shared" si="29"/>
        <v>28461</v>
      </c>
      <c r="I74" s="75">
        <f t="shared" si="30"/>
        <v>58.15</v>
      </c>
      <c r="J74" s="18">
        <f t="shared" si="31"/>
        <v>6058</v>
      </c>
      <c r="K74" s="35">
        <f t="shared" si="31"/>
        <v>7957</v>
      </c>
      <c r="L74" s="71">
        <f t="shared" si="32"/>
        <v>14015</v>
      </c>
      <c r="M74" s="81">
        <f t="shared" si="33"/>
        <v>28.63</v>
      </c>
      <c r="N74" s="23"/>
      <c r="O74" s="23"/>
      <c r="P74" s="23"/>
      <c r="Q74" s="21"/>
      <c r="R74" s="21"/>
      <c r="S74" s="2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</row>
    <row r="75" spans="1:85">
      <c r="A75" s="9" t="s">
        <v>50</v>
      </c>
      <c r="B75" s="29">
        <f t="shared" si="25"/>
        <v>3328</v>
      </c>
      <c r="C75" s="36">
        <f t="shared" si="25"/>
        <v>3103</v>
      </c>
      <c r="D75" s="53">
        <f t="shared" si="26"/>
        <v>6431</v>
      </c>
      <c r="E75" s="62">
        <f t="shared" si="27"/>
        <v>13.16</v>
      </c>
      <c r="F75" s="29">
        <f t="shared" si="28"/>
        <v>14353</v>
      </c>
      <c r="G75" s="36">
        <f t="shared" si="28"/>
        <v>14051</v>
      </c>
      <c r="H75" s="71">
        <f t="shared" si="29"/>
        <v>28404</v>
      </c>
      <c r="I75" s="75">
        <f t="shared" si="30"/>
        <v>58.12</v>
      </c>
      <c r="J75" s="18">
        <f t="shared" si="31"/>
        <v>6061</v>
      </c>
      <c r="K75" s="35">
        <f t="shared" si="31"/>
        <v>7974</v>
      </c>
      <c r="L75" s="71">
        <f t="shared" si="32"/>
        <v>14035</v>
      </c>
      <c r="M75" s="81">
        <f t="shared" si="33"/>
        <v>28.72</v>
      </c>
      <c r="N75" s="23"/>
      <c r="O75" s="23"/>
      <c r="P75" s="23"/>
      <c r="Q75" s="21"/>
      <c r="R75" s="21"/>
      <c r="S75" s="2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</row>
    <row r="76" spans="1:85">
      <c r="A76" s="9" t="s">
        <v>20</v>
      </c>
      <c r="B76" s="29">
        <f t="shared" si="25"/>
        <v>3323</v>
      </c>
      <c r="C76" s="36">
        <f t="shared" si="25"/>
        <v>3098</v>
      </c>
      <c r="D76" s="53">
        <f t="shared" si="26"/>
        <v>6421</v>
      </c>
      <c r="E76" s="62">
        <f t="shared" si="27"/>
        <v>13.13</v>
      </c>
      <c r="F76" s="29">
        <f t="shared" si="28"/>
        <v>14372</v>
      </c>
      <c r="G76" s="36">
        <f t="shared" si="28"/>
        <v>14046</v>
      </c>
      <c r="H76" s="71">
        <f t="shared" si="29"/>
        <v>28418</v>
      </c>
      <c r="I76" s="75">
        <f t="shared" si="30"/>
        <v>58.12</v>
      </c>
      <c r="J76" s="18">
        <f t="shared" si="31"/>
        <v>6067</v>
      </c>
      <c r="K76" s="35">
        <f t="shared" si="31"/>
        <v>7991</v>
      </c>
      <c r="L76" s="71">
        <f t="shared" si="32"/>
        <v>14058</v>
      </c>
      <c r="M76" s="81">
        <f t="shared" si="33"/>
        <v>28.75</v>
      </c>
      <c r="N76" s="23"/>
      <c r="O76" s="23"/>
      <c r="P76" s="23"/>
      <c r="Q76" s="21"/>
      <c r="R76" s="21"/>
      <c r="S76" s="2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</row>
    <row r="77" spans="1:85">
      <c r="A77" s="9" t="s">
        <v>51</v>
      </c>
      <c r="B77" s="29">
        <f t="shared" si="25"/>
        <v>3313</v>
      </c>
      <c r="C77" s="36">
        <f t="shared" si="25"/>
        <v>3099</v>
      </c>
      <c r="D77" s="53">
        <f t="shared" si="26"/>
        <v>6412</v>
      </c>
      <c r="E77" s="62">
        <f t="shared" si="27"/>
        <v>13.12</v>
      </c>
      <c r="F77" s="29">
        <f t="shared" si="28"/>
        <v>14380</v>
      </c>
      <c r="G77" s="36">
        <f t="shared" si="28"/>
        <v>14009</v>
      </c>
      <c r="H77" s="71">
        <f t="shared" si="29"/>
        <v>28389</v>
      </c>
      <c r="I77" s="75">
        <f t="shared" si="30"/>
        <v>58.1</v>
      </c>
      <c r="J77" s="18">
        <f t="shared" si="31"/>
        <v>6057</v>
      </c>
      <c r="K77" s="35">
        <f t="shared" si="31"/>
        <v>8005</v>
      </c>
      <c r="L77" s="71">
        <f t="shared" si="32"/>
        <v>14062</v>
      </c>
      <c r="M77" s="81">
        <f t="shared" si="33"/>
        <v>28.78</v>
      </c>
      <c r="N77" s="23"/>
      <c r="O77" s="23"/>
      <c r="P77" s="23"/>
      <c r="Q77" s="21"/>
      <c r="R77" s="21"/>
      <c r="S77" s="2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</row>
    <row r="78" spans="1:85">
      <c r="A78" s="9" t="s">
        <v>39</v>
      </c>
      <c r="B78" s="29">
        <f t="shared" si="25"/>
        <v>3304</v>
      </c>
      <c r="C78" s="36">
        <f t="shared" si="25"/>
        <v>3092</v>
      </c>
      <c r="D78" s="53">
        <f t="shared" si="26"/>
        <v>6396</v>
      </c>
      <c r="E78" s="62">
        <f t="shared" si="27"/>
        <v>13.09</v>
      </c>
      <c r="F78" s="29">
        <f t="shared" si="28"/>
        <v>14386</v>
      </c>
      <c r="G78" s="36">
        <f t="shared" si="28"/>
        <v>14032</v>
      </c>
      <c r="H78" s="71">
        <f t="shared" si="29"/>
        <v>28418</v>
      </c>
      <c r="I78" s="75">
        <f t="shared" si="30"/>
        <v>58.14</v>
      </c>
      <c r="J78" s="18">
        <f t="shared" si="31"/>
        <v>6048</v>
      </c>
      <c r="K78" s="35">
        <f t="shared" si="31"/>
        <v>8013</v>
      </c>
      <c r="L78" s="71">
        <f t="shared" si="32"/>
        <v>14061</v>
      </c>
      <c r="M78" s="81">
        <f t="shared" si="33"/>
        <v>28.77</v>
      </c>
      <c r="N78" s="23"/>
      <c r="O78" s="23"/>
      <c r="P78" s="23"/>
      <c r="Q78" s="21"/>
      <c r="R78" s="21"/>
      <c r="S78" s="2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</row>
    <row r="79" spans="1:85">
      <c r="A79" s="9" t="s">
        <v>24</v>
      </c>
      <c r="B79" s="29">
        <f t="shared" si="25"/>
        <v>3297</v>
      </c>
      <c r="C79" s="36">
        <f t="shared" si="25"/>
        <v>3094</v>
      </c>
      <c r="D79" s="53">
        <f t="shared" si="26"/>
        <v>6391</v>
      </c>
      <c r="E79" s="62">
        <f t="shared" si="27"/>
        <v>13.09</v>
      </c>
      <c r="F79" s="29">
        <f t="shared" si="28"/>
        <v>14372</v>
      </c>
      <c r="G79" s="36">
        <f t="shared" si="28"/>
        <v>14010</v>
      </c>
      <c r="H79" s="71">
        <f t="shared" si="29"/>
        <v>28382</v>
      </c>
      <c r="I79" s="75">
        <f t="shared" si="30"/>
        <v>58.11</v>
      </c>
      <c r="J79" s="18">
        <f t="shared" si="31"/>
        <v>6055</v>
      </c>
      <c r="K79" s="35">
        <f t="shared" si="31"/>
        <v>8012</v>
      </c>
      <c r="L79" s="71">
        <f t="shared" si="32"/>
        <v>14067</v>
      </c>
      <c r="M79" s="81">
        <f t="shared" si="33"/>
        <v>28.8</v>
      </c>
      <c r="N79" s="23"/>
      <c r="O79" s="23"/>
      <c r="P79" s="23"/>
      <c r="Q79" s="21"/>
      <c r="R79" s="21"/>
      <c r="S79" s="2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</row>
    <row r="80" spans="1:85">
      <c r="A80" s="9" t="str">
        <f>A63</f>
        <v>H30.1月</v>
      </c>
      <c r="B80" s="29">
        <f t="shared" si="25"/>
        <v>3285</v>
      </c>
      <c r="C80" s="36">
        <f t="shared" si="25"/>
        <v>3078</v>
      </c>
      <c r="D80" s="53">
        <f t="shared" si="26"/>
        <v>6363</v>
      </c>
      <c r="E80" s="62">
        <f t="shared" si="27"/>
        <v>13.06</v>
      </c>
      <c r="F80" s="29">
        <f t="shared" si="28"/>
        <v>14305</v>
      </c>
      <c r="G80" s="36">
        <f t="shared" si="28"/>
        <v>13947</v>
      </c>
      <c r="H80" s="71">
        <f t="shared" si="29"/>
        <v>28252</v>
      </c>
      <c r="I80" s="75">
        <f t="shared" si="30"/>
        <v>57.98</v>
      </c>
      <c r="J80" s="18">
        <f t="shared" si="31"/>
        <v>6092</v>
      </c>
      <c r="K80" s="35">
        <f t="shared" si="31"/>
        <v>8016</v>
      </c>
      <c r="L80" s="71">
        <f t="shared" si="32"/>
        <v>14108</v>
      </c>
      <c r="M80" s="81">
        <f t="shared" si="33"/>
        <v>28.96</v>
      </c>
      <c r="N80" s="23"/>
      <c r="O80" s="23"/>
      <c r="P80" s="23"/>
      <c r="Q80" s="21"/>
      <c r="R80" s="21"/>
      <c r="S80" s="2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</row>
    <row r="81" spans="1:79">
      <c r="A81" s="9" t="s">
        <v>58</v>
      </c>
      <c r="B81" s="29">
        <f t="shared" si="25"/>
        <v>3275</v>
      </c>
      <c r="C81" s="36">
        <f t="shared" si="25"/>
        <v>3068</v>
      </c>
      <c r="D81" s="53">
        <f t="shared" si="26"/>
        <v>6343</v>
      </c>
      <c r="E81" s="62">
        <f t="shared" si="27"/>
        <v>13.02</v>
      </c>
      <c r="F81" s="29">
        <f t="shared" si="28"/>
        <v>14292</v>
      </c>
      <c r="G81" s="36">
        <f t="shared" si="28"/>
        <v>13949</v>
      </c>
      <c r="H81" s="71">
        <f t="shared" si="29"/>
        <v>28241</v>
      </c>
      <c r="I81" s="75">
        <f t="shared" si="30"/>
        <v>57.98</v>
      </c>
      <c r="J81" s="18">
        <f t="shared" si="31"/>
        <v>6101</v>
      </c>
      <c r="K81" s="35">
        <f t="shared" si="31"/>
        <v>8026</v>
      </c>
      <c r="L81" s="71">
        <f t="shared" si="32"/>
        <v>14127</v>
      </c>
      <c r="M81" s="81">
        <f t="shared" si="33"/>
        <v>29</v>
      </c>
      <c r="N81" s="23"/>
      <c r="O81" s="23"/>
      <c r="P81" s="23"/>
      <c r="Q81" s="21"/>
      <c r="R81" s="21"/>
      <c r="S81" s="2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</row>
    <row r="82" spans="1:79">
      <c r="A82" s="10" t="s">
        <v>49</v>
      </c>
      <c r="B82" s="30">
        <f t="shared" si="25"/>
        <v>3263</v>
      </c>
      <c r="C82" s="37">
        <f t="shared" si="25"/>
        <v>3078</v>
      </c>
      <c r="D82" s="54">
        <f t="shared" si="26"/>
        <v>6341</v>
      </c>
      <c r="E82" s="63">
        <f t="shared" si="27"/>
        <v>13.03</v>
      </c>
      <c r="F82" s="30">
        <f t="shared" si="28"/>
        <v>14255</v>
      </c>
      <c r="G82" s="37">
        <f t="shared" si="28"/>
        <v>13918</v>
      </c>
      <c r="H82" s="72">
        <f t="shared" si="29"/>
        <v>28173</v>
      </c>
      <c r="I82" s="76">
        <f t="shared" si="30"/>
        <v>57.9</v>
      </c>
      <c r="J82" s="18">
        <f t="shared" si="31"/>
        <v>6110</v>
      </c>
      <c r="K82" s="35">
        <f t="shared" si="31"/>
        <v>8035</v>
      </c>
      <c r="L82" s="72">
        <f t="shared" si="32"/>
        <v>14145</v>
      </c>
      <c r="M82" s="81">
        <f t="shared" si="33"/>
        <v>29.07</v>
      </c>
      <c r="N82" s="23"/>
      <c r="O82" s="23"/>
      <c r="P82" s="23"/>
      <c r="Q82" s="21"/>
      <c r="R82" s="21"/>
      <c r="S82" s="2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</row>
    <row r="83" spans="1:79" ht="20.100000000000001" customHeight="1">
      <c r="A83" s="13" t="s">
        <v>128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78" t="s">
        <v>83</v>
      </c>
      <c r="M83" s="78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</row>
    <row r="84" spans="1:79" ht="20.100000000000001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79"/>
      <c r="M84" s="79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</row>
    <row r="85" spans="1:79" ht="20.100000000000001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79"/>
      <c r="M85" s="79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</row>
    <row r="86" spans="1:79"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</row>
    <row r="87" spans="1:79"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</row>
    <row r="88" spans="1:79"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</row>
    <row r="89" spans="1:79"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</row>
    <row r="90" spans="1:79"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</row>
    <row r="91" spans="1:79"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</row>
    <row r="92" spans="1:79"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</row>
    <row r="93" spans="1:79"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</row>
    <row r="94" spans="1:79"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</row>
    <row r="95" spans="1:79"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</row>
    <row r="96" spans="1:79"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</row>
    <row r="97" spans="2:79"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</row>
    <row r="98" spans="2:79"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</row>
    <row r="99" spans="2:79"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</row>
    <row r="100" spans="2:79"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</row>
    <row r="101" spans="2:79"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</row>
    <row r="102" spans="2:79"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</row>
    <row r="103" spans="2:79"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</row>
    <row r="104" spans="2:79"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</row>
    <row r="105" spans="2:79"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</row>
    <row r="106" spans="2:79"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</row>
    <row r="107" spans="2:79"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</row>
    <row r="108" spans="2:79"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</row>
    <row r="109" spans="2:79"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</row>
    <row r="110" spans="2:79"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</row>
    <row r="111" spans="2:79"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</row>
    <row r="112" spans="2:79"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</row>
    <row r="113" spans="2:79"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</row>
    <row r="114" spans="2:79"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</row>
    <row r="115" spans="2:79"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</row>
    <row r="116" spans="2:79"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 t="s">
        <v>109</v>
      </c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</row>
    <row r="117" spans="2:79">
      <c r="N117" s="31"/>
      <c r="O117" s="31"/>
      <c r="P117" s="31"/>
      <c r="Q117" s="31"/>
      <c r="R117" s="31"/>
      <c r="S117" s="31"/>
      <c r="T117" s="31" t="s">
        <v>85</v>
      </c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</row>
    <row r="118" spans="2:79"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</row>
    <row r="119" spans="2:79"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</row>
    <row r="120" spans="2:79"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</row>
    <row r="121" spans="2:79"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</row>
    <row r="122" spans="2:79"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</row>
    <row r="123" spans="2:79"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</row>
    <row r="124" spans="2:79"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</row>
    <row r="125" spans="2:79"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</row>
    <row r="126" spans="2:79"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</row>
    <row r="127" spans="2:79"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</row>
    <row r="128" spans="2:79"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</row>
    <row r="129" spans="2:79"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</row>
    <row r="130" spans="2:79"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</row>
    <row r="131" spans="2:79"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</row>
    <row r="132" spans="2:79"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</row>
    <row r="133" spans="2:79"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</row>
    <row r="134" spans="2:79"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T134" s="31" t="s">
        <v>88</v>
      </c>
    </row>
    <row r="135" spans="2:79"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T135" s="31" t="s">
        <v>85</v>
      </c>
    </row>
    <row r="136" spans="2:79"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</row>
    <row r="137" spans="2:79"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</row>
    <row r="138" spans="2:79"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</row>
    <row r="139" spans="2:79"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</row>
    <row r="140" spans="2:79"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</row>
    <row r="141" spans="2:79"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</row>
    <row r="142" spans="2:79"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</row>
    <row r="143" spans="2:79"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</row>
    <row r="144" spans="2:79"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</row>
    <row r="145" spans="2:20"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</row>
    <row r="146" spans="2:20"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</row>
    <row r="147" spans="2:20"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</row>
    <row r="148" spans="2:20"/>
    <row r="149" spans="2:20"/>
    <row r="150" spans="2:20"/>
    <row r="151" spans="2:20"/>
    <row r="152" spans="2:20">
      <c r="T152" s="31" t="s">
        <v>90</v>
      </c>
    </row>
    <row r="153" spans="2:20">
      <c r="T153" s="31" t="s">
        <v>85</v>
      </c>
    </row>
  </sheetData>
  <mergeCells count="120">
    <mergeCell ref="R2:S2"/>
    <mergeCell ref="B3:D3"/>
    <mergeCell ref="E3:G3"/>
    <mergeCell ref="H3:J3"/>
    <mergeCell ref="K3:M3"/>
    <mergeCell ref="N3:P3"/>
    <mergeCell ref="Q3:S3"/>
    <mergeCell ref="B19:D19"/>
    <mergeCell ref="E19:G19"/>
    <mergeCell ref="H19:J19"/>
    <mergeCell ref="K19:M19"/>
    <mergeCell ref="N19:P19"/>
    <mergeCell ref="Q19:S19"/>
    <mergeCell ref="B35:D35"/>
    <mergeCell ref="E35:G35"/>
    <mergeCell ref="H35:J35"/>
    <mergeCell ref="K35:M35"/>
    <mergeCell ref="N35:P35"/>
    <mergeCell ref="Q35:S35"/>
    <mergeCell ref="B51:D51"/>
    <mergeCell ref="E51:G51"/>
    <mergeCell ref="H51:J51"/>
    <mergeCell ref="K51:M51"/>
    <mergeCell ref="N51:P51"/>
    <mergeCell ref="Q51:S51"/>
    <mergeCell ref="B67:M67"/>
    <mergeCell ref="B68:E68"/>
    <mergeCell ref="F68:I68"/>
    <mergeCell ref="J68:M68"/>
    <mergeCell ref="A83:K83"/>
    <mergeCell ref="L83:M83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A19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S20:S21"/>
    <mergeCell ref="A35:A37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Q36:Q37"/>
    <mergeCell ref="R36:R37"/>
    <mergeCell ref="S36:S37"/>
    <mergeCell ref="A51:A53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N52:N53"/>
    <mergeCell ref="O52:O53"/>
    <mergeCell ref="P52:P53"/>
    <mergeCell ref="Q52:Q53"/>
    <mergeCell ref="R52:R53"/>
    <mergeCell ref="S52:S53"/>
    <mergeCell ref="A67:A70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</mergeCells>
  <phoneticPr fontId="19"/>
  <pageMargins left="0.78740157480314965" right="0.78740157480314965" top="0.98425196850393704" bottom="0.82677165354330717" header="0.51181102362204722" footer="0.51181102362204722"/>
  <pageSetup paperSize="9" scale="77" fitToWidth="1" fitToHeight="1" orientation="portrait" usePrinterDefaults="1" r:id="rId1"/>
  <headerFooter alignWithMargins="0"/>
  <rowBreaks count="1" manualBreakCount="1">
    <brk id="83" max="18" man="1"/>
  </rowBreaks>
  <colBreaks count="1" manualBreakCount="1">
    <brk id="19" max="6553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G153"/>
  <sheetViews>
    <sheetView showGridLines="0" view="pageBreakPreview" topLeftCell="A100" zoomScaleSheetLayoutView="100" workbookViewId="0">
      <selection activeCell="S146" sqref="S146"/>
    </sheetView>
  </sheetViews>
  <sheetFormatPr defaultRowHeight="12"/>
  <cols>
    <col min="1" max="1" width="9" style="1" bestFit="1" customWidth="1"/>
    <col min="2" max="21" width="5.625" style="1" customWidth="1"/>
    <col min="22" max="78" width="0.25" style="1" hidden="1" customWidth="1"/>
    <col min="79" max="256" width="9" style="1" bestFit="1" customWidth="1"/>
  </cols>
  <sheetData>
    <row r="1" spans="1:80" s="2" customFormat="1" ht="17.25">
      <c r="A1" s="4" t="s">
        <v>3</v>
      </c>
    </row>
    <row r="2" spans="1:80" ht="13.5" customHeight="1">
      <c r="R2" s="85" t="s">
        <v>8</v>
      </c>
      <c r="S2" s="85"/>
    </row>
    <row r="3" spans="1:80">
      <c r="A3" s="5" t="s">
        <v>14</v>
      </c>
      <c r="B3" s="15" t="s">
        <v>105</v>
      </c>
      <c r="C3" s="32"/>
      <c r="D3" s="43"/>
      <c r="E3" s="55" t="s">
        <v>132</v>
      </c>
      <c r="F3" s="38"/>
      <c r="G3" s="64"/>
      <c r="H3" s="22" t="s">
        <v>136</v>
      </c>
      <c r="I3" s="38"/>
      <c r="J3" s="49"/>
      <c r="K3" s="55" t="s">
        <v>54</v>
      </c>
      <c r="L3" s="38"/>
      <c r="M3" s="64"/>
      <c r="N3" s="22" t="s">
        <v>141</v>
      </c>
      <c r="O3" s="38"/>
      <c r="P3" s="49"/>
      <c r="Q3" s="55" t="s">
        <v>26</v>
      </c>
      <c r="R3" s="38"/>
      <c r="S3" s="64"/>
    </row>
    <row r="4" spans="1:80" s="3" customFormat="1" ht="9.9499999999999993" customHeight="1">
      <c r="A4" s="6"/>
      <c r="B4" s="16" t="s">
        <v>22</v>
      </c>
      <c r="C4" s="33" t="s">
        <v>30</v>
      </c>
      <c r="D4" s="44" t="s">
        <v>32</v>
      </c>
      <c r="E4" s="56" t="s">
        <v>22</v>
      </c>
      <c r="F4" s="33" t="s">
        <v>30</v>
      </c>
      <c r="G4" s="65" t="s">
        <v>32</v>
      </c>
      <c r="H4" s="16" t="s">
        <v>22</v>
      </c>
      <c r="I4" s="33" t="s">
        <v>30</v>
      </c>
      <c r="J4" s="44" t="s">
        <v>32</v>
      </c>
      <c r="K4" s="56" t="s">
        <v>22</v>
      </c>
      <c r="L4" s="33" t="s">
        <v>30</v>
      </c>
      <c r="M4" s="65" t="s">
        <v>32</v>
      </c>
      <c r="N4" s="16" t="s">
        <v>22</v>
      </c>
      <c r="O4" s="33" t="s">
        <v>30</v>
      </c>
      <c r="P4" s="44" t="s">
        <v>32</v>
      </c>
      <c r="Q4" s="56" t="s">
        <v>22</v>
      </c>
      <c r="R4" s="33" t="s">
        <v>30</v>
      </c>
      <c r="S4" s="65" t="s">
        <v>32</v>
      </c>
    </row>
    <row r="5" spans="1:80" s="3" customFormat="1" ht="9.9499999999999993" customHeight="1">
      <c r="A5" s="7"/>
      <c r="B5" s="17"/>
      <c r="C5" s="34"/>
      <c r="D5" s="45"/>
      <c r="E5" s="57"/>
      <c r="F5" s="34"/>
      <c r="G5" s="66"/>
      <c r="H5" s="17"/>
      <c r="I5" s="34"/>
      <c r="J5" s="45"/>
      <c r="K5" s="57"/>
      <c r="L5" s="34"/>
      <c r="M5" s="66"/>
      <c r="N5" s="17"/>
      <c r="O5" s="34"/>
      <c r="P5" s="45"/>
      <c r="Q5" s="57"/>
      <c r="R5" s="34"/>
      <c r="S5" s="66"/>
    </row>
    <row r="6" spans="1:80">
      <c r="A6" s="8" t="s">
        <v>156</v>
      </c>
      <c r="B6" s="18">
        <v>1012</v>
      </c>
      <c r="C6" s="35">
        <v>959</v>
      </c>
      <c r="D6" s="46">
        <f t="shared" ref="D6:D17" si="0">B6+C6</f>
        <v>1971</v>
      </c>
      <c r="E6" s="28">
        <v>1137</v>
      </c>
      <c r="F6" s="35">
        <v>1092</v>
      </c>
      <c r="G6" s="67">
        <f t="shared" ref="G6:G17" si="1">E6+F6</f>
        <v>2229</v>
      </c>
      <c r="H6" s="18">
        <v>1281</v>
      </c>
      <c r="I6" s="35">
        <v>1195</v>
      </c>
      <c r="J6" s="46">
        <f t="shared" ref="J6:J17" si="2">H6+I6</f>
        <v>2476</v>
      </c>
      <c r="K6" s="28">
        <v>1270</v>
      </c>
      <c r="L6" s="35">
        <v>1223</v>
      </c>
      <c r="M6" s="67">
        <f t="shared" ref="M6:M17" si="3">K6+L6</f>
        <v>2493</v>
      </c>
      <c r="N6" s="18">
        <v>1207</v>
      </c>
      <c r="O6" s="35">
        <v>1109</v>
      </c>
      <c r="P6" s="46">
        <f t="shared" ref="P6:P17" si="4">N6+O6</f>
        <v>2316</v>
      </c>
      <c r="Q6" s="28">
        <v>1179</v>
      </c>
      <c r="R6" s="35">
        <v>1023</v>
      </c>
      <c r="S6" s="67">
        <f t="shared" ref="S6:S17" si="5">Q6+R6</f>
        <v>2202</v>
      </c>
      <c r="U6" s="90" t="s">
        <v>158</v>
      </c>
    </row>
    <row r="7" spans="1:80">
      <c r="A7" s="9" t="s">
        <v>41</v>
      </c>
      <c r="B7" s="19">
        <v>996</v>
      </c>
      <c r="C7" s="36">
        <v>956</v>
      </c>
      <c r="D7" s="47">
        <f t="shared" si="0"/>
        <v>1952</v>
      </c>
      <c r="E7" s="29">
        <v>1136</v>
      </c>
      <c r="F7" s="36">
        <v>1094</v>
      </c>
      <c r="G7" s="68">
        <f t="shared" si="1"/>
        <v>2230</v>
      </c>
      <c r="H7" s="19">
        <v>1281</v>
      </c>
      <c r="I7" s="36">
        <v>1179</v>
      </c>
      <c r="J7" s="47">
        <f t="shared" si="2"/>
        <v>2460</v>
      </c>
      <c r="K7" s="29">
        <v>1269</v>
      </c>
      <c r="L7" s="36">
        <v>1238</v>
      </c>
      <c r="M7" s="68">
        <f t="shared" si="3"/>
        <v>2507</v>
      </c>
      <c r="N7" s="19">
        <v>1216</v>
      </c>
      <c r="O7" s="36">
        <v>1100</v>
      </c>
      <c r="P7" s="47">
        <f t="shared" si="4"/>
        <v>2316</v>
      </c>
      <c r="Q7" s="29">
        <v>1175</v>
      </c>
      <c r="R7" s="36">
        <v>1012</v>
      </c>
      <c r="S7" s="68">
        <f t="shared" si="5"/>
        <v>2187</v>
      </c>
      <c r="U7" s="90">
        <v>5</v>
      </c>
    </row>
    <row r="8" spans="1:80">
      <c r="A8" s="9" t="s">
        <v>45</v>
      </c>
      <c r="B8" s="19">
        <v>999</v>
      </c>
      <c r="C8" s="36">
        <v>951</v>
      </c>
      <c r="D8" s="47">
        <f t="shared" si="0"/>
        <v>1950</v>
      </c>
      <c r="E8" s="29">
        <v>1126</v>
      </c>
      <c r="F8" s="36">
        <v>1091</v>
      </c>
      <c r="G8" s="68">
        <f t="shared" si="1"/>
        <v>2217</v>
      </c>
      <c r="H8" s="19">
        <v>1288</v>
      </c>
      <c r="I8" s="36">
        <v>1182</v>
      </c>
      <c r="J8" s="47">
        <f t="shared" si="2"/>
        <v>2470</v>
      </c>
      <c r="K8" s="29">
        <v>1267</v>
      </c>
      <c r="L8" s="36">
        <v>1228</v>
      </c>
      <c r="M8" s="68">
        <f t="shared" si="3"/>
        <v>2495</v>
      </c>
      <c r="N8" s="19">
        <v>1216</v>
      </c>
      <c r="O8" s="36">
        <v>1103</v>
      </c>
      <c r="P8" s="47">
        <f t="shared" si="4"/>
        <v>2319</v>
      </c>
      <c r="Q8" s="29">
        <v>1173</v>
      </c>
      <c r="R8" s="36">
        <v>1015</v>
      </c>
      <c r="S8" s="68">
        <f t="shared" si="5"/>
        <v>2188</v>
      </c>
      <c r="U8" s="90">
        <v>6</v>
      </c>
      <c r="CB8" s="91"/>
    </row>
    <row r="9" spans="1:80">
      <c r="A9" s="9" t="s">
        <v>48</v>
      </c>
      <c r="B9" s="19">
        <v>991</v>
      </c>
      <c r="C9" s="36">
        <v>940</v>
      </c>
      <c r="D9" s="47">
        <f t="shared" si="0"/>
        <v>1931</v>
      </c>
      <c r="E9" s="29">
        <v>1125</v>
      </c>
      <c r="F9" s="36">
        <v>1095</v>
      </c>
      <c r="G9" s="68">
        <f t="shared" si="1"/>
        <v>2220</v>
      </c>
      <c r="H9" s="19">
        <v>1279</v>
      </c>
      <c r="I9" s="36">
        <v>1172</v>
      </c>
      <c r="J9" s="47">
        <f t="shared" si="2"/>
        <v>2451</v>
      </c>
      <c r="K9" s="29">
        <v>1273</v>
      </c>
      <c r="L9" s="36">
        <v>1235</v>
      </c>
      <c r="M9" s="68">
        <f t="shared" si="3"/>
        <v>2508</v>
      </c>
      <c r="N9" s="19">
        <v>1218</v>
      </c>
      <c r="O9" s="36">
        <v>1101</v>
      </c>
      <c r="P9" s="47">
        <f t="shared" si="4"/>
        <v>2319</v>
      </c>
      <c r="Q9" s="29">
        <v>1171</v>
      </c>
      <c r="R9" s="36">
        <v>1013</v>
      </c>
      <c r="S9" s="68">
        <f t="shared" si="5"/>
        <v>2184</v>
      </c>
      <c r="U9" s="90">
        <v>7</v>
      </c>
    </row>
    <row r="10" spans="1:80">
      <c r="A10" s="9" t="s">
        <v>50</v>
      </c>
      <c r="B10" s="19">
        <v>989</v>
      </c>
      <c r="C10" s="36">
        <v>944</v>
      </c>
      <c r="D10" s="47">
        <f t="shared" si="0"/>
        <v>1933</v>
      </c>
      <c r="E10" s="29">
        <v>1126</v>
      </c>
      <c r="F10" s="36">
        <v>1095</v>
      </c>
      <c r="G10" s="68">
        <f t="shared" si="1"/>
        <v>2221</v>
      </c>
      <c r="H10" s="19">
        <v>1275</v>
      </c>
      <c r="I10" s="36">
        <v>1162</v>
      </c>
      <c r="J10" s="47">
        <f t="shared" si="2"/>
        <v>2437</v>
      </c>
      <c r="K10" s="29">
        <v>1277</v>
      </c>
      <c r="L10" s="36">
        <v>1239</v>
      </c>
      <c r="M10" s="68">
        <f t="shared" si="3"/>
        <v>2516</v>
      </c>
      <c r="N10" s="19">
        <v>1229</v>
      </c>
      <c r="O10" s="36">
        <v>1110</v>
      </c>
      <c r="P10" s="47">
        <f t="shared" si="4"/>
        <v>2339</v>
      </c>
      <c r="Q10" s="29">
        <v>1162</v>
      </c>
      <c r="R10" s="36">
        <v>1002</v>
      </c>
      <c r="S10" s="68">
        <f t="shared" si="5"/>
        <v>2164</v>
      </c>
      <c r="U10" s="90">
        <v>8</v>
      </c>
    </row>
    <row r="11" spans="1:80">
      <c r="A11" s="9" t="s">
        <v>20</v>
      </c>
      <c r="B11" s="19">
        <v>992</v>
      </c>
      <c r="C11" s="36">
        <v>932</v>
      </c>
      <c r="D11" s="47">
        <f t="shared" si="0"/>
        <v>1924</v>
      </c>
      <c r="E11" s="29">
        <v>1122</v>
      </c>
      <c r="F11" s="36">
        <v>1096</v>
      </c>
      <c r="G11" s="68">
        <f t="shared" si="1"/>
        <v>2218</v>
      </c>
      <c r="H11" s="19">
        <v>1267</v>
      </c>
      <c r="I11" s="36">
        <v>1156</v>
      </c>
      <c r="J11" s="47">
        <f t="shared" si="2"/>
        <v>2423</v>
      </c>
      <c r="K11" s="29">
        <v>1287</v>
      </c>
      <c r="L11" s="36">
        <v>1254</v>
      </c>
      <c r="M11" s="68">
        <f t="shared" si="3"/>
        <v>2541</v>
      </c>
      <c r="N11" s="19">
        <v>1237</v>
      </c>
      <c r="O11" s="36">
        <v>1115</v>
      </c>
      <c r="P11" s="47">
        <f t="shared" si="4"/>
        <v>2352</v>
      </c>
      <c r="Q11" s="29">
        <v>1142</v>
      </c>
      <c r="R11" s="36">
        <v>997</v>
      </c>
      <c r="S11" s="68">
        <f t="shared" si="5"/>
        <v>2139</v>
      </c>
      <c r="U11" s="90">
        <v>9</v>
      </c>
    </row>
    <row r="12" spans="1:80">
      <c r="A12" s="9" t="s">
        <v>51</v>
      </c>
      <c r="B12" s="19">
        <v>979</v>
      </c>
      <c r="C12" s="36">
        <v>933</v>
      </c>
      <c r="D12" s="47">
        <f t="shared" si="0"/>
        <v>1912</v>
      </c>
      <c r="E12" s="29">
        <v>1132</v>
      </c>
      <c r="F12" s="36">
        <v>1101</v>
      </c>
      <c r="G12" s="68">
        <f t="shared" si="1"/>
        <v>2233</v>
      </c>
      <c r="H12" s="19">
        <v>1255</v>
      </c>
      <c r="I12" s="36">
        <v>1145</v>
      </c>
      <c r="J12" s="47">
        <f t="shared" si="2"/>
        <v>2400</v>
      </c>
      <c r="K12" s="29">
        <v>1294</v>
      </c>
      <c r="L12" s="36">
        <v>1255</v>
      </c>
      <c r="M12" s="68">
        <f t="shared" si="3"/>
        <v>2549</v>
      </c>
      <c r="N12" s="19">
        <v>1233</v>
      </c>
      <c r="O12" s="36">
        <v>1129</v>
      </c>
      <c r="P12" s="47">
        <f t="shared" si="4"/>
        <v>2362</v>
      </c>
      <c r="Q12" s="29">
        <v>1151</v>
      </c>
      <c r="R12" s="36">
        <v>1002</v>
      </c>
      <c r="S12" s="68">
        <f t="shared" si="5"/>
        <v>2153</v>
      </c>
      <c r="U12" s="90">
        <v>10</v>
      </c>
    </row>
    <row r="13" spans="1:80">
      <c r="A13" s="9" t="s">
        <v>39</v>
      </c>
      <c r="B13" s="19">
        <v>970</v>
      </c>
      <c r="C13" s="36">
        <v>926</v>
      </c>
      <c r="D13" s="47">
        <f t="shared" si="0"/>
        <v>1896</v>
      </c>
      <c r="E13" s="29">
        <v>1131</v>
      </c>
      <c r="F13" s="36">
        <v>1101</v>
      </c>
      <c r="G13" s="68">
        <f t="shared" si="1"/>
        <v>2232</v>
      </c>
      <c r="H13" s="19">
        <v>1267</v>
      </c>
      <c r="I13" s="36">
        <v>1147</v>
      </c>
      <c r="J13" s="47">
        <f t="shared" si="2"/>
        <v>2414</v>
      </c>
      <c r="K13" s="29">
        <v>1297</v>
      </c>
      <c r="L13" s="36">
        <v>1253</v>
      </c>
      <c r="M13" s="68">
        <f t="shared" si="3"/>
        <v>2550</v>
      </c>
      <c r="N13" s="19">
        <v>1220</v>
      </c>
      <c r="O13" s="36">
        <v>1122</v>
      </c>
      <c r="P13" s="47">
        <f t="shared" si="4"/>
        <v>2342</v>
      </c>
      <c r="Q13" s="29">
        <v>1157</v>
      </c>
      <c r="R13" s="36">
        <v>983</v>
      </c>
      <c r="S13" s="68">
        <f t="shared" si="5"/>
        <v>2140</v>
      </c>
      <c r="U13" s="90">
        <v>11</v>
      </c>
    </row>
    <row r="14" spans="1:80">
      <c r="A14" s="9" t="s">
        <v>24</v>
      </c>
      <c r="B14" s="19">
        <v>958</v>
      </c>
      <c r="C14" s="36">
        <v>921</v>
      </c>
      <c r="D14" s="47">
        <f t="shared" si="0"/>
        <v>1879</v>
      </c>
      <c r="E14" s="29">
        <v>1132</v>
      </c>
      <c r="F14" s="36">
        <v>1105</v>
      </c>
      <c r="G14" s="68">
        <f t="shared" si="1"/>
        <v>2237</v>
      </c>
      <c r="H14" s="19">
        <v>1274</v>
      </c>
      <c r="I14" s="36">
        <v>1136</v>
      </c>
      <c r="J14" s="47">
        <f t="shared" si="2"/>
        <v>2410</v>
      </c>
      <c r="K14" s="29">
        <v>1291</v>
      </c>
      <c r="L14" s="36">
        <v>1262</v>
      </c>
      <c r="M14" s="68">
        <f t="shared" si="3"/>
        <v>2553</v>
      </c>
      <c r="N14" s="19">
        <v>1236</v>
      </c>
      <c r="O14" s="36">
        <v>1127</v>
      </c>
      <c r="P14" s="47">
        <f t="shared" si="4"/>
        <v>2363</v>
      </c>
      <c r="Q14" s="29">
        <v>1167</v>
      </c>
      <c r="R14" s="36">
        <v>990</v>
      </c>
      <c r="S14" s="68">
        <f t="shared" si="5"/>
        <v>2157</v>
      </c>
      <c r="U14" s="90">
        <v>12</v>
      </c>
    </row>
    <row r="15" spans="1:80">
      <c r="A15" s="9" t="s">
        <v>157</v>
      </c>
      <c r="B15" s="19">
        <v>957</v>
      </c>
      <c r="C15" s="36">
        <v>914</v>
      </c>
      <c r="D15" s="47">
        <f t="shared" si="0"/>
        <v>1871</v>
      </c>
      <c r="E15" s="29">
        <v>1122</v>
      </c>
      <c r="F15" s="36">
        <v>1097</v>
      </c>
      <c r="G15" s="68">
        <f t="shared" si="1"/>
        <v>2219</v>
      </c>
      <c r="H15" s="19">
        <v>1277</v>
      </c>
      <c r="I15" s="36">
        <v>1137</v>
      </c>
      <c r="J15" s="47">
        <f t="shared" si="2"/>
        <v>2414</v>
      </c>
      <c r="K15" s="29">
        <v>1300</v>
      </c>
      <c r="L15" s="36">
        <v>1257</v>
      </c>
      <c r="M15" s="68">
        <f t="shared" si="3"/>
        <v>2557</v>
      </c>
      <c r="N15" s="19">
        <v>1222</v>
      </c>
      <c r="O15" s="36">
        <v>1120</v>
      </c>
      <c r="P15" s="47">
        <f t="shared" si="4"/>
        <v>2342</v>
      </c>
      <c r="Q15" s="29">
        <v>1160</v>
      </c>
      <c r="R15" s="36">
        <v>990</v>
      </c>
      <c r="S15" s="68">
        <f t="shared" si="5"/>
        <v>2150</v>
      </c>
      <c r="U15" s="90" t="s">
        <v>79</v>
      </c>
    </row>
    <row r="16" spans="1:80">
      <c r="A16" s="9" t="s">
        <v>58</v>
      </c>
      <c r="B16" s="19">
        <v>955</v>
      </c>
      <c r="C16" s="36">
        <v>912</v>
      </c>
      <c r="D16" s="47">
        <f t="shared" si="0"/>
        <v>1867</v>
      </c>
      <c r="E16" s="29">
        <v>1129</v>
      </c>
      <c r="F16" s="36">
        <v>1098</v>
      </c>
      <c r="G16" s="68">
        <f t="shared" si="1"/>
        <v>2227</v>
      </c>
      <c r="H16" s="19">
        <v>1269</v>
      </c>
      <c r="I16" s="36">
        <v>1134</v>
      </c>
      <c r="J16" s="47">
        <f t="shared" si="2"/>
        <v>2403</v>
      </c>
      <c r="K16" s="29">
        <v>1295</v>
      </c>
      <c r="L16" s="36">
        <v>1255</v>
      </c>
      <c r="M16" s="68">
        <f t="shared" si="3"/>
        <v>2550</v>
      </c>
      <c r="N16" s="19">
        <v>1239</v>
      </c>
      <c r="O16" s="36">
        <v>1128</v>
      </c>
      <c r="P16" s="47">
        <f t="shared" si="4"/>
        <v>2367</v>
      </c>
      <c r="Q16" s="29">
        <v>1158</v>
      </c>
      <c r="R16" s="36">
        <v>982</v>
      </c>
      <c r="S16" s="68">
        <f t="shared" si="5"/>
        <v>2140</v>
      </c>
      <c r="U16" s="90">
        <v>2</v>
      </c>
    </row>
    <row r="17" spans="1:79">
      <c r="A17" s="10" t="s">
        <v>49</v>
      </c>
      <c r="B17" s="20">
        <v>961</v>
      </c>
      <c r="C17" s="37">
        <v>913</v>
      </c>
      <c r="D17" s="48">
        <f t="shared" si="0"/>
        <v>1874</v>
      </c>
      <c r="E17" s="30">
        <v>1127</v>
      </c>
      <c r="F17" s="37">
        <v>1092</v>
      </c>
      <c r="G17" s="69">
        <f t="shared" si="1"/>
        <v>2219</v>
      </c>
      <c r="H17" s="20">
        <v>1267</v>
      </c>
      <c r="I17" s="37">
        <v>1153</v>
      </c>
      <c r="J17" s="48">
        <f t="shared" si="2"/>
        <v>2420</v>
      </c>
      <c r="K17" s="30">
        <v>1282</v>
      </c>
      <c r="L17" s="37">
        <v>1242</v>
      </c>
      <c r="M17" s="69">
        <f t="shared" si="3"/>
        <v>2524</v>
      </c>
      <c r="N17" s="20">
        <v>1252</v>
      </c>
      <c r="O17" s="37">
        <v>1121</v>
      </c>
      <c r="P17" s="48">
        <f t="shared" si="4"/>
        <v>2373</v>
      </c>
      <c r="Q17" s="30">
        <v>1172</v>
      </c>
      <c r="R17" s="37">
        <v>1002</v>
      </c>
      <c r="S17" s="69">
        <f t="shared" si="5"/>
        <v>2174</v>
      </c>
      <c r="U17" s="90">
        <v>3</v>
      </c>
    </row>
    <row r="18" spans="1:79" ht="9.9499999999999993" customHeight="1"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</row>
    <row r="19" spans="1:79">
      <c r="A19" s="5" t="s">
        <v>14</v>
      </c>
      <c r="B19" s="22" t="s">
        <v>129</v>
      </c>
      <c r="C19" s="38"/>
      <c r="D19" s="49"/>
      <c r="E19" s="55" t="s">
        <v>133</v>
      </c>
      <c r="F19" s="38"/>
      <c r="G19" s="64"/>
      <c r="H19" s="22" t="s">
        <v>137</v>
      </c>
      <c r="I19" s="38"/>
      <c r="J19" s="49"/>
      <c r="K19" s="55" t="s">
        <v>139</v>
      </c>
      <c r="L19" s="38"/>
      <c r="M19" s="64"/>
      <c r="N19" s="22" t="s">
        <v>142</v>
      </c>
      <c r="O19" s="38"/>
      <c r="P19" s="49"/>
      <c r="Q19" s="55" t="s">
        <v>143</v>
      </c>
      <c r="R19" s="38"/>
      <c r="S19" s="64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</row>
    <row r="20" spans="1:79" ht="9.9499999999999993" customHeight="1">
      <c r="A20" s="6"/>
      <c r="B20" s="16" t="s">
        <v>22</v>
      </c>
      <c r="C20" s="33" t="s">
        <v>30</v>
      </c>
      <c r="D20" s="44" t="s">
        <v>32</v>
      </c>
      <c r="E20" s="56" t="s">
        <v>22</v>
      </c>
      <c r="F20" s="33" t="s">
        <v>30</v>
      </c>
      <c r="G20" s="65" t="s">
        <v>32</v>
      </c>
      <c r="H20" s="16" t="s">
        <v>22</v>
      </c>
      <c r="I20" s="33" t="s">
        <v>30</v>
      </c>
      <c r="J20" s="44" t="s">
        <v>32</v>
      </c>
      <c r="K20" s="56" t="s">
        <v>22</v>
      </c>
      <c r="L20" s="33" t="s">
        <v>30</v>
      </c>
      <c r="M20" s="65" t="s">
        <v>32</v>
      </c>
      <c r="N20" s="16" t="s">
        <v>22</v>
      </c>
      <c r="O20" s="33" t="s">
        <v>30</v>
      </c>
      <c r="P20" s="44" t="s">
        <v>32</v>
      </c>
      <c r="Q20" s="56" t="s">
        <v>22</v>
      </c>
      <c r="R20" s="33" t="s">
        <v>30</v>
      </c>
      <c r="S20" s="65" t="s">
        <v>32</v>
      </c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</row>
    <row r="21" spans="1:79" ht="9.9499999999999993" customHeight="1">
      <c r="A21" s="7"/>
      <c r="B21" s="17"/>
      <c r="C21" s="34"/>
      <c r="D21" s="45"/>
      <c r="E21" s="57"/>
      <c r="F21" s="34"/>
      <c r="G21" s="66"/>
      <c r="H21" s="17"/>
      <c r="I21" s="34"/>
      <c r="J21" s="45"/>
      <c r="K21" s="57"/>
      <c r="L21" s="34"/>
      <c r="M21" s="66"/>
      <c r="N21" s="17"/>
      <c r="O21" s="34"/>
      <c r="P21" s="45"/>
      <c r="Q21" s="57"/>
      <c r="R21" s="34"/>
      <c r="S21" s="66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</row>
    <row r="22" spans="1:79">
      <c r="A22" s="8" t="str">
        <f>A6</f>
        <v>H28.4月</v>
      </c>
      <c r="B22" s="18">
        <v>1319</v>
      </c>
      <c r="C22" s="35">
        <v>1236</v>
      </c>
      <c r="D22" s="46">
        <f t="shared" ref="D22:D33" si="6">B22+C22</f>
        <v>2555</v>
      </c>
      <c r="E22" s="18">
        <v>1674</v>
      </c>
      <c r="F22" s="35">
        <v>1517</v>
      </c>
      <c r="G22" s="67">
        <f t="shared" ref="G22:G33" si="7">E22+F22</f>
        <v>3191</v>
      </c>
      <c r="H22" s="18">
        <v>1962</v>
      </c>
      <c r="I22" s="35">
        <v>1954</v>
      </c>
      <c r="J22" s="46">
        <f t="shared" ref="J22:J33" si="8">H22+I22</f>
        <v>3916</v>
      </c>
      <c r="K22" s="18">
        <v>1610</v>
      </c>
      <c r="L22" s="35">
        <v>1694</v>
      </c>
      <c r="M22" s="67">
        <f t="shared" ref="M22:M33" si="9">K22+L22</f>
        <v>3304</v>
      </c>
      <c r="N22" s="18">
        <v>1412</v>
      </c>
      <c r="O22" s="35">
        <v>1383</v>
      </c>
      <c r="P22" s="46">
        <f t="shared" ref="P22:P33" si="10">N22+O22</f>
        <v>2795</v>
      </c>
      <c r="Q22" s="18">
        <v>1354</v>
      </c>
      <c r="R22" s="35">
        <v>1418</v>
      </c>
      <c r="S22" s="67">
        <f t="shared" ref="S22:S33" si="11">Q22+R22</f>
        <v>2772</v>
      </c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</row>
    <row r="23" spans="1:79">
      <c r="A23" s="9" t="s">
        <v>41</v>
      </c>
      <c r="B23" s="19">
        <v>1317</v>
      </c>
      <c r="C23" s="36">
        <v>1212</v>
      </c>
      <c r="D23" s="47">
        <f t="shared" si="6"/>
        <v>2529</v>
      </c>
      <c r="E23" s="19">
        <v>1662</v>
      </c>
      <c r="F23" s="36">
        <v>1513</v>
      </c>
      <c r="G23" s="68">
        <f t="shared" si="7"/>
        <v>3175</v>
      </c>
      <c r="H23" s="19">
        <v>1957</v>
      </c>
      <c r="I23" s="36">
        <v>1941</v>
      </c>
      <c r="J23" s="47">
        <f t="shared" si="8"/>
        <v>3898</v>
      </c>
      <c r="K23" s="19">
        <v>1621</v>
      </c>
      <c r="L23" s="36">
        <v>1692</v>
      </c>
      <c r="M23" s="68">
        <f t="shared" si="9"/>
        <v>3313</v>
      </c>
      <c r="N23" s="19">
        <v>1407</v>
      </c>
      <c r="O23" s="36">
        <v>1399</v>
      </c>
      <c r="P23" s="47">
        <f t="shared" si="10"/>
        <v>2806</v>
      </c>
      <c r="Q23" s="19">
        <v>1356</v>
      </c>
      <c r="R23" s="36">
        <v>1407</v>
      </c>
      <c r="S23" s="68">
        <f t="shared" si="11"/>
        <v>2763</v>
      </c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</row>
    <row r="24" spans="1:79">
      <c r="A24" s="9" t="s">
        <v>45</v>
      </c>
      <c r="B24" s="19">
        <v>1313</v>
      </c>
      <c r="C24" s="36">
        <v>1208</v>
      </c>
      <c r="D24" s="47">
        <f t="shared" si="6"/>
        <v>2521</v>
      </c>
      <c r="E24" s="19">
        <v>1653</v>
      </c>
      <c r="F24" s="36">
        <v>1514</v>
      </c>
      <c r="G24" s="68">
        <f t="shared" si="7"/>
        <v>3167</v>
      </c>
      <c r="H24" s="19">
        <v>1957</v>
      </c>
      <c r="I24" s="36">
        <v>1935</v>
      </c>
      <c r="J24" s="47">
        <f t="shared" si="8"/>
        <v>3892</v>
      </c>
      <c r="K24" s="19">
        <v>1636</v>
      </c>
      <c r="L24" s="36">
        <v>1711</v>
      </c>
      <c r="M24" s="68">
        <f t="shared" si="9"/>
        <v>3347</v>
      </c>
      <c r="N24" s="19">
        <v>1398</v>
      </c>
      <c r="O24" s="36">
        <v>1396</v>
      </c>
      <c r="P24" s="47">
        <f t="shared" si="10"/>
        <v>2794</v>
      </c>
      <c r="Q24" s="19">
        <v>1355</v>
      </c>
      <c r="R24" s="36">
        <v>1404</v>
      </c>
      <c r="S24" s="68">
        <f t="shared" si="11"/>
        <v>2759</v>
      </c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</row>
    <row r="25" spans="1:79">
      <c r="A25" s="9" t="s">
        <v>48</v>
      </c>
      <c r="B25" s="19">
        <v>1317</v>
      </c>
      <c r="C25" s="36">
        <v>1207</v>
      </c>
      <c r="D25" s="47">
        <f t="shared" si="6"/>
        <v>2524</v>
      </c>
      <c r="E25" s="19">
        <v>1634</v>
      </c>
      <c r="F25" s="36">
        <v>1504</v>
      </c>
      <c r="G25" s="68">
        <f t="shared" si="7"/>
        <v>3138</v>
      </c>
      <c r="H25" s="19">
        <v>1965</v>
      </c>
      <c r="I25" s="36">
        <v>1927</v>
      </c>
      <c r="J25" s="47">
        <f t="shared" si="8"/>
        <v>3892</v>
      </c>
      <c r="K25" s="19">
        <v>1640</v>
      </c>
      <c r="L25" s="36">
        <v>1735</v>
      </c>
      <c r="M25" s="68">
        <f t="shared" si="9"/>
        <v>3375</v>
      </c>
      <c r="N25" s="19">
        <v>1395</v>
      </c>
      <c r="O25" s="36">
        <v>1381</v>
      </c>
      <c r="P25" s="47">
        <f t="shared" si="10"/>
        <v>2776</v>
      </c>
      <c r="Q25" s="19">
        <v>1353</v>
      </c>
      <c r="R25" s="36">
        <v>1404</v>
      </c>
      <c r="S25" s="68">
        <f t="shared" si="11"/>
        <v>2757</v>
      </c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</row>
    <row r="26" spans="1:79">
      <c r="A26" s="9" t="s">
        <v>50</v>
      </c>
      <c r="B26" s="19">
        <v>1322</v>
      </c>
      <c r="C26" s="36">
        <v>1210</v>
      </c>
      <c r="D26" s="47">
        <f t="shared" si="6"/>
        <v>2532</v>
      </c>
      <c r="E26" s="19">
        <v>1622</v>
      </c>
      <c r="F26" s="36">
        <v>1499</v>
      </c>
      <c r="G26" s="68">
        <f t="shared" si="7"/>
        <v>3121</v>
      </c>
      <c r="H26" s="19">
        <v>1967</v>
      </c>
      <c r="I26" s="36">
        <v>1925</v>
      </c>
      <c r="J26" s="47">
        <f t="shared" si="8"/>
        <v>3892</v>
      </c>
      <c r="K26" s="19">
        <v>1654</v>
      </c>
      <c r="L26" s="36">
        <v>1745</v>
      </c>
      <c r="M26" s="68">
        <f t="shared" si="9"/>
        <v>3399</v>
      </c>
      <c r="N26" s="19">
        <v>1390</v>
      </c>
      <c r="O26" s="36">
        <v>1376</v>
      </c>
      <c r="P26" s="47">
        <f t="shared" si="10"/>
        <v>2766</v>
      </c>
      <c r="Q26" s="19">
        <v>1356</v>
      </c>
      <c r="R26" s="36">
        <v>1407</v>
      </c>
      <c r="S26" s="68">
        <f t="shared" si="11"/>
        <v>2763</v>
      </c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</row>
    <row r="27" spans="1:79">
      <c r="A27" s="9" t="s">
        <v>20</v>
      </c>
      <c r="B27" s="19">
        <v>1330</v>
      </c>
      <c r="C27" s="36">
        <v>1204</v>
      </c>
      <c r="D27" s="47">
        <f t="shared" si="6"/>
        <v>2534</v>
      </c>
      <c r="E27" s="19">
        <v>1614</v>
      </c>
      <c r="F27" s="36">
        <v>1496</v>
      </c>
      <c r="G27" s="68">
        <f t="shared" si="7"/>
        <v>3110</v>
      </c>
      <c r="H27" s="19">
        <v>1966</v>
      </c>
      <c r="I27" s="36">
        <v>1926</v>
      </c>
      <c r="J27" s="47">
        <f t="shared" si="8"/>
        <v>3892</v>
      </c>
      <c r="K27" s="19">
        <v>1661</v>
      </c>
      <c r="L27" s="36">
        <v>1757</v>
      </c>
      <c r="M27" s="68">
        <f t="shared" si="9"/>
        <v>3418</v>
      </c>
      <c r="N27" s="19">
        <v>1384</v>
      </c>
      <c r="O27" s="36">
        <v>1355</v>
      </c>
      <c r="P27" s="47">
        <f t="shared" si="10"/>
        <v>2739</v>
      </c>
      <c r="Q27" s="19">
        <v>1359</v>
      </c>
      <c r="R27" s="36">
        <v>1423</v>
      </c>
      <c r="S27" s="68">
        <f t="shared" si="11"/>
        <v>2782</v>
      </c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</row>
    <row r="28" spans="1:79">
      <c r="A28" s="9" t="s">
        <v>51</v>
      </c>
      <c r="B28" s="19">
        <v>1323</v>
      </c>
      <c r="C28" s="36">
        <v>1205</v>
      </c>
      <c r="D28" s="47">
        <f t="shared" si="6"/>
        <v>2528</v>
      </c>
      <c r="E28" s="19">
        <v>1612</v>
      </c>
      <c r="F28" s="36">
        <v>1495</v>
      </c>
      <c r="G28" s="68">
        <f t="shared" si="7"/>
        <v>3107</v>
      </c>
      <c r="H28" s="19">
        <v>1970</v>
      </c>
      <c r="I28" s="36">
        <v>1918</v>
      </c>
      <c r="J28" s="47">
        <f t="shared" si="8"/>
        <v>3888</v>
      </c>
      <c r="K28" s="19">
        <v>1669</v>
      </c>
      <c r="L28" s="36">
        <v>1774</v>
      </c>
      <c r="M28" s="68">
        <f t="shared" si="9"/>
        <v>3443</v>
      </c>
      <c r="N28" s="19">
        <v>1383</v>
      </c>
      <c r="O28" s="36">
        <v>1358</v>
      </c>
      <c r="P28" s="47">
        <f t="shared" si="10"/>
        <v>2741</v>
      </c>
      <c r="Q28" s="19">
        <v>1360</v>
      </c>
      <c r="R28" s="36">
        <v>1413</v>
      </c>
      <c r="S28" s="68">
        <f t="shared" si="11"/>
        <v>2773</v>
      </c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</row>
    <row r="29" spans="1:79">
      <c r="A29" s="9" t="s">
        <v>39</v>
      </c>
      <c r="B29" s="19">
        <v>1317</v>
      </c>
      <c r="C29" s="36">
        <v>1195</v>
      </c>
      <c r="D29" s="47">
        <f t="shared" si="6"/>
        <v>2512</v>
      </c>
      <c r="E29" s="19">
        <v>1616</v>
      </c>
      <c r="F29" s="36">
        <v>1507</v>
      </c>
      <c r="G29" s="68">
        <f t="shared" si="7"/>
        <v>3123</v>
      </c>
      <c r="H29" s="19">
        <v>1968</v>
      </c>
      <c r="I29" s="36">
        <v>1907</v>
      </c>
      <c r="J29" s="47">
        <f t="shared" si="8"/>
        <v>3875</v>
      </c>
      <c r="K29" s="19">
        <v>1674</v>
      </c>
      <c r="L29" s="36">
        <v>1777</v>
      </c>
      <c r="M29" s="68">
        <f t="shared" si="9"/>
        <v>3451</v>
      </c>
      <c r="N29" s="19">
        <v>1379</v>
      </c>
      <c r="O29" s="36">
        <v>1364</v>
      </c>
      <c r="P29" s="47">
        <f t="shared" si="10"/>
        <v>2743</v>
      </c>
      <c r="Q29" s="19">
        <v>1369</v>
      </c>
      <c r="R29" s="36">
        <v>1407</v>
      </c>
      <c r="S29" s="68">
        <f t="shared" si="11"/>
        <v>2776</v>
      </c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</row>
    <row r="30" spans="1:79">
      <c r="A30" s="9" t="s">
        <v>24</v>
      </c>
      <c r="B30" s="19">
        <v>1316</v>
      </c>
      <c r="C30" s="36">
        <v>1208</v>
      </c>
      <c r="D30" s="47">
        <f t="shared" si="6"/>
        <v>2524</v>
      </c>
      <c r="E30" s="19">
        <v>1598</v>
      </c>
      <c r="F30" s="36">
        <v>1484</v>
      </c>
      <c r="G30" s="68">
        <f t="shared" si="7"/>
        <v>3082</v>
      </c>
      <c r="H30" s="19">
        <v>1965</v>
      </c>
      <c r="I30" s="36">
        <v>1904</v>
      </c>
      <c r="J30" s="47">
        <f t="shared" si="8"/>
        <v>3869</v>
      </c>
      <c r="K30" s="19">
        <v>1682</v>
      </c>
      <c r="L30" s="36">
        <v>1797</v>
      </c>
      <c r="M30" s="68">
        <f t="shared" si="9"/>
        <v>3479</v>
      </c>
      <c r="N30" s="19">
        <v>1377</v>
      </c>
      <c r="O30" s="36">
        <v>1355</v>
      </c>
      <c r="P30" s="47">
        <f t="shared" si="10"/>
        <v>2732</v>
      </c>
      <c r="Q30" s="19">
        <v>1379</v>
      </c>
      <c r="R30" s="36">
        <v>1421</v>
      </c>
      <c r="S30" s="68">
        <f t="shared" si="11"/>
        <v>2800</v>
      </c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</row>
    <row r="31" spans="1:79">
      <c r="A31" s="9" t="str">
        <f>A15</f>
        <v>H29.1月</v>
      </c>
      <c r="B31" s="19">
        <v>1307</v>
      </c>
      <c r="C31" s="36">
        <v>1193</v>
      </c>
      <c r="D31" s="47">
        <f t="shared" si="6"/>
        <v>2500</v>
      </c>
      <c r="E31" s="19">
        <v>1596</v>
      </c>
      <c r="F31" s="36">
        <v>1483</v>
      </c>
      <c r="G31" s="68">
        <f t="shared" si="7"/>
        <v>3079</v>
      </c>
      <c r="H31" s="19">
        <v>1960</v>
      </c>
      <c r="I31" s="36">
        <v>1897</v>
      </c>
      <c r="J31" s="47">
        <f t="shared" si="8"/>
        <v>3857</v>
      </c>
      <c r="K31" s="19">
        <v>1678</v>
      </c>
      <c r="L31" s="36">
        <v>1786</v>
      </c>
      <c r="M31" s="68">
        <f t="shared" si="9"/>
        <v>3464</v>
      </c>
      <c r="N31" s="19">
        <v>1388</v>
      </c>
      <c r="O31" s="36">
        <v>1372</v>
      </c>
      <c r="P31" s="47">
        <f t="shared" si="10"/>
        <v>2760</v>
      </c>
      <c r="Q31" s="19">
        <v>1386</v>
      </c>
      <c r="R31" s="36">
        <v>1416</v>
      </c>
      <c r="S31" s="68">
        <f t="shared" si="11"/>
        <v>2802</v>
      </c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</row>
    <row r="32" spans="1:79">
      <c r="A32" s="9" t="s">
        <v>58</v>
      </c>
      <c r="B32" s="19">
        <v>1304</v>
      </c>
      <c r="C32" s="36">
        <v>1200</v>
      </c>
      <c r="D32" s="47">
        <f t="shared" si="6"/>
        <v>2504</v>
      </c>
      <c r="E32" s="19">
        <v>1583</v>
      </c>
      <c r="F32" s="36">
        <v>1483</v>
      </c>
      <c r="G32" s="68">
        <f t="shared" si="7"/>
        <v>3066</v>
      </c>
      <c r="H32" s="19">
        <v>1957</v>
      </c>
      <c r="I32" s="36">
        <v>1879</v>
      </c>
      <c r="J32" s="47">
        <f t="shared" si="8"/>
        <v>3836</v>
      </c>
      <c r="K32" s="19">
        <v>1680</v>
      </c>
      <c r="L32" s="36">
        <v>1792</v>
      </c>
      <c r="M32" s="68">
        <f t="shared" si="9"/>
        <v>3472</v>
      </c>
      <c r="N32" s="19">
        <v>1399</v>
      </c>
      <c r="O32" s="36">
        <v>1382</v>
      </c>
      <c r="P32" s="47">
        <f t="shared" si="10"/>
        <v>2781</v>
      </c>
      <c r="Q32" s="19">
        <v>1387</v>
      </c>
      <c r="R32" s="36">
        <v>1417</v>
      </c>
      <c r="S32" s="68">
        <f t="shared" si="11"/>
        <v>2804</v>
      </c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</row>
    <row r="33" spans="1:79">
      <c r="A33" s="10" t="s">
        <v>49</v>
      </c>
      <c r="B33" s="20">
        <v>1295</v>
      </c>
      <c r="C33" s="37">
        <v>1212</v>
      </c>
      <c r="D33" s="48">
        <f t="shared" si="6"/>
        <v>2507</v>
      </c>
      <c r="E33" s="20">
        <v>1593</v>
      </c>
      <c r="F33" s="37">
        <v>1476</v>
      </c>
      <c r="G33" s="69">
        <f t="shared" si="7"/>
        <v>3069</v>
      </c>
      <c r="H33" s="20">
        <v>1948</v>
      </c>
      <c r="I33" s="37">
        <v>1865</v>
      </c>
      <c r="J33" s="48">
        <f t="shared" si="8"/>
        <v>3813</v>
      </c>
      <c r="K33" s="20">
        <v>1670</v>
      </c>
      <c r="L33" s="37">
        <v>1789</v>
      </c>
      <c r="M33" s="69">
        <f t="shared" si="9"/>
        <v>3459</v>
      </c>
      <c r="N33" s="20">
        <v>1402</v>
      </c>
      <c r="O33" s="37">
        <v>1402</v>
      </c>
      <c r="P33" s="48">
        <f t="shared" si="10"/>
        <v>2804</v>
      </c>
      <c r="Q33" s="20">
        <v>1389</v>
      </c>
      <c r="R33" s="37">
        <v>1413</v>
      </c>
      <c r="S33" s="69">
        <f t="shared" si="11"/>
        <v>2802</v>
      </c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</row>
    <row r="34" spans="1:79" ht="9.9499999999999993" customHeight="1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</row>
    <row r="35" spans="1:79">
      <c r="A35" s="5" t="s">
        <v>14</v>
      </c>
      <c r="B35" s="22" t="s">
        <v>130</v>
      </c>
      <c r="C35" s="38"/>
      <c r="D35" s="49"/>
      <c r="E35" s="55" t="s">
        <v>134</v>
      </c>
      <c r="F35" s="38"/>
      <c r="G35" s="64"/>
      <c r="H35" s="22" t="s">
        <v>138</v>
      </c>
      <c r="I35" s="38"/>
      <c r="J35" s="49"/>
      <c r="K35" s="55" t="s">
        <v>140</v>
      </c>
      <c r="L35" s="38"/>
      <c r="M35" s="64"/>
      <c r="N35" s="22" t="s">
        <v>69</v>
      </c>
      <c r="O35" s="38"/>
      <c r="P35" s="49"/>
      <c r="Q35" s="55" t="s">
        <v>144</v>
      </c>
      <c r="R35" s="38"/>
      <c r="S35" s="64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</row>
    <row r="36" spans="1:79" ht="9.9499999999999993" customHeight="1">
      <c r="A36" s="6"/>
      <c r="B36" s="16" t="s">
        <v>22</v>
      </c>
      <c r="C36" s="33" t="s">
        <v>30</v>
      </c>
      <c r="D36" s="44" t="s">
        <v>32</v>
      </c>
      <c r="E36" s="56" t="s">
        <v>22</v>
      </c>
      <c r="F36" s="33" t="s">
        <v>30</v>
      </c>
      <c r="G36" s="65" t="s">
        <v>32</v>
      </c>
      <c r="H36" s="16" t="s">
        <v>22</v>
      </c>
      <c r="I36" s="33" t="s">
        <v>30</v>
      </c>
      <c r="J36" s="44" t="s">
        <v>32</v>
      </c>
      <c r="K36" s="56" t="s">
        <v>22</v>
      </c>
      <c r="L36" s="33" t="s">
        <v>30</v>
      </c>
      <c r="M36" s="65" t="s">
        <v>32</v>
      </c>
      <c r="N36" s="16" t="s">
        <v>22</v>
      </c>
      <c r="O36" s="33" t="s">
        <v>30</v>
      </c>
      <c r="P36" s="44" t="s">
        <v>32</v>
      </c>
      <c r="Q36" s="56" t="s">
        <v>22</v>
      </c>
      <c r="R36" s="33" t="s">
        <v>30</v>
      </c>
      <c r="S36" s="65" t="s">
        <v>32</v>
      </c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</row>
    <row r="37" spans="1:79" ht="9.9499999999999993" customHeight="1">
      <c r="A37" s="7"/>
      <c r="B37" s="17"/>
      <c r="C37" s="34"/>
      <c r="D37" s="45"/>
      <c r="E37" s="57"/>
      <c r="F37" s="34"/>
      <c r="G37" s="66"/>
      <c r="H37" s="17"/>
      <c r="I37" s="34"/>
      <c r="J37" s="45"/>
      <c r="K37" s="57"/>
      <c r="L37" s="34"/>
      <c r="M37" s="66"/>
      <c r="N37" s="17"/>
      <c r="O37" s="34"/>
      <c r="P37" s="45"/>
      <c r="Q37" s="57"/>
      <c r="R37" s="34"/>
      <c r="S37" s="66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</row>
    <row r="38" spans="1:79">
      <c r="A38" s="8" t="str">
        <f>A22</f>
        <v>H28.4月</v>
      </c>
      <c r="B38" s="18">
        <v>1580</v>
      </c>
      <c r="C38" s="35">
        <v>1662</v>
      </c>
      <c r="D38" s="46">
        <f t="shared" ref="D38:D49" si="12">B38+C38</f>
        <v>3242</v>
      </c>
      <c r="E38" s="18">
        <v>2137</v>
      </c>
      <c r="F38" s="35">
        <v>2084</v>
      </c>
      <c r="G38" s="67">
        <f t="shared" ref="G38:G49" si="13">E38+F38</f>
        <v>4221</v>
      </c>
      <c r="H38" s="18">
        <v>1204</v>
      </c>
      <c r="I38" s="35">
        <v>1468</v>
      </c>
      <c r="J38" s="46">
        <f t="shared" ref="J38:J49" si="14">H38+I38</f>
        <v>2672</v>
      </c>
      <c r="K38" s="18">
        <v>1014</v>
      </c>
      <c r="L38" s="35">
        <v>1232</v>
      </c>
      <c r="M38" s="67">
        <f t="shared" ref="M38:M49" si="15">K38+L38</f>
        <v>2246</v>
      </c>
      <c r="N38" s="18">
        <v>791</v>
      </c>
      <c r="O38" s="35">
        <v>1350</v>
      </c>
      <c r="P38" s="46">
        <f t="shared" ref="P38:P49" si="16">N38+O38</f>
        <v>2141</v>
      </c>
      <c r="Q38" s="18">
        <v>531</v>
      </c>
      <c r="R38" s="35">
        <v>1023</v>
      </c>
      <c r="S38" s="67">
        <f t="shared" ref="S38:S49" si="17">Q38+R38</f>
        <v>1554</v>
      </c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</row>
    <row r="39" spans="1:79">
      <c r="A39" s="9" t="s">
        <v>41</v>
      </c>
      <c r="B39" s="19">
        <v>1565</v>
      </c>
      <c r="C39" s="36">
        <v>1668</v>
      </c>
      <c r="D39" s="47">
        <f t="shared" si="12"/>
        <v>3233</v>
      </c>
      <c r="E39" s="19">
        <v>2145</v>
      </c>
      <c r="F39" s="36">
        <v>2093</v>
      </c>
      <c r="G39" s="68">
        <f t="shared" si="13"/>
        <v>4238</v>
      </c>
      <c r="H39" s="19">
        <v>1214</v>
      </c>
      <c r="I39" s="36">
        <v>1457</v>
      </c>
      <c r="J39" s="47">
        <f t="shared" si="14"/>
        <v>2671</v>
      </c>
      <c r="K39" s="19">
        <v>1014</v>
      </c>
      <c r="L39" s="36">
        <v>1235</v>
      </c>
      <c r="M39" s="68">
        <f t="shared" si="15"/>
        <v>2249</v>
      </c>
      <c r="N39" s="19">
        <v>785</v>
      </c>
      <c r="O39" s="36">
        <v>1355</v>
      </c>
      <c r="P39" s="47">
        <f t="shared" si="16"/>
        <v>2140</v>
      </c>
      <c r="Q39" s="19">
        <v>529</v>
      </c>
      <c r="R39" s="36">
        <v>1025</v>
      </c>
      <c r="S39" s="68">
        <f t="shared" si="17"/>
        <v>1554</v>
      </c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</row>
    <row r="40" spans="1:79">
      <c r="A40" s="9" t="s">
        <v>45</v>
      </c>
      <c r="B40" s="19">
        <v>1553</v>
      </c>
      <c r="C40" s="36">
        <v>1657</v>
      </c>
      <c r="D40" s="47">
        <f t="shared" si="12"/>
        <v>3210</v>
      </c>
      <c r="E40" s="19">
        <v>2159</v>
      </c>
      <c r="F40" s="36">
        <v>2101</v>
      </c>
      <c r="G40" s="68">
        <f t="shared" si="13"/>
        <v>4260</v>
      </c>
      <c r="H40" s="19">
        <v>1212</v>
      </c>
      <c r="I40" s="36">
        <v>1438</v>
      </c>
      <c r="J40" s="47">
        <f t="shared" si="14"/>
        <v>2650</v>
      </c>
      <c r="K40" s="19">
        <v>1021</v>
      </c>
      <c r="L40" s="36">
        <v>1253</v>
      </c>
      <c r="M40" s="68">
        <f t="shared" si="15"/>
        <v>2274</v>
      </c>
      <c r="N40" s="19">
        <v>787</v>
      </c>
      <c r="O40" s="36">
        <v>1356</v>
      </c>
      <c r="P40" s="47">
        <f t="shared" si="16"/>
        <v>2143</v>
      </c>
      <c r="Q40" s="19">
        <v>525</v>
      </c>
      <c r="R40" s="36">
        <v>1024</v>
      </c>
      <c r="S40" s="68">
        <f t="shared" si="17"/>
        <v>1549</v>
      </c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</row>
    <row r="41" spans="1:79">
      <c r="A41" s="9" t="s">
        <v>48</v>
      </c>
      <c r="B41" s="19">
        <v>1546</v>
      </c>
      <c r="C41" s="36">
        <v>1657</v>
      </c>
      <c r="D41" s="47">
        <f t="shared" si="12"/>
        <v>3203</v>
      </c>
      <c r="E41" s="19">
        <v>2165</v>
      </c>
      <c r="F41" s="36">
        <v>2098</v>
      </c>
      <c r="G41" s="68">
        <f t="shared" si="13"/>
        <v>4263</v>
      </c>
      <c r="H41" s="19">
        <v>1214</v>
      </c>
      <c r="I41" s="36">
        <v>1451</v>
      </c>
      <c r="J41" s="47">
        <f t="shared" si="14"/>
        <v>2665</v>
      </c>
      <c r="K41" s="19">
        <v>1018</v>
      </c>
      <c r="L41" s="36">
        <v>1254</v>
      </c>
      <c r="M41" s="68">
        <f t="shared" si="15"/>
        <v>2272</v>
      </c>
      <c r="N41" s="19">
        <v>790</v>
      </c>
      <c r="O41" s="36">
        <v>1345</v>
      </c>
      <c r="P41" s="47">
        <f t="shared" si="16"/>
        <v>2135</v>
      </c>
      <c r="Q41" s="19">
        <v>529</v>
      </c>
      <c r="R41" s="36">
        <v>1025</v>
      </c>
      <c r="S41" s="68">
        <f t="shared" si="17"/>
        <v>1554</v>
      </c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</row>
    <row r="42" spans="1:79">
      <c r="A42" s="9" t="s">
        <v>50</v>
      </c>
      <c r="B42" s="19">
        <v>1536</v>
      </c>
      <c r="C42" s="36">
        <v>1650</v>
      </c>
      <c r="D42" s="47">
        <f t="shared" si="12"/>
        <v>3186</v>
      </c>
      <c r="E42" s="19">
        <v>2170</v>
      </c>
      <c r="F42" s="36">
        <v>2102</v>
      </c>
      <c r="G42" s="68">
        <f t="shared" si="13"/>
        <v>4272</v>
      </c>
      <c r="H42" s="19">
        <v>1220</v>
      </c>
      <c r="I42" s="36">
        <v>1449</v>
      </c>
      <c r="J42" s="47">
        <f t="shared" si="14"/>
        <v>2669</v>
      </c>
      <c r="K42" s="19">
        <v>1014</v>
      </c>
      <c r="L42" s="36">
        <v>1260</v>
      </c>
      <c r="M42" s="68">
        <f t="shared" si="15"/>
        <v>2274</v>
      </c>
      <c r="N42" s="19">
        <v>792</v>
      </c>
      <c r="O42" s="36">
        <v>1335</v>
      </c>
      <c r="P42" s="47">
        <f t="shared" si="16"/>
        <v>2127</v>
      </c>
      <c r="Q42" s="19">
        <v>519</v>
      </c>
      <c r="R42" s="36">
        <v>1032</v>
      </c>
      <c r="S42" s="68">
        <f t="shared" si="17"/>
        <v>1551</v>
      </c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</row>
    <row r="43" spans="1:79">
      <c r="A43" s="9" t="s">
        <v>20</v>
      </c>
      <c r="B43" s="19">
        <v>1525</v>
      </c>
      <c r="C43" s="36">
        <v>1651</v>
      </c>
      <c r="D43" s="47">
        <f t="shared" si="12"/>
        <v>3176</v>
      </c>
      <c r="E43" s="19">
        <v>2171</v>
      </c>
      <c r="F43" s="36">
        <v>2104</v>
      </c>
      <c r="G43" s="68">
        <f t="shared" si="13"/>
        <v>4275</v>
      </c>
      <c r="H43" s="19">
        <v>1215</v>
      </c>
      <c r="I43" s="36">
        <v>1429</v>
      </c>
      <c r="J43" s="47">
        <f t="shared" si="14"/>
        <v>2644</v>
      </c>
      <c r="K43" s="19">
        <v>1015</v>
      </c>
      <c r="L43" s="36">
        <v>1270</v>
      </c>
      <c r="M43" s="68">
        <f t="shared" si="15"/>
        <v>2285</v>
      </c>
      <c r="N43" s="19">
        <v>797</v>
      </c>
      <c r="O43" s="36">
        <v>1336</v>
      </c>
      <c r="P43" s="47">
        <f t="shared" si="16"/>
        <v>2133</v>
      </c>
      <c r="Q43" s="19">
        <v>520</v>
      </c>
      <c r="R43" s="36">
        <v>1035</v>
      </c>
      <c r="S43" s="68">
        <f t="shared" si="17"/>
        <v>1555</v>
      </c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</row>
    <row r="44" spans="1:79">
      <c r="A44" s="9" t="s">
        <v>51</v>
      </c>
      <c r="B44" s="19">
        <v>1527</v>
      </c>
      <c r="C44" s="36">
        <v>1645</v>
      </c>
      <c r="D44" s="47">
        <f t="shared" si="12"/>
        <v>3172</v>
      </c>
      <c r="E44" s="19">
        <v>2160</v>
      </c>
      <c r="F44" s="36">
        <v>2108</v>
      </c>
      <c r="G44" s="68">
        <f t="shared" si="13"/>
        <v>4268</v>
      </c>
      <c r="H44" s="19">
        <v>1220</v>
      </c>
      <c r="I44" s="36">
        <v>1424</v>
      </c>
      <c r="J44" s="47">
        <f t="shared" si="14"/>
        <v>2644</v>
      </c>
      <c r="K44" s="19">
        <v>1024</v>
      </c>
      <c r="L44" s="36">
        <v>1279</v>
      </c>
      <c r="M44" s="68">
        <f t="shared" si="15"/>
        <v>2303</v>
      </c>
      <c r="N44" s="19">
        <v>795</v>
      </c>
      <c r="O44" s="36">
        <v>1333</v>
      </c>
      <c r="P44" s="47">
        <f t="shared" si="16"/>
        <v>2128</v>
      </c>
      <c r="Q44" s="19">
        <v>519</v>
      </c>
      <c r="R44" s="36">
        <v>1035</v>
      </c>
      <c r="S44" s="68">
        <f t="shared" si="17"/>
        <v>1554</v>
      </c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</row>
    <row r="45" spans="1:79">
      <c r="A45" s="9" t="s">
        <v>39</v>
      </c>
      <c r="B45" s="19">
        <v>1517</v>
      </c>
      <c r="C45" s="36">
        <v>1636</v>
      </c>
      <c r="D45" s="47">
        <f t="shared" si="12"/>
        <v>3153</v>
      </c>
      <c r="E45" s="19">
        <v>2134</v>
      </c>
      <c r="F45" s="36">
        <v>2104</v>
      </c>
      <c r="G45" s="68">
        <f t="shared" si="13"/>
        <v>4238</v>
      </c>
      <c r="H45" s="19">
        <v>1242</v>
      </c>
      <c r="I45" s="36">
        <v>1428</v>
      </c>
      <c r="J45" s="47">
        <f t="shared" si="14"/>
        <v>2670</v>
      </c>
      <c r="K45" s="19">
        <v>1032</v>
      </c>
      <c r="L45" s="36">
        <v>1288</v>
      </c>
      <c r="M45" s="68">
        <f t="shared" si="15"/>
        <v>2320</v>
      </c>
      <c r="N45" s="19">
        <v>793</v>
      </c>
      <c r="O45" s="36">
        <v>1324</v>
      </c>
      <c r="P45" s="47">
        <f t="shared" si="16"/>
        <v>2117</v>
      </c>
      <c r="Q45" s="19">
        <v>522</v>
      </c>
      <c r="R45" s="36">
        <v>1047</v>
      </c>
      <c r="S45" s="68">
        <f t="shared" si="17"/>
        <v>1569</v>
      </c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</row>
    <row r="46" spans="1:79">
      <c r="A46" s="9" t="s">
        <v>24</v>
      </c>
      <c r="B46" s="19">
        <v>1504</v>
      </c>
      <c r="C46" s="36">
        <v>1622</v>
      </c>
      <c r="D46" s="47">
        <f t="shared" si="12"/>
        <v>3126</v>
      </c>
      <c r="E46" s="19">
        <v>2127</v>
      </c>
      <c r="F46" s="36">
        <v>2103</v>
      </c>
      <c r="G46" s="68">
        <f t="shared" si="13"/>
        <v>4230</v>
      </c>
      <c r="H46" s="19">
        <v>1254</v>
      </c>
      <c r="I46" s="36">
        <v>1432</v>
      </c>
      <c r="J46" s="47">
        <f t="shared" si="14"/>
        <v>2686</v>
      </c>
      <c r="K46" s="19">
        <v>1032</v>
      </c>
      <c r="L46" s="36">
        <v>1293</v>
      </c>
      <c r="M46" s="68">
        <f t="shared" si="15"/>
        <v>2325</v>
      </c>
      <c r="N46" s="19">
        <v>788</v>
      </c>
      <c r="O46" s="36">
        <v>1322</v>
      </c>
      <c r="P46" s="47">
        <f t="shared" si="16"/>
        <v>2110</v>
      </c>
      <c r="Q46" s="19">
        <v>531</v>
      </c>
      <c r="R46" s="36">
        <v>1047</v>
      </c>
      <c r="S46" s="68">
        <f t="shared" si="17"/>
        <v>1578</v>
      </c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</row>
    <row r="47" spans="1:79">
      <c r="A47" s="9" t="str">
        <f>A31</f>
        <v>H29.1月</v>
      </c>
      <c r="B47" s="19">
        <v>1495</v>
      </c>
      <c r="C47" s="36">
        <v>1624</v>
      </c>
      <c r="D47" s="47">
        <f t="shared" si="12"/>
        <v>3119</v>
      </c>
      <c r="E47" s="19">
        <v>2107</v>
      </c>
      <c r="F47" s="36">
        <v>2077</v>
      </c>
      <c r="G47" s="68">
        <f t="shared" si="13"/>
        <v>4184</v>
      </c>
      <c r="H47" s="19">
        <v>1276</v>
      </c>
      <c r="I47" s="36">
        <v>1452</v>
      </c>
      <c r="J47" s="47">
        <f t="shared" si="14"/>
        <v>2728</v>
      </c>
      <c r="K47" s="19">
        <v>1024</v>
      </c>
      <c r="L47" s="36">
        <v>1297</v>
      </c>
      <c r="M47" s="68">
        <f t="shared" si="15"/>
        <v>2321</v>
      </c>
      <c r="N47" s="19">
        <v>804</v>
      </c>
      <c r="O47" s="36">
        <v>1321</v>
      </c>
      <c r="P47" s="47">
        <f t="shared" si="16"/>
        <v>2125</v>
      </c>
      <c r="Q47" s="19">
        <v>532</v>
      </c>
      <c r="R47" s="36">
        <v>1038</v>
      </c>
      <c r="S47" s="68">
        <f t="shared" si="17"/>
        <v>1570</v>
      </c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</row>
    <row r="48" spans="1:79">
      <c r="A48" s="9" t="s">
        <v>58</v>
      </c>
      <c r="B48" s="19">
        <v>1469</v>
      </c>
      <c r="C48" s="36">
        <v>1615</v>
      </c>
      <c r="D48" s="47">
        <f t="shared" si="12"/>
        <v>3084</v>
      </c>
      <c r="E48" s="19">
        <v>2115</v>
      </c>
      <c r="F48" s="36">
        <v>2060</v>
      </c>
      <c r="G48" s="68">
        <f t="shared" si="13"/>
        <v>4175</v>
      </c>
      <c r="H48" s="19">
        <v>1289</v>
      </c>
      <c r="I48" s="36">
        <v>1475</v>
      </c>
      <c r="J48" s="47">
        <f t="shared" si="14"/>
        <v>2764</v>
      </c>
      <c r="K48" s="19">
        <v>1035</v>
      </c>
      <c r="L48" s="36">
        <v>1298</v>
      </c>
      <c r="M48" s="68">
        <f t="shared" si="15"/>
        <v>2333</v>
      </c>
      <c r="N48" s="19">
        <v>804</v>
      </c>
      <c r="O48" s="36">
        <v>1311</v>
      </c>
      <c r="P48" s="47">
        <f t="shared" si="16"/>
        <v>2115</v>
      </c>
      <c r="Q48" s="19">
        <v>527</v>
      </c>
      <c r="R48" s="36">
        <v>1045</v>
      </c>
      <c r="S48" s="68">
        <f t="shared" si="17"/>
        <v>1572</v>
      </c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</row>
    <row r="49" spans="1:85">
      <c r="A49" s="10" t="s">
        <v>49</v>
      </c>
      <c r="B49" s="20">
        <v>1469</v>
      </c>
      <c r="C49" s="37">
        <v>1604</v>
      </c>
      <c r="D49" s="48">
        <f t="shared" si="12"/>
        <v>3073</v>
      </c>
      <c r="E49" s="20">
        <v>2088</v>
      </c>
      <c r="F49" s="37">
        <v>2053</v>
      </c>
      <c r="G49" s="69">
        <f t="shared" si="13"/>
        <v>4141</v>
      </c>
      <c r="H49" s="20">
        <v>1312</v>
      </c>
      <c r="I49" s="37">
        <v>1493</v>
      </c>
      <c r="J49" s="48">
        <f t="shared" si="14"/>
        <v>2805</v>
      </c>
      <c r="K49" s="20">
        <v>1050</v>
      </c>
      <c r="L49" s="37">
        <v>1297</v>
      </c>
      <c r="M49" s="69">
        <f t="shared" si="15"/>
        <v>2347</v>
      </c>
      <c r="N49" s="20">
        <v>800</v>
      </c>
      <c r="O49" s="37">
        <v>1315</v>
      </c>
      <c r="P49" s="48">
        <f t="shared" si="16"/>
        <v>2115</v>
      </c>
      <c r="Q49" s="20">
        <v>523</v>
      </c>
      <c r="R49" s="37">
        <v>1041</v>
      </c>
      <c r="S49" s="69">
        <f t="shared" si="17"/>
        <v>1564</v>
      </c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</row>
    <row r="50" spans="1:85" ht="9.9499999999999993" customHeight="1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</row>
    <row r="51" spans="1:85">
      <c r="A51" s="5" t="s">
        <v>14</v>
      </c>
      <c r="B51" s="22" t="s">
        <v>131</v>
      </c>
      <c r="C51" s="38"/>
      <c r="D51" s="49"/>
      <c r="E51" s="55" t="s">
        <v>135</v>
      </c>
      <c r="F51" s="38"/>
      <c r="G51" s="64"/>
      <c r="H51" s="22" t="s">
        <v>147</v>
      </c>
      <c r="I51" s="38"/>
      <c r="J51" s="49"/>
      <c r="K51" s="22" t="s">
        <v>148</v>
      </c>
      <c r="L51" s="38"/>
      <c r="M51" s="49"/>
      <c r="N51" s="22" t="s">
        <v>57</v>
      </c>
      <c r="O51" s="38"/>
      <c r="P51" s="49"/>
      <c r="Q51" s="82" t="s">
        <v>1</v>
      </c>
      <c r="R51" s="86"/>
      <c r="S51" s="89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</row>
    <row r="52" spans="1:85" ht="9.9499999999999993" customHeight="1">
      <c r="A52" s="6"/>
      <c r="B52" s="16" t="s">
        <v>22</v>
      </c>
      <c r="C52" s="33" t="s">
        <v>30</v>
      </c>
      <c r="D52" s="44" t="s">
        <v>32</v>
      </c>
      <c r="E52" s="56" t="s">
        <v>22</v>
      </c>
      <c r="F52" s="33" t="s">
        <v>30</v>
      </c>
      <c r="G52" s="65" t="s">
        <v>32</v>
      </c>
      <c r="H52" s="16" t="s">
        <v>22</v>
      </c>
      <c r="I52" s="33" t="s">
        <v>30</v>
      </c>
      <c r="J52" s="44" t="s">
        <v>32</v>
      </c>
      <c r="K52" s="16" t="s">
        <v>22</v>
      </c>
      <c r="L52" s="33" t="s">
        <v>30</v>
      </c>
      <c r="M52" s="44" t="s">
        <v>32</v>
      </c>
      <c r="N52" s="16" t="s">
        <v>22</v>
      </c>
      <c r="O52" s="33" t="s">
        <v>30</v>
      </c>
      <c r="P52" s="44" t="s">
        <v>32</v>
      </c>
      <c r="Q52" s="83" t="s">
        <v>22</v>
      </c>
      <c r="R52" s="87" t="s">
        <v>30</v>
      </c>
      <c r="S52" s="65" t="s">
        <v>32</v>
      </c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</row>
    <row r="53" spans="1:85" ht="9.9499999999999993" customHeight="1">
      <c r="A53" s="7"/>
      <c r="B53" s="17"/>
      <c r="C53" s="34"/>
      <c r="D53" s="45"/>
      <c r="E53" s="57"/>
      <c r="F53" s="34"/>
      <c r="G53" s="66"/>
      <c r="H53" s="17"/>
      <c r="I53" s="34"/>
      <c r="J53" s="45"/>
      <c r="K53" s="17"/>
      <c r="L53" s="34"/>
      <c r="M53" s="45"/>
      <c r="N53" s="17"/>
      <c r="O53" s="34"/>
      <c r="P53" s="45"/>
      <c r="Q53" s="84"/>
      <c r="R53" s="88"/>
      <c r="S53" s="66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</row>
    <row r="54" spans="1:85">
      <c r="A54" s="8" t="str">
        <f>A38</f>
        <v>H28.4月</v>
      </c>
      <c r="B54" s="18">
        <v>187</v>
      </c>
      <c r="C54" s="35">
        <v>515</v>
      </c>
      <c r="D54" s="46">
        <f t="shared" ref="D54:D65" si="18">B54+C54</f>
        <v>702</v>
      </c>
      <c r="E54" s="18">
        <v>45</v>
      </c>
      <c r="F54" s="35">
        <v>177</v>
      </c>
      <c r="G54" s="67">
        <f t="shared" ref="G54:G65" si="19">E54+F54</f>
        <v>222</v>
      </c>
      <c r="H54" s="18">
        <v>3</v>
      </c>
      <c r="I54" s="35">
        <v>22</v>
      </c>
      <c r="J54" s="46">
        <f t="shared" ref="J54:J65" si="20">H54+I54</f>
        <v>25</v>
      </c>
      <c r="K54" s="18">
        <v>0</v>
      </c>
      <c r="L54" s="35">
        <v>3</v>
      </c>
      <c r="M54" s="46">
        <f t="shared" ref="M54:M65" si="21">K54+L54</f>
        <v>3</v>
      </c>
      <c r="N54" s="18">
        <v>0</v>
      </c>
      <c r="O54" s="35">
        <v>0</v>
      </c>
      <c r="P54" s="46">
        <f t="shared" ref="P54:P65" si="22">N54+O54</f>
        <v>0</v>
      </c>
      <c r="Q54" s="28">
        <f t="shared" ref="Q54:R65" si="23">B6+E6+H6+K6+N6+Q6+B22+E22+H22+K22+N22+Q22+B38+E38+H38+K38+N38+Q38+B54+E54+H54+K54+N54</f>
        <v>23909</v>
      </c>
      <c r="R54" s="35">
        <f t="shared" si="23"/>
        <v>25339</v>
      </c>
      <c r="S54" s="67">
        <f t="shared" ref="S54:S65" si="24">Q54+R54</f>
        <v>49248</v>
      </c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</row>
    <row r="55" spans="1:85">
      <c r="A55" s="9" t="s">
        <v>41</v>
      </c>
      <c r="B55" s="19">
        <v>187</v>
      </c>
      <c r="C55" s="36">
        <v>516</v>
      </c>
      <c r="D55" s="47">
        <f t="shared" si="18"/>
        <v>703</v>
      </c>
      <c r="E55" s="19">
        <v>43</v>
      </c>
      <c r="F55" s="36">
        <v>174</v>
      </c>
      <c r="G55" s="68">
        <f t="shared" si="19"/>
        <v>217</v>
      </c>
      <c r="H55" s="19">
        <v>3</v>
      </c>
      <c r="I55" s="36">
        <v>23</v>
      </c>
      <c r="J55" s="47">
        <f t="shared" si="20"/>
        <v>26</v>
      </c>
      <c r="K55" s="19">
        <v>0</v>
      </c>
      <c r="L55" s="36">
        <v>2</v>
      </c>
      <c r="M55" s="47">
        <f t="shared" si="21"/>
        <v>2</v>
      </c>
      <c r="N55" s="19">
        <v>0</v>
      </c>
      <c r="O55" s="36">
        <v>1</v>
      </c>
      <c r="P55" s="47">
        <f t="shared" si="22"/>
        <v>1</v>
      </c>
      <c r="Q55" s="28">
        <f t="shared" si="23"/>
        <v>23878</v>
      </c>
      <c r="R55" s="36">
        <f t="shared" si="23"/>
        <v>25292</v>
      </c>
      <c r="S55" s="68">
        <f t="shared" si="24"/>
        <v>49170</v>
      </c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</row>
    <row r="56" spans="1:85">
      <c r="A56" s="9" t="s">
        <v>45</v>
      </c>
      <c r="B56" s="19">
        <v>185</v>
      </c>
      <c r="C56" s="36">
        <v>517</v>
      </c>
      <c r="D56" s="47">
        <f t="shared" si="18"/>
        <v>702</v>
      </c>
      <c r="E56" s="19">
        <v>43</v>
      </c>
      <c r="F56" s="36">
        <v>171</v>
      </c>
      <c r="G56" s="68">
        <f t="shared" si="19"/>
        <v>214</v>
      </c>
      <c r="H56" s="19">
        <v>3</v>
      </c>
      <c r="I56" s="36">
        <v>24</v>
      </c>
      <c r="J56" s="47">
        <f t="shared" si="20"/>
        <v>27</v>
      </c>
      <c r="K56" s="19">
        <v>0</v>
      </c>
      <c r="L56" s="36">
        <v>1</v>
      </c>
      <c r="M56" s="47">
        <f t="shared" si="21"/>
        <v>1</v>
      </c>
      <c r="N56" s="19">
        <v>0</v>
      </c>
      <c r="O56" s="36">
        <v>1</v>
      </c>
      <c r="P56" s="47">
        <f t="shared" si="22"/>
        <v>1</v>
      </c>
      <c r="Q56" s="28">
        <f t="shared" si="23"/>
        <v>23869</v>
      </c>
      <c r="R56" s="36">
        <f t="shared" si="23"/>
        <v>25281</v>
      </c>
      <c r="S56" s="68">
        <f t="shared" si="24"/>
        <v>49150</v>
      </c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</row>
    <row r="57" spans="1:85">
      <c r="A57" s="9" t="s">
        <v>48</v>
      </c>
      <c r="B57" s="19">
        <v>182</v>
      </c>
      <c r="C57" s="36">
        <v>525</v>
      </c>
      <c r="D57" s="47">
        <f t="shared" si="18"/>
        <v>707</v>
      </c>
      <c r="E57" s="19">
        <v>42</v>
      </c>
      <c r="F57" s="36">
        <v>171</v>
      </c>
      <c r="G57" s="68">
        <f t="shared" si="19"/>
        <v>213</v>
      </c>
      <c r="H57" s="19">
        <v>2</v>
      </c>
      <c r="I57" s="36">
        <v>24</v>
      </c>
      <c r="J57" s="47">
        <f t="shared" si="20"/>
        <v>26</v>
      </c>
      <c r="K57" s="19">
        <v>0</v>
      </c>
      <c r="L57" s="36">
        <v>1</v>
      </c>
      <c r="M57" s="47">
        <f t="shared" si="21"/>
        <v>1</v>
      </c>
      <c r="N57" s="19">
        <v>0</v>
      </c>
      <c r="O57" s="36">
        <v>1</v>
      </c>
      <c r="P57" s="47">
        <f t="shared" si="22"/>
        <v>1</v>
      </c>
      <c r="Q57" s="28">
        <f t="shared" si="23"/>
        <v>23849</v>
      </c>
      <c r="R57" s="36">
        <f t="shared" si="23"/>
        <v>25266</v>
      </c>
      <c r="S57" s="68">
        <f t="shared" si="24"/>
        <v>49115</v>
      </c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</row>
    <row r="58" spans="1:85">
      <c r="A58" s="9" t="s">
        <v>50</v>
      </c>
      <c r="B58" s="19">
        <v>187</v>
      </c>
      <c r="C58" s="36">
        <v>522</v>
      </c>
      <c r="D58" s="47">
        <f t="shared" si="18"/>
        <v>709</v>
      </c>
      <c r="E58" s="19">
        <v>42</v>
      </c>
      <c r="F58" s="36">
        <v>171</v>
      </c>
      <c r="G58" s="68">
        <f t="shared" si="19"/>
        <v>213</v>
      </c>
      <c r="H58" s="19">
        <v>1</v>
      </c>
      <c r="I58" s="36">
        <v>25</v>
      </c>
      <c r="J58" s="47">
        <f t="shared" si="20"/>
        <v>26</v>
      </c>
      <c r="K58" s="19">
        <v>0</v>
      </c>
      <c r="L58" s="36">
        <v>2</v>
      </c>
      <c r="M58" s="47">
        <f t="shared" si="21"/>
        <v>2</v>
      </c>
      <c r="N58" s="19">
        <v>0</v>
      </c>
      <c r="O58" s="36">
        <v>1</v>
      </c>
      <c r="P58" s="47">
        <f t="shared" si="22"/>
        <v>1</v>
      </c>
      <c r="Q58" s="28">
        <f t="shared" si="23"/>
        <v>23850</v>
      </c>
      <c r="R58" s="36">
        <f t="shared" si="23"/>
        <v>25263</v>
      </c>
      <c r="S58" s="68">
        <f t="shared" si="24"/>
        <v>49113</v>
      </c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</row>
    <row r="59" spans="1:85">
      <c r="A59" s="9" t="s">
        <v>20</v>
      </c>
      <c r="B59" s="19">
        <v>191</v>
      </c>
      <c r="C59" s="36">
        <v>512</v>
      </c>
      <c r="D59" s="47">
        <f t="shared" si="18"/>
        <v>703</v>
      </c>
      <c r="E59" s="19">
        <v>42</v>
      </c>
      <c r="F59" s="36">
        <v>180</v>
      </c>
      <c r="G59" s="68">
        <f t="shared" si="19"/>
        <v>222</v>
      </c>
      <c r="H59" s="19">
        <v>1</v>
      </c>
      <c r="I59" s="36">
        <v>24</v>
      </c>
      <c r="J59" s="47">
        <f t="shared" si="20"/>
        <v>25</v>
      </c>
      <c r="K59" s="19">
        <v>0</v>
      </c>
      <c r="L59" s="36">
        <v>3</v>
      </c>
      <c r="M59" s="47">
        <f t="shared" si="21"/>
        <v>3</v>
      </c>
      <c r="N59" s="19">
        <v>0</v>
      </c>
      <c r="O59" s="36">
        <v>1</v>
      </c>
      <c r="P59" s="47">
        <f t="shared" si="22"/>
        <v>1</v>
      </c>
      <c r="Q59" s="28">
        <f t="shared" si="23"/>
        <v>23838</v>
      </c>
      <c r="R59" s="36">
        <f t="shared" si="23"/>
        <v>25256</v>
      </c>
      <c r="S59" s="68">
        <f t="shared" si="24"/>
        <v>49094</v>
      </c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</row>
    <row r="60" spans="1:85">
      <c r="A60" s="9" t="s">
        <v>51</v>
      </c>
      <c r="B60" s="19">
        <v>188</v>
      </c>
      <c r="C60" s="36">
        <v>514</v>
      </c>
      <c r="D60" s="47">
        <f t="shared" si="18"/>
        <v>702</v>
      </c>
      <c r="E60" s="19">
        <v>42</v>
      </c>
      <c r="F60" s="36">
        <v>187</v>
      </c>
      <c r="G60" s="68">
        <f t="shared" si="19"/>
        <v>229</v>
      </c>
      <c r="H60" s="19">
        <v>1</v>
      </c>
      <c r="I60" s="36">
        <v>25</v>
      </c>
      <c r="J60" s="47">
        <f t="shared" si="20"/>
        <v>26</v>
      </c>
      <c r="K60" s="19">
        <v>0</v>
      </c>
      <c r="L60" s="36">
        <v>3</v>
      </c>
      <c r="M60" s="47">
        <f t="shared" si="21"/>
        <v>3</v>
      </c>
      <c r="N60" s="19">
        <v>0</v>
      </c>
      <c r="O60" s="36">
        <v>1</v>
      </c>
      <c r="P60" s="47">
        <f t="shared" si="22"/>
        <v>1</v>
      </c>
      <c r="Q60" s="28">
        <f t="shared" si="23"/>
        <v>23837</v>
      </c>
      <c r="R60" s="36">
        <f t="shared" si="23"/>
        <v>25282</v>
      </c>
      <c r="S60" s="68">
        <f t="shared" si="24"/>
        <v>49119</v>
      </c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</row>
    <row r="61" spans="1:85">
      <c r="A61" s="9" t="s">
        <v>39</v>
      </c>
      <c r="B61" s="19">
        <v>186</v>
      </c>
      <c r="C61" s="36">
        <v>516</v>
      </c>
      <c r="D61" s="47">
        <f t="shared" si="18"/>
        <v>702</v>
      </c>
      <c r="E61" s="19">
        <v>43</v>
      </c>
      <c r="F61" s="36">
        <v>188</v>
      </c>
      <c r="G61" s="68">
        <f t="shared" si="19"/>
        <v>231</v>
      </c>
      <c r="H61" s="19">
        <v>0</v>
      </c>
      <c r="I61" s="36">
        <v>24</v>
      </c>
      <c r="J61" s="47">
        <f t="shared" si="20"/>
        <v>24</v>
      </c>
      <c r="K61" s="19">
        <v>0</v>
      </c>
      <c r="L61" s="36">
        <v>4</v>
      </c>
      <c r="M61" s="47">
        <f t="shared" si="21"/>
        <v>4</v>
      </c>
      <c r="N61" s="19">
        <v>0</v>
      </c>
      <c r="O61" s="36">
        <v>1</v>
      </c>
      <c r="P61" s="47">
        <f t="shared" si="22"/>
        <v>1</v>
      </c>
      <c r="Q61" s="28">
        <f t="shared" si="23"/>
        <v>23834</v>
      </c>
      <c r="R61" s="36">
        <f t="shared" si="23"/>
        <v>25249</v>
      </c>
      <c r="S61" s="68">
        <f t="shared" si="24"/>
        <v>49083</v>
      </c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</row>
    <row r="62" spans="1:85">
      <c r="A62" s="9" t="s">
        <v>24</v>
      </c>
      <c r="B62" s="19">
        <v>183</v>
      </c>
      <c r="C62" s="36">
        <v>512</v>
      </c>
      <c r="D62" s="47">
        <f t="shared" si="18"/>
        <v>695</v>
      </c>
      <c r="E62" s="19">
        <v>41</v>
      </c>
      <c r="F62" s="36">
        <v>190</v>
      </c>
      <c r="G62" s="68">
        <f t="shared" si="19"/>
        <v>231</v>
      </c>
      <c r="H62" s="19">
        <v>0</v>
      </c>
      <c r="I62" s="36">
        <v>24</v>
      </c>
      <c r="J62" s="47">
        <f t="shared" si="20"/>
        <v>24</v>
      </c>
      <c r="K62" s="19">
        <v>0</v>
      </c>
      <c r="L62" s="36">
        <v>4</v>
      </c>
      <c r="M62" s="47">
        <f t="shared" si="21"/>
        <v>4</v>
      </c>
      <c r="N62" s="19">
        <v>0</v>
      </c>
      <c r="O62" s="36">
        <v>1</v>
      </c>
      <c r="P62" s="47">
        <f t="shared" si="22"/>
        <v>1</v>
      </c>
      <c r="Q62" s="28">
        <f t="shared" si="23"/>
        <v>23835</v>
      </c>
      <c r="R62" s="36">
        <f t="shared" si="23"/>
        <v>25260</v>
      </c>
      <c r="S62" s="68">
        <f t="shared" si="24"/>
        <v>49095</v>
      </c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</row>
    <row r="63" spans="1:85">
      <c r="A63" s="9" t="str">
        <f>A47</f>
        <v>H29.1月</v>
      </c>
      <c r="B63" s="19">
        <v>188</v>
      </c>
      <c r="C63" s="36">
        <v>522</v>
      </c>
      <c r="D63" s="47">
        <f t="shared" si="18"/>
        <v>710</v>
      </c>
      <c r="E63" s="19">
        <v>44</v>
      </c>
      <c r="F63" s="36">
        <v>190</v>
      </c>
      <c r="G63" s="68">
        <f t="shared" si="19"/>
        <v>234</v>
      </c>
      <c r="H63" s="19">
        <v>0</v>
      </c>
      <c r="I63" s="36">
        <v>25</v>
      </c>
      <c r="J63" s="47">
        <f t="shared" si="20"/>
        <v>25</v>
      </c>
      <c r="K63" s="19">
        <v>0</v>
      </c>
      <c r="L63" s="36">
        <v>3</v>
      </c>
      <c r="M63" s="47">
        <f t="shared" si="21"/>
        <v>3</v>
      </c>
      <c r="N63" s="19">
        <v>0</v>
      </c>
      <c r="O63" s="36">
        <v>0</v>
      </c>
      <c r="P63" s="47">
        <f t="shared" si="22"/>
        <v>0</v>
      </c>
      <c r="Q63" s="28">
        <f t="shared" si="23"/>
        <v>23823</v>
      </c>
      <c r="R63" s="36">
        <f t="shared" si="23"/>
        <v>25211</v>
      </c>
      <c r="S63" s="68">
        <f t="shared" si="24"/>
        <v>49034</v>
      </c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</row>
    <row r="64" spans="1:85">
      <c r="A64" s="9" t="s">
        <v>58</v>
      </c>
      <c r="B64" s="19">
        <v>190</v>
      </c>
      <c r="C64" s="36">
        <v>529</v>
      </c>
      <c r="D64" s="47">
        <f t="shared" si="18"/>
        <v>719</v>
      </c>
      <c r="E64" s="19">
        <v>46</v>
      </c>
      <c r="F64" s="36">
        <v>186</v>
      </c>
      <c r="G64" s="68">
        <f t="shared" si="19"/>
        <v>232</v>
      </c>
      <c r="H64" s="19">
        <v>0</v>
      </c>
      <c r="I64" s="36">
        <v>24</v>
      </c>
      <c r="J64" s="47">
        <f t="shared" si="20"/>
        <v>24</v>
      </c>
      <c r="K64" s="19">
        <v>0</v>
      </c>
      <c r="L64" s="36">
        <v>3</v>
      </c>
      <c r="M64" s="47">
        <f t="shared" si="21"/>
        <v>3</v>
      </c>
      <c r="N64" s="19">
        <v>0</v>
      </c>
      <c r="O64" s="36">
        <v>0</v>
      </c>
      <c r="P64" s="47">
        <f t="shared" si="22"/>
        <v>0</v>
      </c>
      <c r="Q64" s="28">
        <f t="shared" si="23"/>
        <v>23830</v>
      </c>
      <c r="R64" s="36">
        <f t="shared" si="23"/>
        <v>25208</v>
      </c>
      <c r="S64" s="68">
        <f t="shared" si="24"/>
        <v>49038</v>
      </c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</row>
    <row r="65" spans="1:85">
      <c r="A65" s="10" t="s">
        <v>49</v>
      </c>
      <c r="B65" s="20">
        <v>194</v>
      </c>
      <c r="C65" s="37">
        <v>537</v>
      </c>
      <c r="D65" s="48">
        <f t="shared" si="18"/>
        <v>731</v>
      </c>
      <c r="E65" s="20">
        <v>44</v>
      </c>
      <c r="F65" s="37">
        <v>188</v>
      </c>
      <c r="G65" s="69">
        <f t="shared" si="19"/>
        <v>232</v>
      </c>
      <c r="H65" s="20">
        <v>1</v>
      </c>
      <c r="I65" s="37">
        <v>23</v>
      </c>
      <c r="J65" s="48">
        <f t="shared" si="20"/>
        <v>24</v>
      </c>
      <c r="K65" s="20">
        <v>0</v>
      </c>
      <c r="L65" s="37">
        <v>3</v>
      </c>
      <c r="M65" s="48">
        <f t="shared" si="21"/>
        <v>3</v>
      </c>
      <c r="N65" s="20">
        <v>0</v>
      </c>
      <c r="O65" s="37">
        <v>0</v>
      </c>
      <c r="P65" s="48">
        <f t="shared" si="22"/>
        <v>0</v>
      </c>
      <c r="Q65" s="28">
        <f t="shared" si="23"/>
        <v>23839</v>
      </c>
      <c r="R65" s="37">
        <f t="shared" si="23"/>
        <v>25234</v>
      </c>
      <c r="S65" s="69">
        <f t="shared" si="24"/>
        <v>49073</v>
      </c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</row>
    <row r="66" spans="1:85" ht="9.9499999999999993" customHeight="1">
      <c r="A66" s="11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1"/>
      <c r="R66" s="21"/>
      <c r="S66" s="2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</row>
    <row r="67" spans="1:85" ht="13.5" customHeight="1">
      <c r="A67" s="5" t="s">
        <v>14</v>
      </c>
      <c r="B67" s="24" t="s">
        <v>77</v>
      </c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80"/>
      <c r="N67" s="23"/>
      <c r="O67" s="23"/>
      <c r="P67" s="23"/>
      <c r="Q67" s="21"/>
      <c r="R67" s="21"/>
      <c r="S67" s="2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</row>
    <row r="68" spans="1:85">
      <c r="A68" s="6"/>
      <c r="B68" s="25" t="s">
        <v>107</v>
      </c>
      <c r="C68" s="40"/>
      <c r="D68" s="40"/>
      <c r="E68" s="58"/>
      <c r="F68" s="25" t="s">
        <v>71</v>
      </c>
      <c r="G68" s="40"/>
      <c r="H68" s="40"/>
      <c r="I68" s="73"/>
      <c r="J68" s="77" t="s">
        <v>66</v>
      </c>
      <c r="K68" s="40"/>
      <c r="L68" s="40"/>
      <c r="M68" s="73"/>
      <c r="N68" s="21"/>
      <c r="O68" s="21"/>
      <c r="P68" s="21"/>
      <c r="Q68" s="21"/>
      <c r="R68" s="21"/>
      <c r="S68" s="2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</row>
    <row r="69" spans="1:85" ht="9.9499999999999993" customHeight="1">
      <c r="A69" s="12"/>
      <c r="B69" s="26" t="s">
        <v>22</v>
      </c>
      <c r="C69" s="41" t="s">
        <v>30</v>
      </c>
      <c r="D69" s="50" t="s">
        <v>32</v>
      </c>
      <c r="E69" s="59" t="s">
        <v>81</v>
      </c>
      <c r="F69" s="26" t="s">
        <v>22</v>
      </c>
      <c r="G69" s="41" t="s">
        <v>30</v>
      </c>
      <c r="H69" s="50" t="s">
        <v>32</v>
      </c>
      <c r="I69" s="59" t="s">
        <v>81</v>
      </c>
      <c r="J69" s="26" t="s">
        <v>22</v>
      </c>
      <c r="K69" s="41" t="s">
        <v>30</v>
      </c>
      <c r="L69" s="50" t="s">
        <v>32</v>
      </c>
      <c r="M69" s="59" t="s">
        <v>81</v>
      </c>
      <c r="N69" s="21"/>
      <c r="O69" s="21"/>
      <c r="P69" s="21"/>
      <c r="Q69" s="21"/>
      <c r="R69" s="21"/>
      <c r="S69" s="2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</row>
    <row r="70" spans="1:85" ht="9.9499999999999993" customHeight="1">
      <c r="A70" s="7"/>
      <c r="B70" s="27"/>
      <c r="C70" s="42"/>
      <c r="D70" s="51"/>
      <c r="E70" s="60"/>
      <c r="F70" s="27"/>
      <c r="G70" s="42"/>
      <c r="H70" s="51"/>
      <c r="I70" s="60"/>
      <c r="J70" s="27"/>
      <c r="K70" s="42"/>
      <c r="L70" s="51"/>
      <c r="M70" s="60"/>
      <c r="N70" s="23"/>
      <c r="O70" s="23"/>
      <c r="P70" s="23"/>
      <c r="Q70" s="21"/>
      <c r="R70" s="21"/>
      <c r="S70" s="2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</row>
    <row r="71" spans="1:85">
      <c r="A71" s="8" t="str">
        <f>A54</f>
        <v>H28.4月</v>
      </c>
      <c r="B71" s="28">
        <f t="shared" ref="B71:C82" si="25">B6+E6+H6</f>
        <v>3430</v>
      </c>
      <c r="C71" s="35">
        <f t="shared" si="25"/>
        <v>3246</v>
      </c>
      <c r="D71" s="52">
        <f t="shared" ref="D71:D82" si="26">B71+C71</f>
        <v>6676</v>
      </c>
      <c r="E71" s="61">
        <f t="shared" ref="E71:E82" si="27">IF(B71=0,"",ROUND(D71/S54*100,2))</f>
        <v>13.56</v>
      </c>
      <c r="F71" s="28">
        <f t="shared" ref="F71:G82" si="28">K6+N6+Q6+B22+E22+H22+K22+N22+Q22+B38</f>
        <v>14567</v>
      </c>
      <c r="G71" s="35">
        <f t="shared" si="28"/>
        <v>14219</v>
      </c>
      <c r="H71" s="70">
        <f t="shared" ref="H71:H82" si="29">F71+G71</f>
        <v>28786</v>
      </c>
      <c r="I71" s="74">
        <f t="shared" ref="I71:I82" si="30">IF(F71=0,"",ROUND(H71/S54*100,2))</f>
        <v>58.45</v>
      </c>
      <c r="J71" s="18">
        <f t="shared" ref="J71:K82" si="31">E38+H38+K38+N38+Q38+B54+E54+H54+K54+N54</f>
        <v>5912</v>
      </c>
      <c r="K71" s="35">
        <f t="shared" si="31"/>
        <v>7874</v>
      </c>
      <c r="L71" s="70">
        <f t="shared" ref="L71:L82" si="32">J71+K71</f>
        <v>13786</v>
      </c>
      <c r="M71" s="81">
        <f t="shared" ref="M71:M82" si="33">IF(J71=0,"",ROUND(L71/S54*100,2))</f>
        <v>27.99</v>
      </c>
      <c r="N71" s="23"/>
      <c r="O71" s="23"/>
      <c r="P71" s="23"/>
      <c r="Q71" s="21"/>
      <c r="R71" s="21"/>
      <c r="S71" s="2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</row>
    <row r="72" spans="1:85">
      <c r="A72" s="9" t="s">
        <v>41</v>
      </c>
      <c r="B72" s="29">
        <f t="shared" si="25"/>
        <v>3413</v>
      </c>
      <c r="C72" s="36">
        <f t="shared" si="25"/>
        <v>3229</v>
      </c>
      <c r="D72" s="53">
        <f t="shared" si="26"/>
        <v>6642</v>
      </c>
      <c r="E72" s="62">
        <f t="shared" si="27"/>
        <v>13.51</v>
      </c>
      <c r="F72" s="29">
        <f t="shared" si="28"/>
        <v>14545</v>
      </c>
      <c r="G72" s="36">
        <f t="shared" si="28"/>
        <v>14182</v>
      </c>
      <c r="H72" s="71">
        <f t="shared" si="29"/>
        <v>28727</v>
      </c>
      <c r="I72" s="75">
        <f t="shared" si="30"/>
        <v>58.42</v>
      </c>
      <c r="J72" s="18">
        <f t="shared" si="31"/>
        <v>5920</v>
      </c>
      <c r="K72" s="35">
        <f t="shared" si="31"/>
        <v>7881</v>
      </c>
      <c r="L72" s="71">
        <f t="shared" si="32"/>
        <v>13801</v>
      </c>
      <c r="M72" s="81">
        <f t="shared" si="33"/>
        <v>28.07</v>
      </c>
      <c r="N72" s="23"/>
      <c r="O72" s="23"/>
      <c r="P72" s="23"/>
      <c r="Q72" s="21"/>
      <c r="R72" s="21"/>
      <c r="S72" s="2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</row>
    <row r="73" spans="1:85">
      <c r="A73" s="9" t="s">
        <v>45</v>
      </c>
      <c r="B73" s="29">
        <f t="shared" si="25"/>
        <v>3413</v>
      </c>
      <c r="C73" s="36">
        <f t="shared" si="25"/>
        <v>3224</v>
      </c>
      <c r="D73" s="53">
        <f t="shared" si="26"/>
        <v>6637</v>
      </c>
      <c r="E73" s="62">
        <f t="shared" si="27"/>
        <v>13.5</v>
      </c>
      <c r="F73" s="29">
        <f t="shared" si="28"/>
        <v>14521</v>
      </c>
      <c r="G73" s="36">
        <f t="shared" si="28"/>
        <v>14171</v>
      </c>
      <c r="H73" s="71">
        <f t="shared" si="29"/>
        <v>28692</v>
      </c>
      <c r="I73" s="75">
        <f t="shared" si="30"/>
        <v>58.38</v>
      </c>
      <c r="J73" s="18">
        <f t="shared" si="31"/>
        <v>5935</v>
      </c>
      <c r="K73" s="35">
        <f t="shared" si="31"/>
        <v>7886</v>
      </c>
      <c r="L73" s="71">
        <f t="shared" si="32"/>
        <v>13821</v>
      </c>
      <c r="M73" s="81">
        <f t="shared" si="33"/>
        <v>28.12</v>
      </c>
      <c r="N73" s="23"/>
      <c r="O73" s="23"/>
      <c r="P73" s="23"/>
      <c r="Q73" s="21"/>
      <c r="R73" s="21"/>
      <c r="S73" s="2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</row>
    <row r="74" spans="1:85">
      <c r="A74" s="9" t="s">
        <v>48</v>
      </c>
      <c r="B74" s="29">
        <f t="shared" si="25"/>
        <v>3395</v>
      </c>
      <c r="C74" s="36">
        <f t="shared" si="25"/>
        <v>3207</v>
      </c>
      <c r="D74" s="53">
        <f t="shared" si="26"/>
        <v>6602</v>
      </c>
      <c r="E74" s="62">
        <f t="shared" si="27"/>
        <v>13.44</v>
      </c>
      <c r="F74" s="29">
        <f t="shared" si="28"/>
        <v>14512</v>
      </c>
      <c r="G74" s="36">
        <f t="shared" si="28"/>
        <v>14164</v>
      </c>
      <c r="H74" s="71">
        <f t="shared" si="29"/>
        <v>28676</v>
      </c>
      <c r="I74" s="75">
        <f t="shared" si="30"/>
        <v>58.39</v>
      </c>
      <c r="J74" s="18">
        <f t="shared" si="31"/>
        <v>5942</v>
      </c>
      <c r="K74" s="35">
        <f t="shared" si="31"/>
        <v>7895</v>
      </c>
      <c r="L74" s="71">
        <f t="shared" si="32"/>
        <v>13837</v>
      </c>
      <c r="M74" s="81">
        <f t="shared" si="33"/>
        <v>28.17</v>
      </c>
      <c r="N74" s="23"/>
      <c r="O74" s="23"/>
      <c r="P74" s="23"/>
      <c r="Q74" s="21"/>
      <c r="R74" s="21"/>
      <c r="S74" s="2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</row>
    <row r="75" spans="1:85">
      <c r="A75" s="9" t="s">
        <v>50</v>
      </c>
      <c r="B75" s="29">
        <f t="shared" si="25"/>
        <v>3390</v>
      </c>
      <c r="C75" s="36">
        <f t="shared" si="25"/>
        <v>3201</v>
      </c>
      <c r="D75" s="53">
        <f t="shared" si="26"/>
        <v>6591</v>
      </c>
      <c r="E75" s="62">
        <f t="shared" si="27"/>
        <v>13.42</v>
      </c>
      <c r="F75" s="29">
        <f t="shared" si="28"/>
        <v>14515</v>
      </c>
      <c r="G75" s="36">
        <f t="shared" si="28"/>
        <v>14163</v>
      </c>
      <c r="H75" s="71">
        <f t="shared" si="29"/>
        <v>28678</v>
      </c>
      <c r="I75" s="75">
        <f t="shared" si="30"/>
        <v>58.39</v>
      </c>
      <c r="J75" s="18">
        <f t="shared" si="31"/>
        <v>5945</v>
      </c>
      <c r="K75" s="35">
        <f t="shared" si="31"/>
        <v>7899</v>
      </c>
      <c r="L75" s="71">
        <f t="shared" si="32"/>
        <v>13844</v>
      </c>
      <c r="M75" s="81">
        <f t="shared" si="33"/>
        <v>28.19</v>
      </c>
      <c r="N75" s="23"/>
      <c r="O75" s="23"/>
      <c r="P75" s="23"/>
      <c r="Q75" s="21"/>
      <c r="R75" s="21"/>
      <c r="S75" s="2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</row>
    <row r="76" spans="1:85">
      <c r="A76" s="9" t="s">
        <v>20</v>
      </c>
      <c r="B76" s="29">
        <f t="shared" si="25"/>
        <v>3381</v>
      </c>
      <c r="C76" s="36">
        <f t="shared" si="25"/>
        <v>3184</v>
      </c>
      <c r="D76" s="53">
        <f t="shared" si="26"/>
        <v>6565</v>
      </c>
      <c r="E76" s="62">
        <f t="shared" si="27"/>
        <v>13.37</v>
      </c>
      <c r="F76" s="29">
        <f t="shared" si="28"/>
        <v>14505</v>
      </c>
      <c r="G76" s="36">
        <f t="shared" si="28"/>
        <v>14178</v>
      </c>
      <c r="H76" s="71">
        <f t="shared" si="29"/>
        <v>28683</v>
      </c>
      <c r="I76" s="75">
        <f t="shared" si="30"/>
        <v>58.42</v>
      </c>
      <c r="J76" s="18">
        <f t="shared" si="31"/>
        <v>5952</v>
      </c>
      <c r="K76" s="35">
        <f t="shared" si="31"/>
        <v>7894</v>
      </c>
      <c r="L76" s="71">
        <f t="shared" si="32"/>
        <v>13846</v>
      </c>
      <c r="M76" s="81">
        <f t="shared" si="33"/>
        <v>28.2</v>
      </c>
      <c r="N76" s="23"/>
      <c r="O76" s="23"/>
      <c r="P76" s="23"/>
      <c r="Q76" s="21"/>
      <c r="R76" s="21"/>
      <c r="S76" s="2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</row>
    <row r="77" spans="1:85">
      <c r="A77" s="9" t="s">
        <v>51</v>
      </c>
      <c r="B77" s="29">
        <f t="shared" si="25"/>
        <v>3366</v>
      </c>
      <c r="C77" s="36">
        <f t="shared" si="25"/>
        <v>3179</v>
      </c>
      <c r="D77" s="53">
        <f t="shared" si="26"/>
        <v>6545</v>
      </c>
      <c r="E77" s="62">
        <f t="shared" si="27"/>
        <v>13.32</v>
      </c>
      <c r="F77" s="29">
        <f t="shared" si="28"/>
        <v>14522</v>
      </c>
      <c r="G77" s="36">
        <f t="shared" si="28"/>
        <v>14194</v>
      </c>
      <c r="H77" s="71">
        <f t="shared" si="29"/>
        <v>28716</v>
      </c>
      <c r="I77" s="75">
        <f t="shared" si="30"/>
        <v>58.46</v>
      </c>
      <c r="J77" s="18">
        <f t="shared" si="31"/>
        <v>5949</v>
      </c>
      <c r="K77" s="35">
        <f t="shared" si="31"/>
        <v>7909</v>
      </c>
      <c r="L77" s="71">
        <f t="shared" si="32"/>
        <v>13858</v>
      </c>
      <c r="M77" s="81">
        <f t="shared" si="33"/>
        <v>28.21</v>
      </c>
      <c r="N77" s="23"/>
      <c r="O77" s="23"/>
      <c r="P77" s="23"/>
      <c r="Q77" s="21"/>
      <c r="R77" s="21"/>
      <c r="S77" s="2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</row>
    <row r="78" spans="1:85">
      <c r="A78" s="9" t="s">
        <v>39</v>
      </c>
      <c r="B78" s="29">
        <f t="shared" si="25"/>
        <v>3368</v>
      </c>
      <c r="C78" s="36">
        <f t="shared" si="25"/>
        <v>3174</v>
      </c>
      <c r="D78" s="53">
        <f t="shared" si="26"/>
        <v>6542</v>
      </c>
      <c r="E78" s="62">
        <f t="shared" si="27"/>
        <v>13.33</v>
      </c>
      <c r="F78" s="29">
        <f t="shared" si="28"/>
        <v>14514</v>
      </c>
      <c r="G78" s="36">
        <f t="shared" si="28"/>
        <v>14151</v>
      </c>
      <c r="H78" s="71">
        <f t="shared" si="29"/>
        <v>28665</v>
      </c>
      <c r="I78" s="75">
        <f t="shared" si="30"/>
        <v>58.4</v>
      </c>
      <c r="J78" s="18">
        <f t="shared" si="31"/>
        <v>5952</v>
      </c>
      <c r="K78" s="35">
        <f t="shared" si="31"/>
        <v>7924</v>
      </c>
      <c r="L78" s="71">
        <f t="shared" si="32"/>
        <v>13876</v>
      </c>
      <c r="M78" s="81">
        <f t="shared" si="33"/>
        <v>28.27</v>
      </c>
      <c r="N78" s="23"/>
      <c r="O78" s="23"/>
      <c r="P78" s="23"/>
      <c r="Q78" s="21"/>
      <c r="R78" s="21"/>
      <c r="S78" s="2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</row>
    <row r="79" spans="1:85">
      <c r="A79" s="9" t="s">
        <v>24</v>
      </c>
      <c r="B79" s="29">
        <f t="shared" si="25"/>
        <v>3364</v>
      </c>
      <c r="C79" s="36">
        <f t="shared" si="25"/>
        <v>3162</v>
      </c>
      <c r="D79" s="53">
        <f t="shared" si="26"/>
        <v>6526</v>
      </c>
      <c r="E79" s="62">
        <f t="shared" si="27"/>
        <v>13.29</v>
      </c>
      <c r="F79" s="29">
        <f t="shared" si="28"/>
        <v>14515</v>
      </c>
      <c r="G79" s="36">
        <f t="shared" si="28"/>
        <v>14170</v>
      </c>
      <c r="H79" s="71">
        <f t="shared" si="29"/>
        <v>28685</v>
      </c>
      <c r="I79" s="75">
        <f t="shared" si="30"/>
        <v>58.43</v>
      </c>
      <c r="J79" s="18">
        <f t="shared" si="31"/>
        <v>5956</v>
      </c>
      <c r="K79" s="35">
        <f t="shared" si="31"/>
        <v>7928</v>
      </c>
      <c r="L79" s="71">
        <f t="shared" si="32"/>
        <v>13884</v>
      </c>
      <c r="M79" s="81">
        <f t="shared" si="33"/>
        <v>28.28</v>
      </c>
      <c r="N79" s="23"/>
      <c r="O79" s="23"/>
      <c r="P79" s="23"/>
      <c r="Q79" s="21"/>
      <c r="R79" s="21"/>
      <c r="S79" s="2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</row>
    <row r="80" spans="1:85">
      <c r="A80" s="9" t="str">
        <f>A63</f>
        <v>H29.1月</v>
      </c>
      <c r="B80" s="29">
        <f t="shared" si="25"/>
        <v>3356</v>
      </c>
      <c r="C80" s="36">
        <f t="shared" si="25"/>
        <v>3148</v>
      </c>
      <c r="D80" s="53">
        <f t="shared" si="26"/>
        <v>6504</v>
      </c>
      <c r="E80" s="62">
        <f t="shared" si="27"/>
        <v>13.26</v>
      </c>
      <c r="F80" s="29">
        <f t="shared" si="28"/>
        <v>14492</v>
      </c>
      <c r="G80" s="36">
        <f t="shared" si="28"/>
        <v>14138</v>
      </c>
      <c r="H80" s="71">
        <f t="shared" si="29"/>
        <v>28630</v>
      </c>
      <c r="I80" s="75">
        <f t="shared" si="30"/>
        <v>58.39</v>
      </c>
      <c r="J80" s="18">
        <f t="shared" si="31"/>
        <v>5975</v>
      </c>
      <c r="K80" s="35">
        <f t="shared" si="31"/>
        <v>7925</v>
      </c>
      <c r="L80" s="71">
        <f t="shared" si="32"/>
        <v>13900</v>
      </c>
      <c r="M80" s="81">
        <f t="shared" si="33"/>
        <v>28.35</v>
      </c>
      <c r="N80" s="23"/>
      <c r="O80" s="23"/>
      <c r="P80" s="23"/>
      <c r="Q80" s="21"/>
      <c r="R80" s="21"/>
      <c r="S80" s="2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</row>
    <row r="81" spans="1:79">
      <c r="A81" s="9" t="s">
        <v>58</v>
      </c>
      <c r="B81" s="29">
        <f t="shared" si="25"/>
        <v>3353</v>
      </c>
      <c r="C81" s="36">
        <f t="shared" si="25"/>
        <v>3144</v>
      </c>
      <c r="D81" s="53">
        <f t="shared" si="26"/>
        <v>6497</v>
      </c>
      <c r="E81" s="62">
        <f t="shared" si="27"/>
        <v>13.25</v>
      </c>
      <c r="F81" s="29">
        <f t="shared" si="28"/>
        <v>14471</v>
      </c>
      <c r="G81" s="36">
        <f t="shared" si="28"/>
        <v>14133</v>
      </c>
      <c r="H81" s="71">
        <f t="shared" si="29"/>
        <v>28604</v>
      </c>
      <c r="I81" s="75">
        <f t="shared" si="30"/>
        <v>58.33</v>
      </c>
      <c r="J81" s="18">
        <f t="shared" si="31"/>
        <v>6006</v>
      </c>
      <c r="K81" s="35">
        <f t="shared" si="31"/>
        <v>7931</v>
      </c>
      <c r="L81" s="71">
        <f t="shared" si="32"/>
        <v>13937</v>
      </c>
      <c r="M81" s="81">
        <f t="shared" si="33"/>
        <v>28.42</v>
      </c>
      <c r="N81" s="23"/>
      <c r="O81" s="23"/>
      <c r="P81" s="23"/>
      <c r="Q81" s="21"/>
      <c r="R81" s="21"/>
      <c r="S81" s="2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</row>
    <row r="82" spans="1:79">
      <c r="A82" s="10" t="s">
        <v>49</v>
      </c>
      <c r="B82" s="30">
        <f t="shared" si="25"/>
        <v>3355</v>
      </c>
      <c r="C82" s="37">
        <f t="shared" si="25"/>
        <v>3158</v>
      </c>
      <c r="D82" s="54">
        <f t="shared" si="26"/>
        <v>6513</v>
      </c>
      <c r="E82" s="63">
        <f t="shared" si="27"/>
        <v>13.27</v>
      </c>
      <c r="F82" s="30">
        <f t="shared" si="28"/>
        <v>14472</v>
      </c>
      <c r="G82" s="37">
        <f t="shared" si="28"/>
        <v>14126</v>
      </c>
      <c r="H82" s="72">
        <f t="shared" si="29"/>
        <v>28598</v>
      </c>
      <c r="I82" s="76">
        <f t="shared" si="30"/>
        <v>58.28</v>
      </c>
      <c r="J82" s="18">
        <f t="shared" si="31"/>
        <v>6012</v>
      </c>
      <c r="K82" s="35">
        <f t="shared" si="31"/>
        <v>7950</v>
      </c>
      <c r="L82" s="72">
        <f t="shared" si="32"/>
        <v>13962</v>
      </c>
      <c r="M82" s="81">
        <f t="shared" si="33"/>
        <v>28.45</v>
      </c>
      <c r="N82" s="23"/>
      <c r="O82" s="23"/>
      <c r="P82" s="23"/>
      <c r="Q82" s="21"/>
      <c r="R82" s="21"/>
      <c r="S82" s="2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</row>
    <row r="83" spans="1:79" ht="20.100000000000001" customHeight="1">
      <c r="A83" s="13" t="s">
        <v>128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78" t="s">
        <v>83</v>
      </c>
      <c r="M83" s="78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</row>
    <row r="84" spans="1:79" ht="20.100000000000001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79"/>
      <c r="M84" s="79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</row>
    <row r="85" spans="1:79" ht="20.100000000000001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79"/>
      <c r="M85" s="79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</row>
    <row r="86" spans="1:79"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</row>
    <row r="87" spans="1:79"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</row>
    <row r="88" spans="1:79"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</row>
    <row r="89" spans="1:79"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</row>
    <row r="90" spans="1:79"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</row>
    <row r="91" spans="1:79"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</row>
    <row r="92" spans="1:79"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</row>
    <row r="93" spans="1:79"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</row>
    <row r="94" spans="1:79"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</row>
    <row r="95" spans="1:79"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</row>
    <row r="96" spans="1:79"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</row>
    <row r="97" spans="2:79"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</row>
    <row r="98" spans="2:79"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</row>
    <row r="99" spans="2:79"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</row>
    <row r="100" spans="2:79"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</row>
    <row r="101" spans="2:79"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</row>
    <row r="102" spans="2:79"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</row>
    <row r="103" spans="2:79"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</row>
    <row r="104" spans="2:79"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</row>
    <row r="105" spans="2:79"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</row>
    <row r="106" spans="2:79"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</row>
    <row r="107" spans="2:79"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</row>
    <row r="108" spans="2:79"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</row>
    <row r="109" spans="2:79"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</row>
    <row r="110" spans="2:79"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</row>
    <row r="111" spans="2:79"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</row>
    <row r="112" spans="2:79"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</row>
    <row r="113" spans="2:79"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</row>
    <row r="114" spans="2:79"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</row>
    <row r="115" spans="2:79"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</row>
    <row r="116" spans="2:79"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 t="s">
        <v>109</v>
      </c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</row>
    <row r="117" spans="2:79">
      <c r="N117" s="31"/>
      <c r="O117" s="31"/>
      <c r="P117" s="31"/>
      <c r="Q117" s="31"/>
      <c r="R117" s="31"/>
      <c r="S117" s="31"/>
      <c r="T117" s="31" t="s">
        <v>85</v>
      </c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</row>
    <row r="118" spans="2:79"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</row>
    <row r="119" spans="2:79"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</row>
    <row r="120" spans="2:79"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</row>
    <row r="121" spans="2:79"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</row>
    <row r="122" spans="2:79"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</row>
    <row r="123" spans="2:79"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</row>
    <row r="124" spans="2:79"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</row>
    <row r="125" spans="2:79"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</row>
    <row r="126" spans="2:79"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</row>
    <row r="127" spans="2:79"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</row>
    <row r="128" spans="2:79"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</row>
    <row r="129" spans="2:79"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</row>
    <row r="130" spans="2:79"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</row>
    <row r="131" spans="2:79"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</row>
    <row r="132" spans="2:79"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</row>
    <row r="133" spans="2:79"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</row>
    <row r="134" spans="2:79"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T134" s="31" t="s">
        <v>88</v>
      </c>
    </row>
    <row r="135" spans="2:79"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T135" s="31" t="s">
        <v>85</v>
      </c>
    </row>
    <row r="136" spans="2:79"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</row>
    <row r="137" spans="2:79"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</row>
    <row r="138" spans="2:79"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</row>
    <row r="139" spans="2:79"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</row>
    <row r="140" spans="2:79"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</row>
    <row r="141" spans="2:79"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</row>
    <row r="142" spans="2:79"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</row>
    <row r="143" spans="2:79"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</row>
    <row r="144" spans="2:79"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</row>
    <row r="145" spans="2:20"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</row>
    <row r="146" spans="2:20"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</row>
    <row r="147" spans="2:20"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</row>
    <row r="148" spans="2:20"/>
    <row r="149" spans="2:20"/>
    <row r="150" spans="2:20"/>
    <row r="151" spans="2:20"/>
    <row r="152" spans="2:20">
      <c r="T152" s="31" t="s">
        <v>90</v>
      </c>
    </row>
    <row r="153" spans="2:20">
      <c r="T153" s="31" t="s">
        <v>85</v>
      </c>
    </row>
  </sheetData>
  <mergeCells count="120">
    <mergeCell ref="R2:S2"/>
    <mergeCell ref="B3:D3"/>
    <mergeCell ref="E3:G3"/>
    <mergeCell ref="H3:J3"/>
    <mergeCell ref="K3:M3"/>
    <mergeCell ref="N3:P3"/>
    <mergeCell ref="Q3:S3"/>
    <mergeCell ref="B19:D19"/>
    <mergeCell ref="E19:G19"/>
    <mergeCell ref="H19:J19"/>
    <mergeCell ref="K19:M19"/>
    <mergeCell ref="N19:P19"/>
    <mergeCell ref="Q19:S19"/>
    <mergeCell ref="B35:D35"/>
    <mergeCell ref="E35:G35"/>
    <mergeCell ref="H35:J35"/>
    <mergeCell ref="K35:M35"/>
    <mergeCell ref="N35:P35"/>
    <mergeCell ref="Q35:S35"/>
    <mergeCell ref="B51:D51"/>
    <mergeCell ref="E51:G51"/>
    <mergeCell ref="H51:J51"/>
    <mergeCell ref="K51:M51"/>
    <mergeCell ref="N51:P51"/>
    <mergeCell ref="Q51:S51"/>
    <mergeCell ref="B67:M67"/>
    <mergeCell ref="B68:E68"/>
    <mergeCell ref="F68:I68"/>
    <mergeCell ref="J68:M68"/>
    <mergeCell ref="A83:K83"/>
    <mergeCell ref="L83:M83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A19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S20:S21"/>
    <mergeCell ref="A35:A37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Q36:Q37"/>
    <mergeCell ref="R36:R37"/>
    <mergeCell ref="S36:S37"/>
    <mergeCell ref="A51:A53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N52:N53"/>
    <mergeCell ref="O52:O53"/>
    <mergeCell ref="P52:P53"/>
    <mergeCell ref="Q52:Q53"/>
    <mergeCell ref="R52:R53"/>
    <mergeCell ref="S52:S53"/>
    <mergeCell ref="A67:A70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</mergeCells>
  <phoneticPr fontId="19"/>
  <pageMargins left="0.78740157480314965" right="0.78740157480314965" top="0.98425196850393704" bottom="0.82677165354330717" header="0.51181102362204722" footer="0.51181102362204722"/>
  <pageSetup paperSize="9" scale="78" fitToWidth="1" fitToHeight="1" orientation="portrait" usePrinterDefaults="1" r:id="rId1"/>
  <headerFooter alignWithMargins="0"/>
  <colBreaks count="1" manualBreakCount="1">
    <brk id="19" max="6553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G151"/>
  <sheetViews>
    <sheetView showGridLines="0" view="pageBreakPreview" topLeftCell="A33" zoomScaleSheetLayoutView="100" workbookViewId="0">
      <selection activeCell="CF66" sqref="CF66"/>
    </sheetView>
  </sheetViews>
  <sheetFormatPr defaultRowHeight="12"/>
  <cols>
    <col min="1" max="1" width="9" style="1" bestFit="1" customWidth="1"/>
    <col min="2" max="21" width="5.625" style="1" customWidth="1"/>
    <col min="22" max="78" width="0.25" style="1" hidden="1" customWidth="1"/>
    <col min="79" max="16384" width="9" style="1" bestFit="1" customWidth="1"/>
  </cols>
  <sheetData>
    <row r="1" spans="1:80" s="2" customFormat="1" ht="17.25">
      <c r="A1" s="4" t="s">
        <v>3</v>
      </c>
    </row>
    <row r="2" spans="1:80" ht="13.5" customHeight="1">
      <c r="R2" s="85" t="s">
        <v>8</v>
      </c>
      <c r="S2" s="85"/>
    </row>
    <row r="3" spans="1:80">
      <c r="A3" s="5" t="s">
        <v>14</v>
      </c>
      <c r="B3" s="15" t="s">
        <v>105</v>
      </c>
      <c r="C3" s="32"/>
      <c r="D3" s="43"/>
      <c r="E3" s="55" t="s">
        <v>132</v>
      </c>
      <c r="F3" s="38"/>
      <c r="G3" s="64"/>
      <c r="H3" s="22" t="s">
        <v>136</v>
      </c>
      <c r="I3" s="38"/>
      <c r="J3" s="49"/>
      <c r="K3" s="55" t="s">
        <v>54</v>
      </c>
      <c r="L3" s="38"/>
      <c r="M3" s="64"/>
      <c r="N3" s="22" t="s">
        <v>141</v>
      </c>
      <c r="O3" s="38"/>
      <c r="P3" s="49"/>
      <c r="Q3" s="55" t="s">
        <v>26</v>
      </c>
      <c r="R3" s="38"/>
      <c r="S3" s="64"/>
    </row>
    <row r="4" spans="1:80" s="3" customFormat="1" ht="9.9499999999999993" customHeight="1">
      <c r="A4" s="6"/>
      <c r="B4" s="16" t="s">
        <v>22</v>
      </c>
      <c r="C4" s="33" t="s">
        <v>30</v>
      </c>
      <c r="D4" s="44" t="s">
        <v>32</v>
      </c>
      <c r="E4" s="56" t="s">
        <v>22</v>
      </c>
      <c r="F4" s="33" t="s">
        <v>30</v>
      </c>
      <c r="G4" s="65" t="s">
        <v>32</v>
      </c>
      <c r="H4" s="16" t="s">
        <v>22</v>
      </c>
      <c r="I4" s="33" t="s">
        <v>30</v>
      </c>
      <c r="J4" s="44" t="s">
        <v>32</v>
      </c>
      <c r="K4" s="56" t="s">
        <v>22</v>
      </c>
      <c r="L4" s="33" t="s">
        <v>30</v>
      </c>
      <c r="M4" s="65" t="s">
        <v>32</v>
      </c>
      <c r="N4" s="16" t="s">
        <v>22</v>
      </c>
      <c r="O4" s="33" t="s">
        <v>30</v>
      </c>
      <c r="P4" s="44" t="s">
        <v>32</v>
      </c>
      <c r="Q4" s="56" t="s">
        <v>22</v>
      </c>
      <c r="R4" s="33" t="s">
        <v>30</v>
      </c>
      <c r="S4" s="65" t="s">
        <v>32</v>
      </c>
    </row>
    <row r="5" spans="1:80" s="3" customFormat="1" ht="9.9499999999999993" customHeight="1">
      <c r="A5" s="7"/>
      <c r="B5" s="17"/>
      <c r="C5" s="34"/>
      <c r="D5" s="45"/>
      <c r="E5" s="57"/>
      <c r="F5" s="34"/>
      <c r="G5" s="66"/>
      <c r="H5" s="17"/>
      <c r="I5" s="34"/>
      <c r="J5" s="45"/>
      <c r="K5" s="57"/>
      <c r="L5" s="34"/>
      <c r="M5" s="66"/>
      <c r="N5" s="17"/>
      <c r="O5" s="34"/>
      <c r="P5" s="45"/>
      <c r="Q5" s="57"/>
      <c r="R5" s="34"/>
      <c r="S5" s="66"/>
    </row>
    <row r="6" spans="1:80">
      <c r="A6" s="8" t="s">
        <v>145</v>
      </c>
      <c r="B6" s="18">
        <v>1015</v>
      </c>
      <c r="C6" s="35">
        <v>996</v>
      </c>
      <c r="D6" s="46">
        <f t="shared" ref="D6:D17" si="0">B6+C6</f>
        <v>2011</v>
      </c>
      <c r="E6" s="28">
        <v>1173</v>
      </c>
      <c r="F6" s="35">
        <v>1091</v>
      </c>
      <c r="G6" s="67">
        <f t="shared" ref="G6:G17" si="1">E6+F6</f>
        <v>2264</v>
      </c>
      <c r="H6" s="18">
        <v>1309</v>
      </c>
      <c r="I6" s="35">
        <v>1201</v>
      </c>
      <c r="J6" s="46">
        <f t="shared" ref="J6:J17" si="2">H6+I6</f>
        <v>2510</v>
      </c>
      <c r="K6" s="28">
        <v>1247</v>
      </c>
      <c r="L6" s="35">
        <v>1236</v>
      </c>
      <c r="M6" s="67">
        <f t="shared" ref="M6:M17" si="3">K6+L6</f>
        <v>2483</v>
      </c>
      <c r="N6" s="18">
        <v>1145</v>
      </c>
      <c r="O6" s="35">
        <v>1064</v>
      </c>
      <c r="P6" s="46">
        <f t="shared" ref="P6:P17" si="4">N6+O6</f>
        <v>2209</v>
      </c>
      <c r="Q6" s="28">
        <v>1179</v>
      </c>
      <c r="R6" s="35">
        <v>1028</v>
      </c>
      <c r="S6" s="67">
        <f t="shared" ref="S6:S17" si="5">Q6+R6</f>
        <v>2207</v>
      </c>
      <c r="U6" s="90" t="s">
        <v>86</v>
      </c>
    </row>
    <row r="7" spans="1:80">
      <c r="A7" s="9" t="s">
        <v>41</v>
      </c>
      <c r="B7" s="19">
        <v>1009</v>
      </c>
      <c r="C7" s="36">
        <v>991</v>
      </c>
      <c r="D7" s="47">
        <f t="shared" si="0"/>
        <v>2000</v>
      </c>
      <c r="E7" s="29">
        <v>1176</v>
      </c>
      <c r="F7" s="36">
        <v>1098</v>
      </c>
      <c r="G7" s="68">
        <f t="shared" si="1"/>
        <v>2274</v>
      </c>
      <c r="H7" s="19">
        <v>1305</v>
      </c>
      <c r="I7" s="36">
        <v>1199</v>
      </c>
      <c r="J7" s="47">
        <f t="shared" si="2"/>
        <v>2504</v>
      </c>
      <c r="K7" s="29">
        <v>1247</v>
      </c>
      <c r="L7" s="36">
        <v>1228</v>
      </c>
      <c r="M7" s="68">
        <f t="shared" si="3"/>
        <v>2475</v>
      </c>
      <c r="N7" s="19">
        <v>1141</v>
      </c>
      <c r="O7" s="36">
        <v>1067</v>
      </c>
      <c r="P7" s="47">
        <f t="shared" si="4"/>
        <v>2208</v>
      </c>
      <c r="Q7" s="29">
        <v>1175</v>
      </c>
      <c r="R7" s="36">
        <v>1038</v>
      </c>
      <c r="S7" s="68">
        <f t="shared" si="5"/>
        <v>2213</v>
      </c>
      <c r="U7" s="90">
        <v>5</v>
      </c>
    </row>
    <row r="8" spans="1:80">
      <c r="A8" s="9" t="s">
        <v>45</v>
      </c>
      <c r="B8" s="19">
        <v>1003</v>
      </c>
      <c r="C8" s="36">
        <v>986</v>
      </c>
      <c r="D8" s="47">
        <f t="shared" si="0"/>
        <v>1989</v>
      </c>
      <c r="E8" s="29">
        <v>1178</v>
      </c>
      <c r="F8" s="36">
        <v>1100</v>
      </c>
      <c r="G8" s="68">
        <f t="shared" si="1"/>
        <v>2278</v>
      </c>
      <c r="H8" s="19">
        <v>1305</v>
      </c>
      <c r="I8" s="36">
        <v>1196</v>
      </c>
      <c r="J8" s="47">
        <f t="shared" si="2"/>
        <v>2501</v>
      </c>
      <c r="K8" s="29">
        <v>1252</v>
      </c>
      <c r="L8" s="36">
        <v>1227</v>
      </c>
      <c r="M8" s="68">
        <f t="shared" si="3"/>
        <v>2479</v>
      </c>
      <c r="N8" s="19">
        <v>1156</v>
      </c>
      <c r="O8" s="36">
        <v>1090</v>
      </c>
      <c r="P8" s="47">
        <f t="shared" si="4"/>
        <v>2246</v>
      </c>
      <c r="Q8" s="29">
        <v>1172</v>
      </c>
      <c r="R8" s="36">
        <v>1033</v>
      </c>
      <c r="S8" s="68">
        <f t="shared" si="5"/>
        <v>2205</v>
      </c>
      <c r="U8" s="90">
        <v>6</v>
      </c>
      <c r="CB8" s="91"/>
    </row>
    <row r="9" spans="1:80">
      <c r="A9" s="9" t="s">
        <v>48</v>
      </c>
      <c r="B9" s="19">
        <v>1016</v>
      </c>
      <c r="C9" s="36">
        <v>977</v>
      </c>
      <c r="D9" s="47">
        <f t="shared" si="0"/>
        <v>1993</v>
      </c>
      <c r="E9" s="29">
        <v>1168</v>
      </c>
      <c r="F9" s="36">
        <v>1106</v>
      </c>
      <c r="G9" s="68">
        <f t="shared" si="1"/>
        <v>2274</v>
      </c>
      <c r="H9" s="19">
        <v>1302</v>
      </c>
      <c r="I9" s="36">
        <v>1195</v>
      </c>
      <c r="J9" s="47">
        <f t="shared" si="2"/>
        <v>2497</v>
      </c>
      <c r="K9" s="29">
        <v>1251</v>
      </c>
      <c r="L9" s="36">
        <v>1230</v>
      </c>
      <c r="M9" s="68">
        <f t="shared" si="3"/>
        <v>2481</v>
      </c>
      <c r="N9" s="19">
        <v>1173</v>
      </c>
      <c r="O9" s="36">
        <v>1077</v>
      </c>
      <c r="P9" s="47">
        <f t="shared" si="4"/>
        <v>2250</v>
      </c>
      <c r="Q9" s="29">
        <v>1176</v>
      </c>
      <c r="R9" s="36">
        <v>1043</v>
      </c>
      <c r="S9" s="68">
        <f t="shared" si="5"/>
        <v>2219</v>
      </c>
      <c r="U9" s="90">
        <v>7</v>
      </c>
    </row>
    <row r="10" spans="1:80">
      <c r="A10" s="9" t="s">
        <v>50</v>
      </c>
      <c r="B10" s="19">
        <v>1016</v>
      </c>
      <c r="C10" s="36">
        <v>973</v>
      </c>
      <c r="D10" s="47">
        <f t="shared" si="0"/>
        <v>1989</v>
      </c>
      <c r="E10" s="29">
        <v>1160</v>
      </c>
      <c r="F10" s="36">
        <v>1104</v>
      </c>
      <c r="G10" s="68">
        <f t="shared" si="1"/>
        <v>2264</v>
      </c>
      <c r="H10" s="19">
        <v>1305</v>
      </c>
      <c r="I10" s="36">
        <v>1207</v>
      </c>
      <c r="J10" s="47">
        <f t="shared" si="2"/>
        <v>2512</v>
      </c>
      <c r="K10" s="29">
        <v>1257</v>
      </c>
      <c r="L10" s="36">
        <v>1229</v>
      </c>
      <c r="M10" s="68">
        <f t="shared" si="3"/>
        <v>2486</v>
      </c>
      <c r="N10" s="19">
        <v>1164</v>
      </c>
      <c r="O10" s="36">
        <v>1072</v>
      </c>
      <c r="P10" s="47">
        <f t="shared" si="4"/>
        <v>2236</v>
      </c>
      <c r="Q10" s="29">
        <v>1181</v>
      </c>
      <c r="R10" s="36">
        <v>1040</v>
      </c>
      <c r="S10" s="68">
        <f t="shared" si="5"/>
        <v>2221</v>
      </c>
      <c r="U10" s="90">
        <v>8</v>
      </c>
    </row>
    <row r="11" spans="1:80">
      <c r="A11" s="9" t="s">
        <v>20</v>
      </c>
      <c r="B11" s="19">
        <v>1024</v>
      </c>
      <c r="C11" s="36">
        <v>960</v>
      </c>
      <c r="D11" s="47">
        <f t="shared" si="0"/>
        <v>1984</v>
      </c>
      <c r="E11" s="29">
        <v>1150</v>
      </c>
      <c r="F11" s="36">
        <v>1110</v>
      </c>
      <c r="G11" s="68">
        <f t="shared" si="1"/>
        <v>2260</v>
      </c>
      <c r="H11" s="19">
        <v>1302</v>
      </c>
      <c r="I11" s="36">
        <v>1209</v>
      </c>
      <c r="J11" s="47">
        <f t="shared" si="2"/>
        <v>2511</v>
      </c>
      <c r="K11" s="29">
        <v>1271</v>
      </c>
      <c r="L11" s="36">
        <v>1224</v>
      </c>
      <c r="M11" s="68">
        <f t="shared" si="3"/>
        <v>2495</v>
      </c>
      <c r="N11" s="19">
        <v>1174</v>
      </c>
      <c r="O11" s="36">
        <v>1089</v>
      </c>
      <c r="P11" s="47">
        <f t="shared" si="4"/>
        <v>2263</v>
      </c>
      <c r="Q11" s="29">
        <v>1185</v>
      </c>
      <c r="R11" s="36">
        <v>1043</v>
      </c>
      <c r="S11" s="68">
        <f t="shared" si="5"/>
        <v>2228</v>
      </c>
      <c r="U11" s="90">
        <v>9</v>
      </c>
    </row>
    <row r="12" spans="1:80">
      <c r="A12" s="9" t="s">
        <v>51</v>
      </c>
      <c r="B12" s="19">
        <v>1024</v>
      </c>
      <c r="C12" s="36">
        <v>977</v>
      </c>
      <c r="D12" s="47">
        <f t="shared" si="0"/>
        <v>2001</v>
      </c>
      <c r="E12" s="29">
        <v>1145</v>
      </c>
      <c r="F12" s="36">
        <v>1110</v>
      </c>
      <c r="G12" s="68">
        <f t="shared" si="1"/>
        <v>2255</v>
      </c>
      <c r="H12" s="19">
        <v>1304</v>
      </c>
      <c r="I12" s="36">
        <v>1207</v>
      </c>
      <c r="J12" s="47">
        <f t="shared" si="2"/>
        <v>2511</v>
      </c>
      <c r="K12" s="29">
        <v>1268</v>
      </c>
      <c r="L12" s="36">
        <v>1217</v>
      </c>
      <c r="M12" s="68">
        <f t="shared" si="3"/>
        <v>2485</v>
      </c>
      <c r="N12" s="19">
        <v>1184</v>
      </c>
      <c r="O12" s="36">
        <v>1096</v>
      </c>
      <c r="P12" s="47">
        <f t="shared" si="4"/>
        <v>2280</v>
      </c>
      <c r="Q12" s="29">
        <v>1188</v>
      </c>
      <c r="R12" s="36">
        <v>1041</v>
      </c>
      <c r="S12" s="68">
        <f t="shared" si="5"/>
        <v>2229</v>
      </c>
      <c r="U12" s="90">
        <v>10</v>
      </c>
    </row>
    <row r="13" spans="1:80">
      <c r="A13" s="9" t="s">
        <v>39</v>
      </c>
      <c r="B13" s="19">
        <v>1020</v>
      </c>
      <c r="C13" s="36">
        <v>972</v>
      </c>
      <c r="D13" s="47">
        <f t="shared" si="0"/>
        <v>1992</v>
      </c>
      <c r="E13" s="29">
        <v>1156</v>
      </c>
      <c r="F13" s="36">
        <v>1105</v>
      </c>
      <c r="G13" s="68">
        <f t="shared" si="1"/>
        <v>2261</v>
      </c>
      <c r="H13" s="19">
        <v>1299</v>
      </c>
      <c r="I13" s="36">
        <v>1212</v>
      </c>
      <c r="J13" s="47">
        <f t="shared" si="2"/>
        <v>2511</v>
      </c>
      <c r="K13" s="29">
        <v>1276</v>
      </c>
      <c r="L13" s="36">
        <v>1213</v>
      </c>
      <c r="M13" s="68">
        <f t="shared" si="3"/>
        <v>2489</v>
      </c>
      <c r="N13" s="19">
        <v>1180</v>
      </c>
      <c r="O13" s="36">
        <v>1088</v>
      </c>
      <c r="P13" s="47">
        <f t="shared" si="4"/>
        <v>2268</v>
      </c>
      <c r="Q13" s="29">
        <v>1187</v>
      </c>
      <c r="R13" s="36">
        <v>1038</v>
      </c>
      <c r="S13" s="68">
        <f t="shared" si="5"/>
        <v>2225</v>
      </c>
      <c r="U13" s="90">
        <v>11</v>
      </c>
    </row>
    <row r="14" spans="1:80">
      <c r="A14" s="9" t="s">
        <v>24</v>
      </c>
      <c r="B14" s="19">
        <v>1022</v>
      </c>
      <c r="C14" s="36">
        <v>971</v>
      </c>
      <c r="D14" s="47">
        <f t="shared" si="0"/>
        <v>1993</v>
      </c>
      <c r="E14" s="29">
        <v>1145</v>
      </c>
      <c r="F14" s="36">
        <v>1109</v>
      </c>
      <c r="G14" s="68">
        <f t="shared" si="1"/>
        <v>2254</v>
      </c>
      <c r="H14" s="19">
        <v>1301</v>
      </c>
      <c r="I14" s="36">
        <v>1207</v>
      </c>
      <c r="J14" s="47">
        <f t="shared" si="2"/>
        <v>2508</v>
      </c>
      <c r="K14" s="29">
        <v>1284</v>
      </c>
      <c r="L14" s="36">
        <v>1214</v>
      </c>
      <c r="M14" s="68">
        <f t="shared" si="3"/>
        <v>2498</v>
      </c>
      <c r="N14" s="19">
        <v>1177</v>
      </c>
      <c r="O14" s="36">
        <v>1099</v>
      </c>
      <c r="P14" s="47">
        <f t="shared" si="4"/>
        <v>2276</v>
      </c>
      <c r="Q14" s="29">
        <v>1179</v>
      </c>
      <c r="R14" s="36">
        <v>1035</v>
      </c>
      <c r="S14" s="68">
        <f t="shared" si="5"/>
        <v>2214</v>
      </c>
      <c r="U14" s="90">
        <v>12</v>
      </c>
    </row>
    <row r="15" spans="1:80">
      <c r="A15" s="9" t="s">
        <v>146</v>
      </c>
      <c r="B15" s="19">
        <v>1014</v>
      </c>
      <c r="C15" s="36">
        <v>973</v>
      </c>
      <c r="D15" s="47">
        <f t="shared" si="0"/>
        <v>1987</v>
      </c>
      <c r="E15" s="29">
        <v>1145</v>
      </c>
      <c r="F15" s="36">
        <v>1094</v>
      </c>
      <c r="G15" s="68">
        <f t="shared" si="1"/>
        <v>2239</v>
      </c>
      <c r="H15" s="19">
        <v>1295</v>
      </c>
      <c r="I15" s="36">
        <v>1207</v>
      </c>
      <c r="J15" s="47">
        <f t="shared" si="2"/>
        <v>2502</v>
      </c>
      <c r="K15" s="29">
        <v>1287</v>
      </c>
      <c r="L15" s="36">
        <v>1213</v>
      </c>
      <c r="M15" s="68">
        <f t="shared" si="3"/>
        <v>2500</v>
      </c>
      <c r="N15" s="19">
        <v>1170</v>
      </c>
      <c r="O15" s="36">
        <v>1098</v>
      </c>
      <c r="P15" s="47">
        <f t="shared" si="4"/>
        <v>2268</v>
      </c>
      <c r="Q15" s="29">
        <v>1176</v>
      </c>
      <c r="R15" s="36">
        <v>1027</v>
      </c>
      <c r="S15" s="68">
        <f t="shared" si="5"/>
        <v>2203</v>
      </c>
      <c r="U15" s="90" t="s">
        <v>149</v>
      </c>
    </row>
    <row r="16" spans="1:80">
      <c r="A16" s="9" t="s">
        <v>58</v>
      </c>
      <c r="B16" s="19">
        <v>1019</v>
      </c>
      <c r="C16" s="36">
        <v>965</v>
      </c>
      <c r="D16" s="47">
        <f t="shared" si="0"/>
        <v>1984</v>
      </c>
      <c r="E16" s="29">
        <v>1147</v>
      </c>
      <c r="F16" s="36">
        <v>1096</v>
      </c>
      <c r="G16" s="68">
        <f t="shared" si="1"/>
        <v>2243</v>
      </c>
      <c r="H16" s="19">
        <v>1288</v>
      </c>
      <c r="I16" s="36">
        <v>1203</v>
      </c>
      <c r="J16" s="47">
        <f t="shared" si="2"/>
        <v>2491</v>
      </c>
      <c r="K16" s="29">
        <v>1285</v>
      </c>
      <c r="L16" s="36">
        <v>1222</v>
      </c>
      <c r="M16" s="68">
        <f t="shared" si="3"/>
        <v>2507</v>
      </c>
      <c r="N16" s="19">
        <v>1197</v>
      </c>
      <c r="O16" s="36">
        <v>1097</v>
      </c>
      <c r="P16" s="47">
        <f t="shared" si="4"/>
        <v>2294</v>
      </c>
      <c r="Q16" s="29">
        <v>1168</v>
      </c>
      <c r="R16" s="36">
        <v>1018</v>
      </c>
      <c r="S16" s="68">
        <f t="shared" si="5"/>
        <v>2186</v>
      </c>
      <c r="U16" s="90">
        <v>2</v>
      </c>
    </row>
    <row r="17" spans="1:79">
      <c r="A17" s="10" t="s">
        <v>49</v>
      </c>
      <c r="B17" s="20">
        <v>1021</v>
      </c>
      <c r="C17" s="37">
        <v>959</v>
      </c>
      <c r="D17" s="48">
        <f t="shared" si="0"/>
        <v>1980</v>
      </c>
      <c r="E17" s="30">
        <v>1141</v>
      </c>
      <c r="F17" s="37">
        <v>1090</v>
      </c>
      <c r="G17" s="69">
        <f t="shared" si="1"/>
        <v>2231</v>
      </c>
      <c r="H17" s="20">
        <v>1284</v>
      </c>
      <c r="I17" s="37">
        <v>1198</v>
      </c>
      <c r="J17" s="48">
        <f t="shared" si="2"/>
        <v>2482</v>
      </c>
      <c r="K17" s="30">
        <v>1275</v>
      </c>
      <c r="L17" s="37">
        <v>1235</v>
      </c>
      <c r="M17" s="69">
        <f t="shared" si="3"/>
        <v>2510</v>
      </c>
      <c r="N17" s="20">
        <v>1205</v>
      </c>
      <c r="O17" s="37">
        <v>1104</v>
      </c>
      <c r="P17" s="48">
        <f t="shared" si="4"/>
        <v>2309</v>
      </c>
      <c r="Q17" s="30">
        <v>1184</v>
      </c>
      <c r="R17" s="37">
        <v>1023</v>
      </c>
      <c r="S17" s="69">
        <f t="shared" si="5"/>
        <v>2207</v>
      </c>
      <c r="U17" s="90">
        <v>3</v>
      </c>
    </row>
    <row r="18" spans="1:79" ht="9.9499999999999993" customHeight="1"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</row>
    <row r="19" spans="1:79">
      <c r="A19" s="5" t="s">
        <v>14</v>
      </c>
      <c r="B19" s="22" t="s">
        <v>129</v>
      </c>
      <c r="C19" s="38"/>
      <c r="D19" s="49"/>
      <c r="E19" s="55" t="s">
        <v>133</v>
      </c>
      <c r="F19" s="38"/>
      <c r="G19" s="64"/>
      <c r="H19" s="22" t="s">
        <v>137</v>
      </c>
      <c r="I19" s="38"/>
      <c r="J19" s="49"/>
      <c r="K19" s="55" t="s">
        <v>139</v>
      </c>
      <c r="L19" s="38"/>
      <c r="M19" s="64"/>
      <c r="N19" s="22" t="s">
        <v>142</v>
      </c>
      <c r="O19" s="38"/>
      <c r="P19" s="49"/>
      <c r="Q19" s="55" t="s">
        <v>143</v>
      </c>
      <c r="R19" s="38"/>
      <c r="S19" s="64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</row>
    <row r="20" spans="1:79" ht="9.9499999999999993" customHeight="1">
      <c r="A20" s="6"/>
      <c r="B20" s="16" t="s">
        <v>22</v>
      </c>
      <c r="C20" s="33" t="s">
        <v>30</v>
      </c>
      <c r="D20" s="44" t="s">
        <v>32</v>
      </c>
      <c r="E20" s="56" t="s">
        <v>22</v>
      </c>
      <c r="F20" s="33" t="s">
        <v>30</v>
      </c>
      <c r="G20" s="65" t="s">
        <v>32</v>
      </c>
      <c r="H20" s="16" t="s">
        <v>22</v>
      </c>
      <c r="I20" s="33" t="s">
        <v>30</v>
      </c>
      <c r="J20" s="44" t="s">
        <v>32</v>
      </c>
      <c r="K20" s="56" t="s">
        <v>22</v>
      </c>
      <c r="L20" s="33" t="s">
        <v>30</v>
      </c>
      <c r="M20" s="65" t="s">
        <v>32</v>
      </c>
      <c r="N20" s="16" t="s">
        <v>22</v>
      </c>
      <c r="O20" s="33" t="s">
        <v>30</v>
      </c>
      <c r="P20" s="44" t="s">
        <v>32</v>
      </c>
      <c r="Q20" s="56" t="s">
        <v>22</v>
      </c>
      <c r="R20" s="33" t="s">
        <v>30</v>
      </c>
      <c r="S20" s="65" t="s">
        <v>32</v>
      </c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</row>
    <row r="21" spans="1:79" ht="9.9499999999999993" customHeight="1">
      <c r="A21" s="7"/>
      <c r="B21" s="17"/>
      <c r="C21" s="34"/>
      <c r="D21" s="45"/>
      <c r="E21" s="57"/>
      <c r="F21" s="34"/>
      <c r="G21" s="66"/>
      <c r="H21" s="17"/>
      <c r="I21" s="34"/>
      <c r="J21" s="45"/>
      <c r="K21" s="57"/>
      <c r="L21" s="34"/>
      <c r="M21" s="66"/>
      <c r="N21" s="17"/>
      <c r="O21" s="34"/>
      <c r="P21" s="45"/>
      <c r="Q21" s="57"/>
      <c r="R21" s="34"/>
      <c r="S21" s="66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</row>
    <row r="22" spans="1:79">
      <c r="A22" s="8" t="str">
        <f>A6</f>
        <v>H27.4月</v>
      </c>
      <c r="B22" s="18">
        <v>1356</v>
      </c>
      <c r="C22" s="35">
        <v>1280</v>
      </c>
      <c r="D22" s="46">
        <f t="shared" ref="D22:D33" si="6">B22+C22</f>
        <v>2636</v>
      </c>
      <c r="E22" s="18">
        <v>1768</v>
      </c>
      <c r="F22" s="35">
        <v>1608</v>
      </c>
      <c r="G22" s="67">
        <f t="shared" ref="G22:G33" si="7">E22+F22</f>
        <v>3376</v>
      </c>
      <c r="H22" s="18">
        <v>1896</v>
      </c>
      <c r="I22" s="35">
        <v>1927</v>
      </c>
      <c r="J22" s="46">
        <f t="shared" ref="J22:J33" si="8">H22+I22</f>
        <v>3823</v>
      </c>
      <c r="K22" s="18">
        <v>1556</v>
      </c>
      <c r="L22" s="35">
        <v>1597</v>
      </c>
      <c r="M22" s="67">
        <f t="shared" ref="M22:M33" si="9">K22+L22</f>
        <v>3153</v>
      </c>
      <c r="N22" s="18">
        <v>1407</v>
      </c>
      <c r="O22" s="35">
        <v>1393</v>
      </c>
      <c r="P22" s="46">
        <f t="shared" ref="P22:P33" si="10">N22+O22</f>
        <v>2800</v>
      </c>
      <c r="Q22" s="18">
        <v>1375</v>
      </c>
      <c r="R22" s="35">
        <v>1453</v>
      </c>
      <c r="S22" s="67">
        <f t="shared" ref="S22:S33" si="11">Q22+R22</f>
        <v>2828</v>
      </c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</row>
    <row r="23" spans="1:79">
      <c r="A23" s="9" t="s">
        <v>41</v>
      </c>
      <c r="B23" s="19">
        <v>1343</v>
      </c>
      <c r="C23" s="36">
        <v>1264</v>
      </c>
      <c r="D23" s="47">
        <f t="shared" si="6"/>
        <v>2607</v>
      </c>
      <c r="E23" s="19">
        <v>1756</v>
      </c>
      <c r="F23" s="36">
        <v>1607</v>
      </c>
      <c r="G23" s="68">
        <f t="shared" si="7"/>
        <v>3363</v>
      </c>
      <c r="H23" s="19">
        <v>1910</v>
      </c>
      <c r="I23" s="36">
        <v>1923</v>
      </c>
      <c r="J23" s="47">
        <f t="shared" si="8"/>
        <v>3833</v>
      </c>
      <c r="K23" s="19">
        <v>1553</v>
      </c>
      <c r="L23" s="36">
        <v>1596</v>
      </c>
      <c r="M23" s="68">
        <f t="shared" si="9"/>
        <v>3149</v>
      </c>
      <c r="N23" s="19">
        <v>1413</v>
      </c>
      <c r="O23" s="36">
        <v>1401</v>
      </c>
      <c r="P23" s="47">
        <f t="shared" si="10"/>
        <v>2814</v>
      </c>
      <c r="Q23" s="19">
        <v>1380</v>
      </c>
      <c r="R23" s="36">
        <v>1448</v>
      </c>
      <c r="S23" s="68">
        <f t="shared" si="11"/>
        <v>2828</v>
      </c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</row>
    <row r="24" spans="1:79">
      <c r="A24" s="9" t="s">
        <v>45</v>
      </c>
      <c r="B24" s="19">
        <v>1349</v>
      </c>
      <c r="C24" s="36">
        <v>1271</v>
      </c>
      <c r="D24" s="47">
        <f t="shared" si="6"/>
        <v>2620</v>
      </c>
      <c r="E24" s="19">
        <v>1757</v>
      </c>
      <c r="F24" s="36">
        <v>1586</v>
      </c>
      <c r="G24" s="68">
        <f t="shared" si="7"/>
        <v>3343</v>
      </c>
      <c r="H24" s="19">
        <v>1907</v>
      </c>
      <c r="I24" s="36">
        <v>1939</v>
      </c>
      <c r="J24" s="47">
        <f t="shared" si="8"/>
        <v>3846</v>
      </c>
      <c r="K24" s="19">
        <v>1553</v>
      </c>
      <c r="L24" s="36">
        <v>1607</v>
      </c>
      <c r="M24" s="68">
        <f t="shared" si="9"/>
        <v>3160</v>
      </c>
      <c r="N24" s="19">
        <v>1432</v>
      </c>
      <c r="O24" s="36">
        <v>1400</v>
      </c>
      <c r="P24" s="47">
        <f t="shared" si="10"/>
        <v>2832</v>
      </c>
      <c r="Q24" s="19">
        <v>1368</v>
      </c>
      <c r="R24" s="36">
        <v>1441</v>
      </c>
      <c r="S24" s="68">
        <f t="shared" si="11"/>
        <v>2809</v>
      </c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</row>
    <row r="25" spans="1:79">
      <c r="A25" s="9" t="s">
        <v>48</v>
      </c>
      <c r="B25" s="19">
        <v>1350</v>
      </c>
      <c r="C25" s="36">
        <v>1263</v>
      </c>
      <c r="D25" s="47">
        <f t="shared" si="6"/>
        <v>2613</v>
      </c>
      <c r="E25" s="19">
        <v>1751</v>
      </c>
      <c r="F25" s="36">
        <v>1588</v>
      </c>
      <c r="G25" s="68">
        <f t="shared" si="7"/>
        <v>3339</v>
      </c>
      <c r="H25" s="19">
        <v>1909</v>
      </c>
      <c r="I25" s="36">
        <v>1943</v>
      </c>
      <c r="J25" s="47">
        <f t="shared" si="8"/>
        <v>3852</v>
      </c>
      <c r="K25" s="19">
        <v>1556</v>
      </c>
      <c r="L25" s="36">
        <v>1614</v>
      </c>
      <c r="M25" s="68">
        <f t="shared" si="9"/>
        <v>3170</v>
      </c>
      <c r="N25" s="19">
        <v>1432</v>
      </c>
      <c r="O25" s="36">
        <v>1401</v>
      </c>
      <c r="P25" s="47">
        <f t="shared" si="10"/>
        <v>2833</v>
      </c>
      <c r="Q25" s="19">
        <v>1373</v>
      </c>
      <c r="R25" s="36">
        <v>1425</v>
      </c>
      <c r="S25" s="68">
        <f t="shared" si="11"/>
        <v>2798</v>
      </c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</row>
    <row r="26" spans="1:79">
      <c r="A26" s="9" t="s">
        <v>50</v>
      </c>
      <c r="B26" s="19">
        <v>1345</v>
      </c>
      <c r="C26" s="36">
        <v>1253</v>
      </c>
      <c r="D26" s="47">
        <f t="shared" si="6"/>
        <v>2598</v>
      </c>
      <c r="E26" s="19">
        <v>1750</v>
      </c>
      <c r="F26" s="36">
        <v>1592</v>
      </c>
      <c r="G26" s="68">
        <f t="shared" si="7"/>
        <v>3342</v>
      </c>
      <c r="H26" s="19">
        <v>1914</v>
      </c>
      <c r="I26" s="36">
        <v>1944</v>
      </c>
      <c r="J26" s="47">
        <f t="shared" si="8"/>
        <v>3858</v>
      </c>
      <c r="K26" s="19">
        <v>1554</v>
      </c>
      <c r="L26" s="36">
        <v>1608</v>
      </c>
      <c r="M26" s="68">
        <f t="shared" si="9"/>
        <v>3162</v>
      </c>
      <c r="N26" s="19">
        <v>1438</v>
      </c>
      <c r="O26" s="36">
        <v>1404</v>
      </c>
      <c r="P26" s="47">
        <f t="shared" si="10"/>
        <v>2842</v>
      </c>
      <c r="Q26" s="19">
        <v>1375</v>
      </c>
      <c r="R26" s="36">
        <v>1429</v>
      </c>
      <c r="S26" s="68">
        <f t="shared" si="11"/>
        <v>2804</v>
      </c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</row>
    <row r="27" spans="1:79">
      <c r="A27" s="9" t="s">
        <v>20</v>
      </c>
      <c r="B27" s="19">
        <v>1350</v>
      </c>
      <c r="C27" s="36">
        <v>1242</v>
      </c>
      <c r="D27" s="47">
        <f t="shared" si="6"/>
        <v>2592</v>
      </c>
      <c r="E27" s="19">
        <v>1733</v>
      </c>
      <c r="F27" s="36">
        <v>1584</v>
      </c>
      <c r="G27" s="68">
        <f t="shared" si="7"/>
        <v>3317</v>
      </c>
      <c r="H27" s="19">
        <v>1924</v>
      </c>
      <c r="I27" s="36">
        <v>1949</v>
      </c>
      <c r="J27" s="47">
        <f t="shared" si="8"/>
        <v>3873</v>
      </c>
      <c r="K27" s="19">
        <v>1556</v>
      </c>
      <c r="L27" s="36">
        <v>1619</v>
      </c>
      <c r="M27" s="68">
        <f t="shared" si="9"/>
        <v>3175</v>
      </c>
      <c r="N27" s="19">
        <v>1431</v>
      </c>
      <c r="O27" s="36">
        <v>1398</v>
      </c>
      <c r="P27" s="47">
        <f t="shared" si="10"/>
        <v>2829</v>
      </c>
      <c r="Q27" s="19">
        <v>1367</v>
      </c>
      <c r="R27" s="36">
        <v>1427</v>
      </c>
      <c r="S27" s="68">
        <f t="shared" si="11"/>
        <v>2794</v>
      </c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</row>
    <row r="28" spans="1:79">
      <c r="A28" s="9" t="s">
        <v>51</v>
      </c>
      <c r="B28" s="19">
        <v>1341</v>
      </c>
      <c r="C28" s="36">
        <v>1242</v>
      </c>
      <c r="D28" s="47">
        <f t="shared" si="6"/>
        <v>2583</v>
      </c>
      <c r="E28" s="19">
        <v>1729</v>
      </c>
      <c r="F28" s="36">
        <v>1587</v>
      </c>
      <c r="G28" s="68">
        <f t="shared" si="7"/>
        <v>3316</v>
      </c>
      <c r="H28" s="19">
        <v>1931</v>
      </c>
      <c r="I28" s="36">
        <v>1936</v>
      </c>
      <c r="J28" s="47">
        <f t="shared" si="8"/>
        <v>3867</v>
      </c>
      <c r="K28" s="19">
        <v>1555</v>
      </c>
      <c r="L28" s="36">
        <v>1621</v>
      </c>
      <c r="M28" s="68">
        <f t="shared" si="9"/>
        <v>3176</v>
      </c>
      <c r="N28" s="19">
        <v>1428</v>
      </c>
      <c r="O28" s="36">
        <v>1409</v>
      </c>
      <c r="P28" s="47">
        <f t="shared" si="10"/>
        <v>2837</v>
      </c>
      <c r="Q28" s="19">
        <v>1369</v>
      </c>
      <c r="R28" s="36">
        <v>1424</v>
      </c>
      <c r="S28" s="68">
        <f t="shared" si="11"/>
        <v>2793</v>
      </c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</row>
    <row r="29" spans="1:79">
      <c r="A29" s="9" t="s">
        <v>39</v>
      </c>
      <c r="B29" s="19">
        <v>1337</v>
      </c>
      <c r="C29" s="36">
        <v>1237</v>
      </c>
      <c r="D29" s="47">
        <f t="shared" si="6"/>
        <v>2574</v>
      </c>
      <c r="E29" s="19">
        <v>1726</v>
      </c>
      <c r="F29" s="36">
        <v>1574</v>
      </c>
      <c r="G29" s="68">
        <f t="shared" si="7"/>
        <v>3300</v>
      </c>
      <c r="H29" s="19">
        <v>1930</v>
      </c>
      <c r="I29" s="36">
        <v>1938</v>
      </c>
      <c r="J29" s="47">
        <f t="shared" si="8"/>
        <v>3868</v>
      </c>
      <c r="K29" s="19">
        <v>1557</v>
      </c>
      <c r="L29" s="36">
        <v>1635</v>
      </c>
      <c r="M29" s="68">
        <f t="shared" si="9"/>
        <v>3192</v>
      </c>
      <c r="N29" s="19">
        <v>1437</v>
      </c>
      <c r="O29" s="36">
        <v>1408</v>
      </c>
      <c r="P29" s="47">
        <f t="shared" si="10"/>
        <v>2845</v>
      </c>
      <c r="Q29" s="19">
        <v>1370</v>
      </c>
      <c r="R29" s="36">
        <v>1426</v>
      </c>
      <c r="S29" s="68">
        <f t="shared" si="11"/>
        <v>2796</v>
      </c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</row>
    <row r="30" spans="1:79">
      <c r="A30" s="9" t="s">
        <v>24</v>
      </c>
      <c r="B30" s="19">
        <v>1336</v>
      </c>
      <c r="C30" s="36">
        <v>1241</v>
      </c>
      <c r="D30" s="47">
        <f t="shared" si="6"/>
        <v>2577</v>
      </c>
      <c r="E30" s="19">
        <v>1713</v>
      </c>
      <c r="F30" s="36">
        <v>1562</v>
      </c>
      <c r="G30" s="68">
        <f t="shared" si="7"/>
        <v>3275</v>
      </c>
      <c r="H30" s="19">
        <v>1944</v>
      </c>
      <c r="I30" s="36">
        <v>1942</v>
      </c>
      <c r="J30" s="47">
        <f t="shared" si="8"/>
        <v>3886</v>
      </c>
      <c r="K30" s="19">
        <v>1558</v>
      </c>
      <c r="L30" s="36">
        <v>1647</v>
      </c>
      <c r="M30" s="68">
        <f t="shared" si="9"/>
        <v>3205</v>
      </c>
      <c r="N30" s="19">
        <v>1441</v>
      </c>
      <c r="O30" s="36">
        <v>1405</v>
      </c>
      <c r="P30" s="47">
        <f t="shared" si="10"/>
        <v>2846</v>
      </c>
      <c r="Q30" s="19">
        <v>1369</v>
      </c>
      <c r="R30" s="36">
        <v>1427</v>
      </c>
      <c r="S30" s="68">
        <f t="shared" si="11"/>
        <v>2796</v>
      </c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</row>
    <row r="31" spans="1:79">
      <c r="A31" s="9" t="str">
        <f>A15</f>
        <v>H28.1月</v>
      </c>
      <c r="B31" s="19">
        <v>1334</v>
      </c>
      <c r="C31" s="36">
        <v>1237</v>
      </c>
      <c r="D31" s="47">
        <f t="shared" si="6"/>
        <v>2571</v>
      </c>
      <c r="E31" s="19">
        <v>1700</v>
      </c>
      <c r="F31" s="36">
        <v>1540</v>
      </c>
      <c r="G31" s="68">
        <f t="shared" si="7"/>
        <v>3240</v>
      </c>
      <c r="H31" s="19">
        <v>1947</v>
      </c>
      <c r="I31" s="36">
        <v>1953</v>
      </c>
      <c r="J31" s="47">
        <f t="shared" si="8"/>
        <v>3900</v>
      </c>
      <c r="K31" s="19">
        <v>1582</v>
      </c>
      <c r="L31" s="36">
        <v>1648</v>
      </c>
      <c r="M31" s="68">
        <f t="shared" si="9"/>
        <v>3230</v>
      </c>
      <c r="N31" s="19">
        <v>1428</v>
      </c>
      <c r="O31" s="36">
        <v>1404</v>
      </c>
      <c r="P31" s="47">
        <f t="shared" si="10"/>
        <v>2832</v>
      </c>
      <c r="Q31" s="19">
        <v>1363</v>
      </c>
      <c r="R31" s="36">
        <v>1424</v>
      </c>
      <c r="S31" s="68">
        <f t="shared" si="11"/>
        <v>2787</v>
      </c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</row>
    <row r="32" spans="1:79">
      <c r="A32" s="9" t="s">
        <v>58</v>
      </c>
      <c r="B32" s="19">
        <v>1335</v>
      </c>
      <c r="C32" s="36">
        <v>1236</v>
      </c>
      <c r="D32" s="47">
        <f t="shared" si="6"/>
        <v>2571</v>
      </c>
      <c r="E32" s="19">
        <v>1689</v>
      </c>
      <c r="F32" s="36">
        <v>1522</v>
      </c>
      <c r="G32" s="68">
        <f t="shared" si="7"/>
        <v>3211</v>
      </c>
      <c r="H32" s="19">
        <v>1954</v>
      </c>
      <c r="I32" s="36">
        <v>1968</v>
      </c>
      <c r="J32" s="47">
        <f t="shared" si="8"/>
        <v>3922</v>
      </c>
      <c r="K32" s="19">
        <v>1588</v>
      </c>
      <c r="L32" s="36">
        <v>1650</v>
      </c>
      <c r="M32" s="68">
        <f t="shared" si="9"/>
        <v>3238</v>
      </c>
      <c r="N32" s="19">
        <v>1413</v>
      </c>
      <c r="O32" s="36">
        <v>1401</v>
      </c>
      <c r="P32" s="47">
        <f t="shared" si="10"/>
        <v>2814</v>
      </c>
      <c r="Q32" s="19">
        <v>1364</v>
      </c>
      <c r="R32" s="36">
        <v>1421</v>
      </c>
      <c r="S32" s="68">
        <f t="shared" si="11"/>
        <v>2785</v>
      </c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</row>
    <row r="33" spans="1:79">
      <c r="A33" s="10" t="s">
        <v>49</v>
      </c>
      <c r="B33" s="20">
        <v>1335</v>
      </c>
      <c r="C33" s="37">
        <v>1243</v>
      </c>
      <c r="D33" s="48">
        <f t="shared" si="6"/>
        <v>2578</v>
      </c>
      <c r="E33" s="20">
        <v>1684</v>
      </c>
      <c r="F33" s="37">
        <v>1519</v>
      </c>
      <c r="G33" s="69">
        <f t="shared" si="7"/>
        <v>3203</v>
      </c>
      <c r="H33" s="20">
        <v>1949</v>
      </c>
      <c r="I33" s="37">
        <v>1962</v>
      </c>
      <c r="J33" s="48">
        <f t="shared" si="8"/>
        <v>3911</v>
      </c>
      <c r="K33" s="20">
        <v>1602</v>
      </c>
      <c r="L33" s="37">
        <v>1663</v>
      </c>
      <c r="M33" s="69">
        <f t="shared" si="9"/>
        <v>3265</v>
      </c>
      <c r="N33" s="20">
        <v>1412</v>
      </c>
      <c r="O33" s="37">
        <v>1388</v>
      </c>
      <c r="P33" s="48">
        <f t="shared" si="10"/>
        <v>2800</v>
      </c>
      <c r="Q33" s="20">
        <v>1350</v>
      </c>
      <c r="R33" s="37">
        <v>1417</v>
      </c>
      <c r="S33" s="69">
        <f t="shared" si="11"/>
        <v>2767</v>
      </c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</row>
    <row r="34" spans="1:79" ht="9.9499999999999993" customHeight="1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</row>
    <row r="35" spans="1:79">
      <c r="A35" s="5" t="s">
        <v>14</v>
      </c>
      <c r="B35" s="22" t="s">
        <v>130</v>
      </c>
      <c r="C35" s="38"/>
      <c r="D35" s="49"/>
      <c r="E35" s="55" t="s">
        <v>134</v>
      </c>
      <c r="F35" s="38"/>
      <c r="G35" s="64"/>
      <c r="H35" s="22" t="s">
        <v>138</v>
      </c>
      <c r="I35" s="38"/>
      <c r="J35" s="49"/>
      <c r="K35" s="55" t="s">
        <v>140</v>
      </c>
      <c r="L35" s="38"/>
      <c r="M35" s="64"/>
      <c r="N35" s="22" t="s">
        <v>69</v>
      </c>
      <c r="O35" s="38"/>
      <c r="P35" s="49"/>
      <c r="Q35" s="55" t="s">
        <v>144</v>
      </c>
      <c r="R35" s="38"/>
      <c r="S35" s="64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</row>
    <row r="36" spans="1:79" ht="9.9499999999999993" customHeight="1">
      <c r="A36" s="6"/>
      <c r="B36" s="16" t="s">
        <v>22</v>
      </c>
      <c r="C36" s="33" t="s">
        <v>30</v>
      </c>
      <c r="D36" s="44" t="s">
        <v>32</v>
      </c>
      <c r="E36" s="56" t="s">
        <v>22</v>
      </c>
      <c r="F36" s="33" t="s">
        <v>30</v>
      </c>
      <c r="G36" s="65" t="s">
        <v>32</v>
      </c>
      <c r="H36" s="16" t="s">
        <v>22</v>
      </c>
      <c r="I36" s="33" t="s">
        <v>30</v>
      </c>
      <c r="J36" s="44" t="s">
        <v>32</v>
      </c>
      <c r="K36" s="56" t="s">
        <v>22</v>
      </c>
      <c r="L36" s="33" t="s">
        <v>30</v>
      </c>
      <c r="M36" s="65" t="s">
        <v>32</v>
      </c>
      <c r="N36" s="16" t="s">
        <v>22</v>
      </c>
      <c r="O36" s="33" t="s">
        <v>30</v>
      </c>
      <c r="P36" s="44" t="s">
        <v>32</v>
      </c>
      <c r="Q36" s="56" t="s">
        <v>22</v>
      </c>
      <c r="R36" s="33" t="s">
        <v>30</v>
      </c>
      <c r="S36" s="65" t="s">
        <v>32</v>
      </c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</row>
    <row r="37" spans="1:79" ht="9.9499999999999993" customHeight="1">
      <c r="A37" s="7"/>
      <c r="B37" s="17"/>
      <c r="C37" s="34"/>
      <c r="D37" s="45"/>
      <c r="E37" s="57"/>
      <c r="F37" s="34"/>
      <c r="G37" s="66"/>
      <c r="H37" s="17"/>
      <c r="I37" s="34"/>
      <c r="J37" s="45"/>
      <c r="K37" s="57"/>
      <c r="L37" s="34"/>
      <c r="M37" s="66"/>
      <c r="N37" s="17"/>
      <c r="O37" s="34"/>
      <c r="P37" s="45"/>
      <c r="Q37" s="57"/>
      <c r="R37" s="34"/>
      <c r="S37" s="66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</row>
    <row r="38" spans="1:79">
      <c r="A38" s="8" t="str">
        <f>A22</f>
        <v>H27.4月</v>
      </c>
      <c r="B38" s="18">
        <v>1689</v>
      </c>
      <c r="C38" s="35">
        <v>1764</v>
      </c>
      <c r="D38" s="46">
        <f t="shared" ref="D38:D49" si="12">B38+C38</f>
        <v>3453</v>
      </c>
      <c r="E38" s="18">
        <v>1938</v>
      </c>
      <c r="F38" s="35">
        <v>1883</v>
      </c>
      <c r="G38" s="67">
        <f t="shared" ref="G38:G49" si="13">E38+F38</f>
        <v>3821</v>
      </c>
      <c r="H38" s="18">
        <v>1282</v>
      </c>
      <c r="I38" s="35">
        <v>1595</v>
      </c>
      <c r="J38" s="46">
        <f t="shared" ref="J38:J49" si="14">H38+I38</f>
        <v>2877</v>
      </c>
      <c r="K38" s="18">
        <v>1006</v>
      </c>
      <c r="L38" s="35">
        <v>1235</v>
      </c>
      <c r="M38" s="67">
        <f t="shared" ref="M38:M49" si="15">K38+L38</f>
        <v>2241</v>
      </c>
      <c r="N38" s="18">
        <v>813</v>
      </c>
      <c r="O38" s="35">
        <v>1339</v>
      </c>
      <c r="P38" s="46">
        <f t="shared" ref="P38:P49" si="16">N38+O38</f>
        <v>2152</v>
      </c>
      <c r="Q38" s="18">
        <v>498</v>
      </c>
      <c r="R38" s="35">
        <v>1004</v>
      </c>
      <c r="S38" s="67">
        <f t="shared" ref="S38:S49" si="17">Q38+R38</f>
        <v>1502</v>
      </c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</row>
    <row r="39" spans="1:79">
      <c r="A39" s="9" t="s">
        <v>41</v>
      </c>
      <c r="B39" s="19">
        <v>1683</v>
      </c>
      <c r="C39" s="36">
        <v>1769</v>
      </c>
      <c r="D39" s="47">
        <f t="shared" si="12"/>
        <v>3452</v>
      </c>
      <c r="E39" s="19">
        <v>1947</v>
      </c>
      <c r="F39" s="36">
        <v>1888</v>
      </c>
      <c r="G39" s="68">
        <f t="shared" si="13"/>
        <v>3835</v>
      </c>
      <c r="H39" s="19">
        <v>1281</v>
      </c>
      <c r="I39" s="36">
        <v>1591</v>
      </c>
      <c r="J39" s="47">
        <f t="shared" si="14"/>
        <v>2872</v>
      </c>
      <c r="K39" s="19">
        <v>1015</v>
      </c>
      <c r="L39" s="36">
        <v>1234</v>
      </c>
      <c r="M39" s="68">
        <f t="shared" si="15"/>
        <v>2249</v>
      </c>
      <c r="N39" s="19">
        <v>801</v>
      </c>
      <c r="O39" s="36">
        <v>1347</v>
      </c>
      <c r="P39" s="47">
        <f t="shared" si="16"/>
        <v>2148</v>
      </c>
      <c r="Q39" s="19">
        <v>504</v>
      </c>
      <c r="R39" s="36">
        <v>1002</v>
      </c>
      <c r="S39" s="68">
        <f t="shared" si="17"/>
        <v>1506</v>
      </c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</row>
    <row r="40" spans="1:79">
      <c r="A40" s="9" t="s">
        <v>45</v>
      </c>
      <c r="B40" s="19">
        <v>1690</v>
      </c>
      <c r="C40" s="36">
        <v>1767</v>
      </c>
      <c r="D40" s="47">
        <f t="shared" si="12"/>
        <v>3457</v>
      </c>
      <c r="E40" s="19">
        <v>1960</v>
      </c>
      <c r="F40" s="36">
        <v>1901</v>
      </c>
      <c r="G40" s="68">
        <f t="shared" si="13"/>
        <v>3861</v>
      </c>
      <c r="H40" s="19">
        <v>1276</v>
      </c>
      <c r="I40" s="36">
        <v>1576</v>
      </c>
      <c r="J40" s="47">
        <f t="shared" si="14"/>
        <v>2852</v>
      </c>
      <c r="K40" s="19">
        <v>1020</v>
      </c>
      <c r="L40" s="36">
        <v>1248</v>
      </c>
      <c r="M40" s="68">
        <f t="shared" si="15"/>
        <v>2268</v>
      </c>
      <c r="N40" s="19">
        <v>794</v>
      </c>
      <c r="O40" s="36">
        <v>1343</v>
      </c>
      <c r="P40" s="47">
        <f t="shared" si="16"/>
        <v>2137</v>
      </c>
      <c r="Q40" s="19">
        <v>508</v>
      </c>
      <c r="R40" s="36">
        <v>1006</v>
      </c>
      <c r="S40" s="68">
        <f t="shared" si="17"/>
        <v>1514</v>
      </c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</row>
    <row r="41" spans="1:79">
      <c r="A41" s="9" t="s">
        <v>48</v>
      </c>
      <c r="B41" s="19">
        <v>1673</v>
      </c>
      <c r="C41" s="36">
        <v>1762</v>
      </c>
      <c r="D41" s="47">
        <f t="shared" si="12"/>
        <v>3435</v>
      </c>
      <c r="E41" s="19">
        <v>1982</v>
      </c>
      <c r="F41" s="36">
        <v>1917</v>
      </c>
      <c r="G41" s="68">
        <f t="shared" si="13"/>
        <v>3899</v>
      </c>
      <c r="H41" s="19">
        <v>1270</v>
      </c>
      <c r="I41" s="36">
        <v>1568</v>
      </c>
      <c r="J41" s="47">
        <f t="shared" si="14"/>
        <v>2838</v>
      </c>
      <c r="K41" s="19">
        <v>1024</v>
      </c>
      <c r="L41" s="36">
        <v>1256</v>
      </c>
      <c r="M41" s="68">
        <f t="shared" si="15"/>
        <v>2280</v>
      </c>
      <c r="N41" s="19">
        <v>792</v>
      </c>
      <c r="O41" s="36">
        <v>1341</v>
      </c>
      <c r="P41" s="47">
        <f t="shared" si="16"/>
        <v>2133</v>
      </c>
      <c r="Q41" s="19">
        <v>512</v>
      </c>
      <c r="R41" s="36">
        <v>1007</v>
      </c>
      <c r="S41" s="68">
        <f t="shared" si="17"/>
        <v>1519</v>
      </c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</row>
    <row r="42" spans="1:79">
      <c r="A42" s="9" t="s">
        <v>50</v>
      </c>
      <c r="B42" s="19">
        <v>1653</v>
      </c>
      <c r="C42" s="36">
        <v>1748</v>
      </c>
      <c r="D42" s="47">
        <f t="shared" si="12"/>
        <v>3401</v>
      </c>
      <c r="E42" s="19">
        <v>2001</v>
      </c>
      <c r="F42" s="36">
        <v>1934</v>
      </c>
      <c r="G42" s="68">
        <f t="shared" si="13"/>
        <v>3935</v>
      </c>
      <c r="H42" s="19">
        <v>1268</v>
      </c>
      <c r="I42" s="36">
        <v>1558</v>
      </c>
      <c r="J42" s="47">
        <f t="shared" si="14"/>
        <v>2826</v>
      </c>
      <c r="K42" s="19">
        <v>1028</v>
      </c>
      <c r="L42" s="36">
        <v>1259</v>
      </c>
      <c r="M42" s="68">
        <f t="shared" si="15"/>
        <v>2287</v>
      </c>
      <c r="N42" s="19">
        <v>781</v>
      </c>
      <c r="O42" s="36">
        <v>1347</v>
      </c>
      <c r="P42" s="47">
        <f t="shared" si="16"/>
        <v>2128</v>
      </c>
      <c r="Q42" s="19">
        <v>515</v>
      </c>
      <c r="R42" s="36">
        <v>1001</v>
      </c>
      <c r="S42" s="68">
        <f t="shared" si="17"/>
        <v>1516</v>
      </c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</row>
    <row r="43" spans="1:79">
      <c r="A43" s="9" t="s">
        <v>20</v>
      </c>
      <c r="B43" s="19">
        <v>1638</v>
      </c>
      <c r="C43" s="36">
        <v>1735</v>
      </c>
      <c r="D43" s="47">
        <f t="shared" si="12"/>
        <v>3373</v>
      </c>
      <c r="E43" s="19">
        <v>2027</v>
      </c>
      <c r="F43" s="36">
        <v>1951</v>
      </c>
      <c r="G43" s="68">
        <f t="shared" si="13"/>
        <v>3978</v>
      </c>
      <c r="H43" s="19">
        <v>1261</v>
      </c>
      <c r="I43" s="36">
        <v>1560</v>
      </c>
      <c r="J43" s="47">
        <f t="shared" si="14"/>
        <v>2821</v>
      </c>
      <c r="K43" s="19">
        <v>1022</v>
      </c>
      <c r="L43" s="36">
        <v>1252</v>
      </c>
      <c r="M43" s="68">
        <f t="shared" si="15"/>
        <v>2274</v>
      </c>
      <c r="N43" s="19">
        <v>789</v>
      </c>
      <c r="O43" s="36">
        <v>1339</v>
      </c>
      <c r="P43" s="47">
        <f t="shared" si="16"/>
        <v>2128</v>
      </c>
      <c r="Q43" s="19">
        <v>509</v>
      </c>
      <c r="R43" s="36">
        <v>1004</v>
      </c>
      <c r="S43" s="68">
        <f t="shared" si="17"/>
        <v>1513</v>
      </c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</row>
    <row r="44" spans="1:79">
      <c r="A44" s="9" t="s">
        <v>51</v>
      </c>
      <c r="B44" s="19">
        <v>1617</v>
      </c>
      <c r="C44" s="36">
        <v>1722</v>
      </c>
      <c r="D44" s="47">
        <f t="shared" si="12"/>
        <v>3339</v>
      </c>
      <c r="E44" s="19">
        <v>2057</v>
      </c>
      <c r="F44" s="36">
        <v>1975</v>
      </c>
      <c r="G44" s="68">
        <f t="shared" si="13"/>
        <v>4032</v>
      </c>
      <c r="H44" s="19">
        <v>1246</v>
      </c>
      <c r="I44" s="36">
        <v>1549</v>
      </c>
      <c r="J44" s="47">
        <f t="shared" si="14"/>
        <v>2795</v>
      </c>
      <c r="K44" s="19">
        <v>1026</v>
      </c>
      <c r="L44" s="36">
        <v>1241</v>
      </c>
      <c r="M44" s="68">
        <f t="shared" si="15"/>
        <v>2267</v>
      </c>
      <c r="N44" s="19">
        <v>796</v>
      </c>
      <c r="O44" s="36">
        <v>1340</v>
      </c>
      <c r="P44" s="47">
        <f t="shared" si="16"/>
        <v>2136</v>
      </c>
      <c r="Q44" s="19">
        <v>510</v>
      </c>
      <c r="R44" s="36">
        <v>1008</v>
      </c>
      <c r="S44" s="68">
        <f t="shared" si="17"/>
        <v>1518</v>
      </c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</row>
    <row r="45" spans="1:79">
      <c r="A45" s="9" t="s">
        <v>39</v>
      </c>
      <c r="B45" s="19">
        <v>1605</v>
      </c>
      <c r="C45" s="36">
        <v>1712</v>
      </c>
      <c r="D45" s="47">
        <f t="shared" si="12"/>
        <v>3317</v>
      </c>
      <c r="E45" s="19">
        <v>2071</v>
      </c>
      <c r="F45" s="36">
        <v>1989</v>
      </c>
      <c r="G45" s="68">
        <f t="shared" si="13"/>
        <v>4060</v>
      </c>
      <c r="H45" s="19">
        <v>1237</v>
      </c>
      <c r="I45" s="36">
        <v>1539</v>
      </c>
      <c r="J45" s="47">
        <f t="shared" si="14"/>
        <v>2776</v>
      </c>
      <c r="K45" s="19">
        <v>1020</v>
      </c>
      <c r="L45" s="36">
        <v>1244</v>
      </c>
      <c r="M45" s="68">
        <f t="shared" si="15"/>
        <v>2264</v>
      </c>
      <c r="N45" s="19">
        <v>802</v>
      </c>
      <c r="O45" s="36">
        <v>1340</v>
      </c>
      <c r="P45" s="47">
        <f t="shared" si="16"/>
        <v>2142</v>
      </c>
      <c r="Q45" s="19">
        <v>518</v>
      </c>
      <c r="R45" s="36">
        <v>1000</v>
      </c>
      <c r="S45" s="68">
        <f t="shared" si="17"/>
        <v>1518</v>
      </c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</row>
    <row r="46" spans="1:79">
      <c r="A46" s="9" t="s">
        <v>24</v>
      </c>
      <c r="B46" s="19">
        <v>1603</v>
      </c>
      <c r="C46" s="36">
        <v>1703</v>
      </c>
      <c r="D46" s="47">
        <f t="shared" si="12"/>
        <v>3306</v>
      </c>
      <c r="E46" s="19">
        <v>2076</v>
      </c>
      <c r="F46" s="36">
        <v>2006</v>
      </c>
      <c r="G46" s="68">
        <f t="shared" si="13"/>
        <v>4082</v>
      </c>
      <c r="H46" s="19">
        <v>1236</v>
      </c>
      <c r="I46" s="36">
        <v>1521</v>
      </c>
      <c r="J46" s="47">
        <f t="shared" si="14"/>
        <v>2757</v>
      </c>
      <c r="K46" s="19">
        <v>1013</v>
      </c>
      <c r="L46" s="36">
        <v>1245</v>
      </c>
      <c r="M46" s="68">
        <f t="shared" si="15"/>
        <v>2258</v>
      </c>
      <c r="N46" s="19">
        <v>801</v>
      </c>
      <c r="O46" s="36">
        <v>1344</v>
      </c>
      <c r="P46" s="47">
        <f t="shared" si="16"/>
        <v>2145</v>
      </c>
      <c r="Q46" s="19">
        <v>522</v>
      </c>
      <c r="R46" s="36">
        <v>996</v>
      </c>
      <c r="S46" s="68">
        <f t="shared" si="17"/>
        <v>1518</v>
      </c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</row>
    <row r="47" spans="1:79">
      <c r="A47" s="9" t="str">
        <f>A31</f>
        <v>H28.1月</v>
      </c>
      <c r="B47" s="19">
        <v>1596</v>
      </c>
      <c r="C47" s="36">
        <v>1679</v>
      </c>
      <c r="D47" s="47">
        <f t="shared" si="12"/>
        <v>3275</v>
      </c>
      <c r="E47" s="19">
        <v>2096</v>
      </c>
      <c r="F47" s="36">
        <v>2026</v>
      </c>
      <c r="G47" s="68">
        <f t="shared" si="13"/>
        <v>4122</v>
      </c>
      <c r="H47" s="19">
        <v>1227</v>
      </c>
      <c r="I47" s="36">
        <v>1518</v>
      </c>
      <c r="J47" s="47">
        <f t="shared" si="14"/>
        <v>2745</v>
      </c>
      <c r="K47" s="19">
        <v>1012</v>
      </c>
      <c r="L47" s="36">
        <v>1244</v>
      </c>
      <c r="M47" s="68">
        <f t="shared" si="15"/>
        <v>2256</v>
      </c>
      <c r="N47" s="19">
        <v>802</v>
      </c>
      <c r="O47" s="36">
        <v>1338</v>
      </c>
      <c r="P47" s="47">
        <f t="shared" si="16"/>
        <v>2140</v>
      </c>
      <c r="Q47" s="19">
        <v>521</v>
      </c>
      <c r="R47" s="36">
        <v>1009</v>
      </c>
      <c r="S47" s="68">
        <f t="shared" si="17"/>
        <v>1530</v>
      </c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</row>
    <row r="48" spans="1:79">
      <c r="A48" s="9" t="s">
        <v>58</v>
      </c>
      <c r="B48" s="19">
        <v>1596</v>
      </c>
      <c r="C48" s="36">
        <v>1672</v>
      </c>
      <c r="D48" s="47">
        <f t="shared" si="12"/>
        <v>3268</v>
      </c>
      <c r="E48" s="19">
        <v>2101</v>
      </c>
      <c r="F48" s="36">
        <v>2042</v>
      </c>
      <c r="G48" s="68">
        <f t="shared" si="13"/>
        <v>4143</v>
      </c>
      <c r="H48" s="19">
        <v>1230</v>
      </c>
      <c r="I48" s="36">
        <v>1503</v>
      </c>
      <c r="J48" s="47">
        <f t="shared" si="14"/>
        <v>2733</v>
      </c>
      <c r="K48" s="19">
        <v>1012</v>
      </c>
      <c r="L48" s="36">
        <v>1242</v>
      </c>
      <c r="M48" s="68">
        <f t="shared" si="15"/>
        <v>2254</v>
      </c>
      <c r="N48" s="19">
        <v>796</v>
      </c>
      <c r="O48" s="36">
        <v>1338</v>
      </c>
      <c r="P48" s="47">
        <f t="shared" si="16"/>
        <v>2134</v>
      </c>
      <c r="Q48" s="19">
        <v>527</v>
      </c>
      <c r="R48" s="36">
        <v>1009</v>
      </c>
      <c r="S48" s="68">
        <f t="shared" si="17"/>
        <v>1536</v>
      </c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</row>
    <row r="49" spans="1:85">
      <c r="A49" s="10" t="s">
        <v>49</v>
      </c>
      <c r="B49" s="20">
        <v>1594</v>
      </c>
      <c r="C49" s="37">
        <v>1665</v>
      </c>
      <c r="D49" s="48">
        <f t="shared" si="12"/>
        <v>3259</v>
      </c>
      <c r="E49" s="20">
        <v>2115</v>
      </c>
      <c r="F49" s="37">
        <v>2072</v>
      </c>
      <c r="G49" s="69">
        <f t="shared" si="13"/>
        <v>4187</v>
      </c>
      <c r="H49" s="20">
        <v>1216</v>
      </c>
      <c r="I49" s="37">
        <v>1477</v>
      </c>
      <c r="J49" s="48">
        <f t="shared" si="14"/>
        <v>2693</v>
      </c>
      <c r="K49" s="20">
        <v>1013</v>
      </c>
      <c r="L49" s="37">
        <v>1233</v>
      </c>
      <c r="M49" s="69">
        <f t="shared" si="15"/>
        <v>2246</v>
      </c>
      <c r="N49" s="20">
        <v>793</v>
      </c>
      <c r="O49" s="37">
        <v>1354</v>
      </c>
      <c r="P49" s="48">
        <f t="shared" si="16"/>
        <v>2147</v>
      </c>
      <c r="Q49" s="20">
        <v>526</v>
      </c>
      <c r="R49" s="37">
        <v>1016</v>
      </c>
      <c r="S49" s="69">
        <f t="shared" si="17"/>
        <v>1542</v>
      </c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</row>
    <row r="50" spans="1:85" ht="9.9499999999999993" customHeight="1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</row>
    <row r="51" spans="1:85">
      <c r="A51" s="5" t="s">
        <v>14</v>
      </c>
      <c r="B51" s="22" t="s">
        <v>131</v>
      </c>
      <c r="C51" s="38"/>
      <c r="D51" s="49"/>
      <c r="E51" s="55" t="s">
        <v>135</v>
      </c>
      <c r="F51" s="38"/>
      <c r="G51" s="64"/>
      <c r="H51" s="22" t="s">
        <v>147</v>
      </c>
      <c r="I51" s="38"/>
      <c r="J51" s="49"/>
      <c r="K51" s="22" t="s">
        <v>148</v>
      </c>
      <c r="L51" s="38"/>
      <c r="M51" s="49"/>
      <c r="N51" s="22" t="s">
        <v>57</v>
      </c>
      <c r="O51" s="38"/>
      <c r="P51" s="49"/>
      <c r="Q51" s="82" t="s">
        <v>1</v>
      </c>
      <c r="R51" s="86"/>
      <c r="S51" s="89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</row>
    <row r="52" spans="1:85" ht="9.9499999999999993" customHeight="1">
      <c r="A52" s="6"/>
      <c r="B52" s="16" t="s">
        <v>22</v>
      </c>
      <c r="C52" s="33" t="s">
        <v>30</v>
      </c>
      <c r="D52" s="44" t="s">
        <v>32</v>
      </c>
      <c r="E52" s="56" t="s">
        <v>22</v>
      </c>
      <c r="F52" s="33" t="s">
        <v>30</v>
      </c>
      <c r="G52" s="65" t="s">
        <v>32</v>
      </c>
      <c r="H52" s="16" t="s">
        <v>22</v>
      </c>
      <c r="I52" s="33" t="s">
        <v>30</v>
      </c>
      <c r="J52" s="44" t="s">
        <v>32</v>
      </c>
      <c r="K52" s="16" t="s">
        <v>22</v>
      </c>
      <c r="L52" s="33" t="s">
        <v>30</v>
      </c>
      <c r="M52" s="44" t="s">
        <v>32</v>
      </c>
      <c r="N52" s="16" t="s">
        <v>22</v>
      </c>
      <c r="O52" s="33" t="s">
        <v>30</v>
      </c>
      <c r="P52" s="44" t="s">
        <v>32</v>
      </c>
      <c r="Q52" s="83" t="s">
        <v>22</v>
      </c>
      <c r="R52" s="87" t="s">
        <v>30</v>
      </c>
      <c r="S52" s="65" t="s">
        <v>32</v>
      </c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</row>
    <row r="53" spans="1:85" ht="9.9499999999999993" customHeight="1">
      <c r="A53" s="7"/>
      <c r="B53" s="17"/>
      <c r="C53" s="34"/>
      <c r="D53" s="45"/>
      <c r="E53" s="57"/>
      <c r="F53" s="34"/>
      <c r="G53" s="66"/>
      <c r="H53" s="17"/>
      <c r="I53" s="34"/>
      <c r="J53" s="45"/>
      <c r="K53" s="17"/>
      <c r="L53" s="34"/>
      <c r="M53" s="45"/>
      <c r="N53" s="17"/>
      <c r="O53" s="34"/>
      <c r="P53" s="45"/>
      <c r="Q53" s="84"/>
      <c r="R53" s="88"/>
      <c r="S53" s="66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</row>
    <row r="54" spans="1:85">
      <c r="A54" s="8" t="str">
        <f>A38</f>
        <v>H27.4月</v>
      </c>
      <c r="B54" s="18">
        <v>187</v>
      </c>
      <c r="C54" s="35">
        <v>493</v>
      </c>
      <c r="D54" s="46">
        <f t="shared" ref="D54:D65" si="18">B54+C54</f>
        <v>680</v>
      </c>
      <c r="E54" s="18">
        <v>38</v>
      </c>
      <c r="F54" s="35">
        <v>160</v>
      </c>
      <c r="G54" s="67">
        <f t="shared" ref="G54:G65" si="19">E54+F54</f>
        <v>198</v>
      </c>
      <c r="H54" s="18">
        <v>5</v>
      </c>
      <c r="I54" s="35">
        <v>25</v>
      </c>
      <c r="J54" s="46">
        <f t="shared" ref="J54:J65" si="20">H54+I54</f>
        <v>30</v>
      </c>
      <c r="K54" s="18">
        <v>0</v>
      </c>
      <c r="L54" s="35">
        <v>4</v>
      </c>
      <c r="M54" s="46">
        <f t="shared" ref="M54:M65" si="21">K54+L54</f>
        <v>4</v>
      </c>
      <c r="N54" s="18">
        <v>0</v>
      </c>
      <c r="O54" s="35">
        <v>0</v>
      </c>
      <c r="P54" s="46">
        <f t="shared" ref="P54:P65" si="22">N54+O54</f>
        <v>0</v>
      </c>
      <c r="Q54" s="28">
        <f t="shared" ref="Q54:R65" si="23">B6+E6+H6+K6+N6+Q6+B22+E22+H22+K22+N22+Q22+B38+E38+H38+K38+N38+Q38+B54+E54+H54+K54+N54</f>
        <v>23882</v>
      </c>
      <c r="R54" s="35">
        <f t="shared" si="23"/>
        <v>25376</v>
      </c>
      <c r="S54" s="67">
        <f t="shared" ref="S54:S65" si="24">Q54+R54</f>
        <v>49258</v>
      </c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</row>
    <row r="55" spans="1:85">
      <c r="A55" s="9" t="s">
        <v>41</v>
      </c>
      <c r="B55" s="19">
        <v>182</v>
      </c>
      <c r="C55" s="36">
        <v>494</v>
      </c>
      <c r="D55" s="47">
        <f t="shared" si="18"/>
        <v>676</v>
      </c>
      <c r="E55" s="19">
        <v>39</v>
      </c>
      <c r="F55" s="36">
        <v>158</v>
      </c>
      <c r="G55" s="68">
        <f t="shared" si="19"/>
        <v>197</v>
      </c>
      <c r="H55" s="19">
        <v>5</v>
      </c>
      <c r="I55" s="36">
        <v>25</v>
      </c>
      <c r="J55" s="47">
        <f t="shared" si="20"/>
        <v>30</v>
      </c>
      <c r="K55" s="19">
        <v>0</v>
      </c>
      <c r="L55" s="36">
        <v>4</v>
      </c>
      <c r="M55" s="47">
        <f t="shared" si="21"/>
        <v>4</v>
      </c>
      <c r="N55" s="19">
        <v>0</v>
      </c>
      <c r="O55" s="36">
        <v>0</v>
      </c>
      <c r="P55" s="47">
        <f t="shared" si="22"/>
        <v>0</v>
      </c>
      <c r="Q55" s="28">
        <f t="shared" si="23"/>
        <v>23865</v>
      </c>
      <c r="R55" s="36">
        <f t="shared" si="23"/>
        <v>25372</v>
      </c>
      <c r="S55" s="68">
        <f t="shared" si="24"/>
        <v>49237</v>
      </c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</row>
    <row r="56" spans="1:85">
      <c r="A56" s="9" t="s">
        <v>45</v>
      </c>
      <c r="B56" s="19">
        <v>183</v>
      </c>
      <c r="C56" s="36">
        <v>494</v>
      </c>
      <c r="D56" s="47">
        <f t="shared" si="18"/>
        <v>677</v>
      </c>
      <c r="E56" s="19">
        <v>38</v>
      </c>
      <c r="F56" s="36">
        <v>160</v>
      </c>
      <c r="G56" s="68">
        <f t="shared" si="19"/>
        <v>198</v>
      </c>
      <c r="H56" s="19">
        <v>4</v>
      </c>
      <c r="I56" s="36">
        <v>25</v>
      </c>
      <c r="J56" s="47">
        <f t="shared" si="20"/>
        <v>29</v>
      </c>
      <c r="K56" s="19">
        <v>0</v>
      </c>
      <c r="L56" s="36">
        <v>4</v>
      </c>
      <c r="M56" s="47">
        <f t="shared" si="21"/>
        <v>4</v>
      </c>
      <c r="N56" s="19">
        <v>0</v>
      </c>
      <c r="O56" s="36">
        <v>0</v>
      </c>
      <c r="P56" s="47">
        <f t="shared" si="22"/>
        <v>0</v>
      </c>
      <c r="Q56" s="28">
        <f t="shared" si="23"/>
        <v>23905</v>
      </c>
      <c r="R56" s="36">
        <f t="shared" si="23"/>
        <v>25400</v>
      </c>
      <c r="S56" s="68">
        <f t="shared" si="24"/>
        <v>49305</v>
      </c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</row>
    <row r="57" spans="1:85">
      <c r="A57" s="9" t="s">
        <v>48</v>
      </c>
      <c r="B57" s="19">
        <v>183</v>
      </c>
      <c r="C57" s="36">
        <v>497</v>
      </c>
      <c r="D57" s="47">
        <f t="shared" si="18"/>
        <v>680</v>
      </c>
      <c r="E57" s="19">
        <v>37</v>
      </c>
      <c r="F57" s="36">
        <v>162</v>
      </c>
      <c r="G57" s="68">
        <f t="shared" si="19"/>
        <v>199</v>
      </c>
      <c r="H57" s="19">
        <v>3</v>
      </c>
      <c r="I57" s="36">
        <v>25</v>
      </c>
      <c r="J57" s="47">
        <f t="shared" si="20"/>
        <v>28</v>
      </c>
      <c r="K57" s="19">
        <v>0</v>
      </c>
      <c r="L57" s="36">
        <v>4</v>
      </c>
      <c r="M57" s="47">
        <f t="shared" si="21"/>
        <v>4</v>
      </c>
      <c r="N57" s="19">
        <v>0</v>
      </c>
      <c r="O57" s="36">
        <v>0</v>
      </c>
      <c r="P57" s="47">
        <f t="shared" si="22"/>
        <v>0</v>
      </c>
      <c r="Q57" s="28">
        <f t="shared" si="23"/>
        <v>23933</v>
      </c>
      <c r="R57" s="36">
        <f t="shared" si="23"/>
        <v>25401</v>
      </c>
      <c r="S57" s="68">
        <f t="shared" si="24"/>
        <v>49334</v>
      </c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</row>
    <row r="58" spans="1:85">
      <c r="A58" s="9" t="s">
        <v>50</v>
      </c>
      <c r="B58" s="19">
        <v>183</v>
      </c>
      <c r="C58" s="36">
        <v>499</v>
      </c>
      <c r="D58" s="47">
        <f t="shared" si="18"/>
        <v>682</v>
      </c>
      <c r="E58" s="19">
        <v>38</v>
      </c>
      <c r="F58" s="36">
        <v>165</v>
      </c>
      <c r="G58" s="68">
        <f t="shared" si="19"/>
        <v>203</v>
      </c>
      <c r="H58" s="19">
        <v>2</v>
      </c>
      <c r="I58" s="36">
        <v>23</v>
      </c>
      <c r="J58" s="47">
        <f t="shared" si="20"/>
        <v>25</v>
      </c>
      <c r="K58" s="19">
        <v>0</v>
      </c>
      <c r="L58" s="36">
        <v>4</v>
      </c>
      <c r="M58" s="47">
        <f t="shared" si="21"/>
        <v>4</v>
      </c>
      <c r="N58" s="19">
        <v>0</v>
      </c>
      <c r="O58" s="36">
        <v>0</v>
      </c>
      <c r="P58" s="47">
        <f t="shared" si="22"/>
        <v>0</v>
      </c>
      <c r="Q58" s="28">
        <f t="shared" si="23"/>
        <v>23928</v>
      </c>
      <c r="R58" s="36">
        <f t="shared" si="23"/>
        <v>25393</v>
      </c>
      <c r="S58" s="68">
        <f t="shared" si="24"/>
        <v>49321</v>
      </c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</row>
    <row r="59" spans="1:85">
      <c r="A59" s="9" t="s">
        <v>20</v>
      </c>
      <c r="B59" s="19">
        <v>185</v>
      </c>
      <c r="C59" s="36">
        <v>503</v>
      </c>
      <c r="D59" s="47">
        <f t="shared" si="18"/>
        <v>688</v>
      </c>
      <c r="E59" s="19">
        <v>40</v>
      </c>
      <c r="F59" s="36">
        <v>170</v>
      </c>
      <c r="G59" s="68">
        <f t="shared" si="19"/>
        <v>210</v>
      </c>
      <c r="H59" s="19">
        <v>2</v>
      </c>
      <c r="I59" s="36">
        <v>19</v>
      </c>
      <c r="J59" s="47">
        <f t="shared" si="20"/>
        <v>21</v>
      </c>
      <c r="K59" s="19">
        <v>0</v>
      </c>
      <c r="L59" s="36">
        <v>4</v>
      </c>
      <c r="M59" s="47">
        <f t="shared" si="21"/>
        <v>4</v>
      </c>
      <c r="N59" s="19">
        <v>0</v>
      </c>
      <c r="O59" s="36">
        <v>0</v>
      </c>
      <c r="P59" s="47">
        <f t="shared" si="22"/>
        <v>0</v>
      </c>
      <c r="Q59" s="28">
        <f t="shared" si="23"/>
        <v>23940</v>
      </c>
      <c r="R59" s="36">
        <f t="shared" si="23"/>
        <v>25391</v>
      </c>
      <c r="S59" s="68">
        <f t="shared" si="24"/>
        <v>49331</v>
      </c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</row>
    <row r="60" spans="1:85">
      <c r="A60" s="9" t="s">
        <v>51</v>
      </c>
      <c r="B60" s="19">
        <v>179</v>
      </c>
      <c r="C60" s="36">
        <v>501</v>
      </c>
      <c r="D60" s="47">
        <f t="shared" si="18"/>
        <v>680</v>
      </c>
      <c r="E60" s="19">
        <v>45</v>
      </c>
      <c r="F60" s="36">
        <v>174</v>
      </c>
      <c r="G60" s="68">
        <f t="shared" si="19"/>
        <v>219</v>
      </c>
      <c r="H60" s="19">
        <v>2</v>
      </c>
      <c r="I60" s="36">
        <v>18</v>
      </c>
      <c r="J60" s="47">
        <f t="shared" si="20"/>
        <v>20</v>
      </c>
      <c r="K60" s="19">
        <v>0</v>
      </c>
      <c r="L60" s="36">
        <v>3</v>
      </c>
      <c r="M60" s="47">
        <f t="shared" si="21"/>
        <v>3</v>
      </c>
      <c r="N60" s="19">
        <v>0</v>
      </c>
      <c r="O60" s="36">
        <v>0</v>
      </c>
      <c r="P60" s="47">
        <f t="shared" si="22"/>
        <v>0</v>
      </c>
      <c r="Q60" s="28">
        <f t="shared" si="23"/>
        <v>23944</v>
      </c>
      <c r="R60" s="36">
        <f t="shared" si="23"/>
        <v>25398</v>
      </c>
      <c r="S60" s="68">
        <f t="shared" si="24"/>
        <v>49342</v>
      </c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</row>
    <row r="61" spans="1:85">
      <c r="A61" s="9" t="s">
        <v>39</v>
      </c>
      <c r="B61" s="19">
        <v>180</v>
      </c>
      <c r="C61" s="36">
        <v>514</v>
      </c>
      <c r="D61" s="47">
        <f t="shared" si="18"/>
        <v>694</v>
      </c>
      <c r="E61" s="19">
        <v>45</v>
      </c>
      <c r="F61" s="36">
        <v>175</v>
      </c>
      <c r="G61" s="68">
        <f t="shared" si="19"/>
        <v>220</v>
      </c>
      <c r="H61" s="19">
        <v>3</v>
      </c>
      <c r="I61" s="36">
        <v>18</v>
      </c>
      <c r="J61" s="47">
        <f t="shared" si="20"/>
        <v>21</v>
      </c>
      <c r="K61" s="19">
        <v>0</v>
      </c>
      <c r="L61" s="36">
        <v>3</v>
      </c>
      <c r="M61" s="47">
        <f t="shared" si="21"/>
        <v>3</v>
      </c>
      <c r="N61" s="19">
        <v>0</v>
      </c>
      <c r="O61" s="36">
        <v>0</v>
      </c>
      <c r="P61" s="47">
        <f t="shared" si="22"/>
        <v>0</v>
      </c>
      <c r="Q61" s="28">
        <f t="shared" si="23"/>
        <v>23956</v>
      </c>
      <c r="R61" s="36">
        <f t="shared" si="23"/>
        <v>25380</v>
      </c>
      <c r="S61" s="68">
        <f t="shared" si="24"/>
        <v>49336</v>
      </c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</row>
    <row r="62" spans="1:85">
      <c r="A62" s="9" t="s">
        <v>24</v>
      </c>
      <c r="B62" s="19">
        <v>174</v>
      </c>
      <c r="C62" s="36">
        <v>505</v>
      </c>
      <c r="D62" s="47">
        <f t="shared" si="18"/>
        <v>679</v>
      </c>
      <c r="E62" s="19">
        <v>46</v>
      </c>
      <c r="F62" s="36">
        <v>177</v>
      </c>
      <c r="G62" s="68">
        <f t="shared" si="19"/>
        <v>223</v>
      </c>
      <c r="H62" s="19">
        <v>2</v>
      </c>
      <c r="I62" s="36">
        <v>20</v>
      </c>
      <c r="J62" s="47">
        <f t="shared" si="20"/>
        <v>22</v>
      </c>
      <c r="K62" s="19">
        <v>0</v>
      </c>
      <c r="L62" s="36">
        <v>3</v>
      </c>
      <c r="M62" s="47">
        <f t="shared" si="21"/>
        <v>3</v>
      </c>
      <c r="N62" s="19">
        <v>0</v>
      </c>
      <c r="O62" s="36">
        <v>0</v>
      </c>
      <c r="P62" s="47">
        <f t="shared" si="22"/>
        <v>0</v>
      </c>
      <c r="Q62" s="28">
        <f t="shared" si="23"/>
        <v>23942</v>
      </c>
      <c r="R62" s="36">
        <f t="shared" si="23"/>
        <v>25379</v>
      </c>
      <c r="S62" s="68">
        <f t="shared" si="24"/>
        <v>49321</v>
      </c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</row>
    <row r="63" spans="1:85">
      <c r="A63" s="9" t="str">
        <f>A47</f>
        <v>H28.1月</v>
      </c>
      <c r="B63" s="19">
        <v>179</v>
      </c>
      <c r="C63" s="36">
        <v>507</v>
      </c>
      <c r="D63" s="47">
        <f t="shared" si="18"/>
        <v>686</v>
      </c>
      <c r="E63" s="19">
        <v>46</v>
      </c>
      <c r="F63" s="36">
        <v>177</v>
      </c>
      <c r="G63" s="68">
        <f t="shared" si="19"/>
        <v>223</v>
      </c>
      <c r="H63" s="19">
        <v>2</v>
      </c>
      <c r="I63" s="36">
        <v>22</v>
      </c>
      <c r="J63" s="47">
        <f t="shared" si="20"/>
        <v>24</v>
      </c>
      <c r="K63" s="19">
        <v>0</v>
      </c>
      <c r="L63" s="36">
        <v>3</v>
      </c>
      <c r="M63" s="47">
        <f t="shared" si="21"/>
        <v>3</v>
      </c>
      <c r="N63" s="19">
        <v>0</v>
      </c>
      <c r="O63" s="36">
        <v>0</v>
      </c>
      <c r="P63" s="47">
        <f t="shared" si="22"/>
        <v>0</v>
      </c>
      <c r="Q63" s="28">
        <f t="shared" si="23"/>
        <v>23922</v>
      </c>
      <c r="R63" s="36">
        <f t="shared" si="23"/>
        <v>25341</v>
      </c>
      <c r="S63" s="68">
        <f t="shared" si="24"/>
        <v>49263</v>
      </c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</row>
    <row r="64" spans="1:85">
      <c r="A64" s="9" t="s">
        <v>58</v>
      </c>
      <c r="B64" s="19">
        <v>183</v>
      </c>
      <c r="C64" s="36">
        <v>517</v>
      </c>
      <c r="D64" s="47">
        <f t="shared" si="18"/>
        <v>700</v>
      </c>
      <c r="E64" s="19">
        <v>48</v>
      </c>
      <c r="F64" s="36">
        <v>177</v>
      </c>
      <c r="G64" s="68">
        <f t="shared" si="19"/>
        <v>225</v>
      </c>
      <c r="H64" s="19">
        <v>2</v>
      </c>
      <c r="I64" s="36">
        <v>22</v>
      </c>
      <c r="J64" s="47">
        <f t="shared" si="20"/>
        <v>24</v>
      </c>
      <c r="K64" s="19">
        <v>0</v>
      </c>
      <c r="L64" s="36">
        <v>3</v>
      </c>
      <c r="M64" s="47">
        <f t="shared" si="21"/>
        <v>3</v>
      </c>
      <c r="N64" s="19">
        <v>0</v>
      </c>
      <c r="O64" s="36">
        <v>0</v>
      </c>
      <c r="P64" s="47">
        <f t="shared" si="22"/>
        <v>0</v>
      </c>
      <c r="Q64" s="28">
        <f t="shared" si="23"/>
        <v>23942</v>
      </c>
      <c r="R64" s="36">
        <f t="shared" si="23"/>
        <v>25324</v>
      </c>
      <c r="S64" s="68">
        <f t="shared" si="24"/>
        <v>49266</v>
      </c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</row>
    <row r="65" spans="1:85">
      <c r="A65" s="10" t="s">
        <v>49</v>
      </c>
      <c r="B65" s="20">
        <v>191</v>
      </c>
      <c r="C65" s="37">
        <v>511</v>
      </c>
      <c r="D65" s="48">
        <f t="shared" si="18"/>
        <v>702</v>
      </c>
      <c r="E65" s="20">
        <v>46</v>
      </c>
      <c r="F65" s="37">
        <v>179</v>
      </c>
      <c r="G65" s="69">
        <f t="shared" si="19"/>
        <v>225</v>
      </c>
      <c r="H65" s="20">
        <v>3</v>
      </c>
      <c r="I65" s="37">
        <v>22</v>
      </c>
      <c r="J65" s="48">
        <f t="shared" si="20"/>
        <v>25</v>
      </c>
      <c r="K65" s="20">
        <v>0</v>
      </c>
      <c r="L65" s="37">
        <v>3</v>
      </c>
      <c r="M65" s="48">
        <f t="shared" si="21"/>
        <v>3</v>
      </c>
      <c r="N65" s="20">
        <v>0</v>
      </c>
      <c r="O65" s="37">
        <v>0</v>
      </c>
      <c r="P65" s="48">
        <f t="shared" si="22"/>
        <v>0</v>
      </c>
      <c r="Q65" s="28">
        <f t="shared" si="23"/>
        <v>23939</v>
      </c>
      <c r="R65" s="37">
        <f t="shared" si="23"/>
        <v>25333</v>
      </c>
      <c r="S65" s="69">
        <f t="shared" si="24"/>
        <v>49272</v>
      </c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</row>
    <row r="66" spans="1:85" ht="9.9499999999999993" customHeight="1">
      <c r="A66" s="11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1"/>
      <c r="R66" s="21"/>
      <c r="S66" s="2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</row>
    <row r="67" spans="1:85" ht="13.5" customHeight="1">
      <c r="A67" s="5" t="s">
        <v>14</v>
      </c>
      <c r="B67" s="24" t="s">
        <v>77</v>
      </c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80"/>
      <c r="N67" s="23"/>
      <c r="O67" s="23"/>
      <c r="P67" s="23"/>
      <c r="Q67" s="21"/>
      <c r="R67" s="21"/>
      <c r="S67" s="2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</row>
    <row r="68" spans="1:85">
      <c r="A68" s="6"/>
      <c r="B68" s="25" t="s">
        <v>107</v>
      </c>
      <c r="C68" s="40"/>
      <c r="D68" s="40"/>
      <c r="E68" s="58"/>
      <c r="F68" s="25" t="s">
        <v>71</v>
      </c>
      <c r="G68" s="40"/>
      <c r="H68" s="40"/>
      <c r="I68" s="73"/>
      <c r="J68" s="77" t="s">
        <v>66</v>
      </c>
      <c r="K68" s="40"/>
      <c r="L68" s="40"/>
      <c r="M68" s="73"/>
      <c r="N68" s="21"/>
      <c r="O68" s="21"/>
      <c r="P68" s="21"/>
      <c r="Q68" s="21"/>
      <c r="R68" s="21"/>
      <c r="S68" s="2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</row>
    <row r="69" spans="1:85" ht="9.9499999999999993" customHeight="1">
      <c r="A69" s="12"/>
      <c r="B69" s="26" t="s">
        <v>22</v>
      </c>
      <c r="C69" s="41" t="s">
        <v>30</v>
      </c>
      <c r="D69" s="50" t="s">
        <v>32</v>
      </c>
      <c r="E69" s="59" t="s">
        <v>81</v>
      </c>
      <c r="F69" s="26" t="s">
        <v>22</v>
      </c>
      <c r="G69" s="41" t="s">
        <v>30</v>
      </c>
      <c r="H69" s="50" t="s">
        <v>32</v>
      </c>
      <c r="I69" s="59" t="s">
        <v>81</v>
      </c>
      <c r="J69" s="26" t="s">
        <v>22</v>
      </c>
      <c r="K69" s="41" t="s">
        <v>30</v>
      </c>
      <c r="L69" s="50" t="s">
        <v>32</v>
      </c>
      <c r="M69" s="59" t="s">
        <v>81</v>
      </c>
      <c r="N69" s="21"/>
      <c r="O69" s="21"/>
      <c r="P69" s="21"/>
      <c r="Q69" s="21"/>
      <c r="R69" s="21"/>
      <c r="S69" s="2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</row>
    <row r="70" spans="1:85" ht="9.9499999999999993" customHeight="1">
      <c r="A70" s="7"/>
      <c r="B70" s="27"/>
      <c r="C70" s="42"/>
      <c r="D70" s="51"/>
      <c r="E70" s="60"/>
      <c r="F70" s="27"/>
      <c r="G70" s="42"/>
      <c r="H70" s="51"/>
      <c r="I70" s="60"/>
      <c r="J70" s="27"/>
      <c r="K70" s="42"/>
      <c r="L70" s="51"/>
      <c r="M70" s="60"/>
      <c r="N70" s="23"/>
      <c r="O70" s="23"/>
      <c r="P70" s="23"/>
      <c r="Q70" s="21"/>
      <c r="R70" s="21"/>
      <c r="S70" s="2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</row>
    <row r="71" spans="1:85">
      <c r="A71" s="8" t="str">
        <f>A54</f>
        <v>H27.4月</v>
      </c>
      <c r="B71" s="28">
        <f t="shared" ref="B71:C82" si="25">B6+E6+H6</f>
        <v>3497</v>
      </c>
      <c r="C71" s="35">
        <f t="shared" si="25"/>
        <v>3288</v>
      </c>
      <c r="D71" s="52">
        <f t="shared" ref="D71:D82" si="26">B71+C71</f>
        <v>6785</v>
      </c>
      <c r="E71" s="61">
        <f t="shared" ref="E71:E82" si="27">IF(B71=0,"",ROUND(D71/S54*100,2))</f>
        <v>13.77</v>
      </c>
      <c r="F71" s="28">
        <f t="shared" ref="F71:G82" si="28">K6+N6+Q6+B22+E22+H22+K22+N22+Q22+B38</f>
        <v>14618</v>
      </c>
      <c r="G71" s="35">
        <f t="shared" si="28"/>
        <v>14350</v>
      </c>
      <c r="H71" s="70">
        <f t="shared" ref="H71:H82" si="29">F71+G71</f>
        <v>28968</v>
      </c>
      <c r="I71" s="74">
        <f t="shared" ref="I71:I82" si="30">IF(F71=0,"",ROUND(H71/S54*100,2))</f>
        <v>58.81</v>
      </c>
      <c r="J71" s="18">
        <f t="shared" ref="J71:K82" si="31">E38+H38+K38+N38+Q38+B54+E54+H54+K54+N54</f>
        <v>5767</v>
      </c>
      <c r="K71" s="35">
        <f t="shared" si="31"/>
        <v>7738</v>
      </c>
      <c r="L71" s="70">
        <f t="shared" ref="L71:L82" si="32">J71+K71</f>
        <v>13505</v>
      </c>
      <c r="M71" s="81">
        <f t="shared" ref="M71:M82" si="33">IF(J71=0,"",ROUND(L71/S54*100,2))</f>
        <v>27.42</v>
      </c>
      <c r="N71" s="23"/>
      <c r="O71" s="23"/>
      <c r="P71" s="23"/>
      <c r="Q71" s="21"/>
      <c r="R71" s="21"/>
      <c r="S71" s="2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</row>
    <row r="72" spans="1:85">
      <c r="A72" s="9" t="s">
        <v>41</v>
      </c>
      <c r="B72" s="29">
        <f t="shared" si="25"/>
        <v>3490</v>
      </c>
      <c r="C72" s="36">
        <f t="shared" si="25"/>
        <v>3288</v>
      </c>
      <c r="D72" s="53">
        <f t="shared" si="26"/>
        <v>6778</v>
      </c>
      <c r="E72" s="62">
        <f t="shared" si="27"/>
        <v>13.77</v>
      </c>
      <c r="F72" s="29">
        <f t="shared" si="28"/>
        <v>14601</v>
      </c>
      <c r="G72" s="36">
        <f t="shared" si="28"/>
        <v>14341</v>
      </c>
      <c r="H72" s="71">
        <f t="shared" si="29"/>
        <v>28942</v>
      </c>
      <c r="I72" s="75">
        <f t="shared" si="30"/>
        <v>58.78</v>
      </c>
      <c r="J72" s="18">
        <f t="shared" si="31"/>
        <v>5774</v>
      </c>
      <c r="K72" s="35">
        <f t="shared" si="31"/>
        <v>7743</v>
      </c>
      <c r="L72" s="71">
        <f t="shared" si="32"/>
        <v>13517</v>
      </c>
      <c r="M72" s="81">
        <f t="shared" si="33"/>
        <v>27.45</v>
      </c>
      <c r="N72" s="23"/>
      <c r="O72" s="23"/>
      <c r="P72" s="23"/>
      <c r="Q72" s="21"/>
      <c r="R72" s="21"/>
      <c r="S72" s="2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</row>
    <row r="73" spans="1:85">
      <c r="A73" s="9" t="s">
        <v>45</v>
      </c>
      <c r="B73" s="29">
        <f t="shared" si="25"/>
        <v>3486</v>
      </c>
      <c r="C73" s="36">
        <f t="shared" si="25"/>
        <v>3282</v>
      </c>
      <c r="D73" s="53">
        <f t="shared" si="26"/>
        <v>6768</v>
      </c>
      <c r="E73" s="62">
        <f t="shared" si="27"/>
        <v>13.73</v>
      </c>
      <c r="F73" s="29">
        <f t="shared" si="28"/>
        <v>14636</v>
      </c>
      <c r="G73" s="36">
        <f t="shared" si="28"/>
        <v>14361</v>
      </c>
      <c r="H73" s="71">
        <f t="shared" si="29"/>
        <v>28997</v>
      </c>
      <c r="I73" s="75">
        <f t="shared" si="30"/>
        <v>58.81</v>
      </c>
      <c r="J73" s="18">
        <f t="shared" si="31"/>
        <v>5783</v>
      </c>
      <c r="K73" s="35">
        <f t="shared" si="31"/>
        <v>7757</v>
      </c>
      <c r="L73" s="71">
        <f t="shared" si="32"/>
        <v>13540</v>
      </c>
      <c r="M73" s="81">
        <f t="shared" si="33"/>
        <v>27.46</v>
      </c>
      <c r="N73" s="23"/>
      <c r="O73" s="23"/>
      <c r="P73" s="23"/>
      <c r="Q73" s="21"/>
      <c r="R73" s="21"/>
      <c r="S73" s="2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</row>
    <row r="74" spans="1:85">
      <c r="A74" s="9" t="s">
        <v>48</v>
      </c>
      <c r="B74" s="29">
        <f t="shared" si="25"/>
        <v>3486</v>
      </c>
      <c r="C74" s="36">
        <f t="shared" si="25"/>
        <v>3278</v>
      </c>
      <c r="D74" s="53">
        <f t="shared" si="26"/>
        <v>6764</v>
      </c>
      <c r="E74" s="62">
        <f t="shared" si="27"/>
        <v>13.71</v>
      </c>
      <c r="F74" s="29">
        <f t="shared" si="28"/>
        <v>14644</v>
      </c>
      <c r="G74" s="36">
        <f t="shared" si="28"/>
        <v>14346</v>
      </c>
      <c r="H74" s="71">
        <f t="shared" si="29"/>
        <v>28990</v>
      </c>
      <c r="I74" s="75">
        <f t="shared" si="30"/>
        <v>58.76</v>
      </c>
      <c r="J74" s="18">
        <f t="shared" si="31"/>
        <v>5803</v>
      </c>
      <c r="K74" s="35">
        <f t="shared" si="31"/>
        <v>7777</v>
      </c>
      <c r="L74" s="71">
        <f t="shared" si="32"/>
        <v>13580</v>
      </c>
      <c r="M74" s="81">
        <f t="shared" si="33"/>
        <v>27.53</v>
      </c>
      <c r="N74" s="23"/>
      <c r="O74" s="23"/>
      <c r="P74" s="23"/>
      <c r="Q74" s="21"/>
      <c r="R74" s="21"/>
      <c r="S74" s="2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</row>
    <row r="75" spans="1:85">
      <c r="A75" s="9" t="s">
        <v>50</v>
      </c>
      <c r="B75" s="29">
        <f t="shared" si="25"/>
        <v>3481</v>
      </c>
      <c r="C75" s="36">
        <f t="shared" si="25"/>
        <v>3284</v>
      </c>
      <c r="D75" s="53">
        <f t="shared" si="26"/>
        <v>6765</v>
      </c>
      <c r="E75" s="62">
        <f t="shared" si="27"/>
        <v>13.72</v>
      </c>
      <c r="F75" s="29">
        <f t="shared" si="28"/>
        <v>14631</v>
      </c>
      <c r="G75" s="36">
        <f t="shared" si="28"/>
        <v>14319</v>
      </c>
      <c r="H75" s="71">
        <f t="shared" si="29"/>
        <v>28950</v>
      </c>
      <c r="I75" s="75">
        <f t="shared" si="30"/>
        <v>58.7</v>
      </c>
      <c r="J75" s="18">
        <f t="shared" si="31"/>
        <v>5816</v>
      </c>
      <c r="K75" s="35">
        <f t="shared" si="31"/>
        <v>7790</v>
      </c>
      <c r="L75" s="71">
        <f t="shared" si="32"/>
        <v>13606</v>
      </c>
      <c r="M75" s="81">
        <f t="shared" si="33"/>
        <v>27.59</v>
      </c>
      <c r="N75" s="23"/>
      <c r="O75" s="23"/>
      <c r="P75" s="23"/>
      <c r="Q75" s="21"/>
      <c r="R75" s="21"/>
      <c r="S75" s="2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</row>
    <row r="76" spans="1:85">
      <c r="A76" s="9" t="s">
        <v>20</v>
      </c>
      <c r="B76" s="29">
        <f t="shared" si="25"/>
        <v>3476</v>
      </c>
      <c r="C76" s="36">
        <f t="shared" si="25"/>
        <v>3279</v>
      </c>
      <c r="D76" s="53">
        <f t="shared" si="26"/>
        <v>6755</v>
      </c>
      <c r="E76" s="62">
        <f t="shared" si="27"/>
        <v>13.69</v>
      </c>
      <c r="F76" s="29">
        <f t="shared" si="28"/>
        <v>14629</v>
      </c>
      <c r="G76" s="36">
        <f t="shared" si="28"/>
        <v>14310</v>
      </c>
      <c r="H76" s="71">
        <f t="shared" si="29"/>
        <v>28939</v>
      </c>
      <c r="I76" s="75">
        <f t="shared" si="30"/>
        <v>58.66</v>
      </c>
      <c r="J76" s="18">
        <f t="shared" si="31"/>
        <v>5835</v>
      </c>
      <c r="K76" s="35">
        <f t="shared" si="31"/>
        <v>7802</v>
      </c>
      <c r="L76" s="71">
        <f t="shared" si="32"/>
        <v>13637</v>
      </c>
      <c r="M76" s="81">
        <f t="shared" si="33"/>
        <v>27.64</v>
      </c>
      <c r="N76" s="23"/>
      <c r="O76" s="23"/>
      <c r="P76" s="23"/>
      <c r="Q76" s="21"/>
      <c r="R76" s="21"/>
      <c r="S76" s="2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</row>
    <row r="77" spans="1:85">
      <c r="A77" s="9" t="s">
        <v>51</v>
      </c>
      <c r="B77" s="29">
        <f t="shared" si="25"/>
        <v>3473</v>
      </c>
      <c r="C77" s="36">
        <f t="shared" si="25"/>
        <v>3294</v>
      </c>
      <c r="D77" s="53">
        <f t="shared" si="26"/>
        <v>6767</v>
      </c>
      <c r="E77" s="62">
        <f t="shared" si="27"/>
        <v>13.71</v>
      </c>
      <c r="F77" s="29">
        <f t="shared" si="28"/>
        <v>14610</v>
      </c>
      <c r="G77" s="36">
        <f t="shared" si="28"/>
        <v>14295</v>
      </c>
      <c r="H77" s="71">
        <f t="shared" si="29"/>
        <v>28905</v>
      </c>
      <c r="I77" s="75">
        <f t="shared" si="30"/>
        <v>58.58</v>
      </c>
      <c r="J77" s="18">
        <f t="shared" si="31"/>
        <v>5861</v>
      </c>
      <c r="K77" s="35">
        <f t="shared" si="31"/>
        <v>7809</v>
      </c>
      <c r="L77" s="71">
        <f t="shared" si="32"/>
        <v>13670</v>
      </c>
      <c r="M77" s="81">
        <f t="shared" si="33"/>
        <v>27.7</v>
      </c>
      <c r="N77" s="23"/>
      <c r="O77" s="23"/>
      <c r="P77" s="23"/>
      <c r="Q77" s="21"/>
      <c r="R77" s="21"/>
      <c r="S77" s="2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</row>
    <row r="78" spans="1:85">
      <c r="A78" s="9" t="s">
        <v>39</v>
      </c>
      <c r="B78" s="29">
        <f t="shared" si="25"/>
        <v>3475</v>
      </c>
      <c r="C78" s="36">
        <f t="shared" si="25"/>
        <v>3289</v>
      </c>
      <c r="D78" s="53">
        <f t="shared" si="26"/>
        <v>6764</v>
      </c>
      <c r="E78" s="62">
        <f t="shared" si="27"/>
        <v>13.71</v>
      </c>
      <c r="F78" s="29">
        <f t="shared" si="28"/>
        <v>14605</v>
      </c>
      <c r="G78" s="36">
        <f t="shared" si="28"/>
        <v>14269</v>
      </c>
      <c r="H78" s="71">
        <f t="shared" si="29"/>
        <v>28874</v>
      </c>
      <c r="I78" s="75">
        <f t="shared" si="30"/>
        <v>58.53</v>
      </c>
      <c r="J78" s="18">
        <f t="shared" si="31"/>
        <v>5876</v>
      </c>
      <c r="K78" s="35">
        <f t="shared" si="31"/>
        <v>7822</v>
      </c>
      <c r="L78" s="71">
        <f t="shared" si="32"/>
        <v>13698</v>
      </c>
      <c r="M78" s="81">
        <f t="shared" si="33"/>
        <v>27.76</v>
      </c>
      <c r="N78" s="23"/>
      <c r="O78" s="23"/>
      <c r="P78" s="23"/>
      <c r="Q78" s="21"/>
      <c r="R78" s="21"/>
      <c r="S78" s="2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</row>
    <row r="79" spans="1:85">
      <c r="A79" s="9" t="s">
        <v>24</v>
      </c>
      <c r="B79" s="29">
        <f t="shared" si="25"/>
        <v>3468</v>
      </c>
      <c r="C79" s="36">
        <f t="shared" si="25"/>
        <v>3287</v>
      </c>
      <c r="D79" s="53">
        <f t="shared" si="26"/>
        <v>6755</v>
      </c>
      <c r="E79" s="62">
        <f t="shared" si="27"/>
        <v>13.7</v>
      </c>
      <c r="F79" s="29">
        <f t="shared" si="28"/>
        <v>14604</v>
      </c>
      <c r="G79" s="36">
        <f t="shared" si="28"/>
        <v>14275</v>
      </c>
      <c r="H79" s="71">
        <f t="shared" si="29"/>
        <v>28879</v>
      </c>
      <c r="I79" s="75">
        <f t="shared" si="30"/>
        <v>58.55</v>
      </c>
      <c r="J79" s="18">
        <f t="shared" si="31"/>
        <v>5870</v>
      </c>
      <c r="K79" s="35">
        <f t="shared" si="31"/>
        <v>7817</v>
      </c>
      <c r="L79" s="71">
        <f t="shared" si="32"/>
        <v>13687</v>
      </c>
      <c r="M79" s="81">
        <f t="shared" si="33"/>
        <v>27.75</v>
      </c>
      <c r="N79" s="23"/>
      <c r="O79" s="23"/>
      <c r="P79" s="23"/>
      <c r="Q79" s="21"/>
      <c r="R79" s="21"/>
      <c r="S79" s="2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</row>
    <row r="80" spans="1:85">
      <c r="A80" s="9" t="str">
        <f>A63</f>
        <v>H28.1月</v>
      </c>
      <c r="B80" s="29">
        <f t="shared" si="25"/>
        <v>3454</v>
      </c>
      <c r="C80" s="36">
        <f t="shared" si="25"/>
        <v>3274</v>
      </c>
      <c r="D80" s="53">
        <f t="shared" si="26"/>
        <v>6728</v>
      </c>
      <c r="E80" s="62">
        <f t="shared" si="27"/>
        <v>13.66</v>
      </c>
      <c r="F80" s="29">
        <f t="shared" si="28"/>
        <v>14583</v>
      </c>
      <c r="G80" s="36">
        <f t="shared" si="28"/>
        <v>14223</v>
      </c>
      <c r="H80" s="71">
        <f t="shared" si="29"/>
        <v>28806</v>
      </c>
      <c r="I80" s="75">
        <f t="shared" si="30"/>
        <v>58.47</v>
      </c>
      <c r="J80" s="18">
        <f t="shared" si="31"/>
        <v>5885</v>
      </c>
      <c r="K80" s="35">
        <f t="shared" si="31"/>
        <v>7844</v>
      </c>
      <c r="L80" s="71">
        <f t="shared" si="32"/>
        <v>13729</v>
      </c>
      <c r="M80" s="81">
        <f t="shared" si="33"/>
        <v>27.87</v>
      </c>
      <c r="N80" s="23"/>
      <c r="O80" s="23"/>
      <c r="P80" s="23"/>
      <c r="Q80" s="21"/>
      <c r="R80" s="21"/>
      <c r="S80" s="2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</row>
    <row r="81" spans="1:79">
      <c r="A81" s="9" t="s">
        <v>58</v>
      </c>
      <c r="B81" s="29">
        <f t="shared" si="25"/>
        <v>3454</v>
      </c>
      <c r="C81" s="36">
        <f t="shared" si="25"/>
        <v>3264</v>
      </c>
      <c r="D81" s="53">
        <f t="shared" si="26"/>
        <v>6718</v>
      </c>
      <c r="E81" s="62">
        <f t="shared" si="27"/>
        <v>13.64</v>
      </c>
      <c r="F81" s="29">
        <f t="shared" si="28"/>
        <v>14589</v>
      </c>
      <c r="G81" s="36">
        <f t="shared" si="28"/>
        <v>14207</v>
      </c>
      <c r="H81" s="71">
        <f t="shared" si="29"/>
        <v>28796</v>
      </c>
      <c r="I81" s="75">
        <f t="shared" si="30"/>
        <v>58.45</v>
      </c>
      <c r="J81" s="18">
        <f t="shared" si="31"/>
        <v>5899</v>
      </c>
      <c r="K81" s="35">
        <f t="shared" si="31"/>
        <v>7853</v>
      </c>
      <c r="L81" s="71">
        <f t="shared" si="32"/>
        <v>13752</v>
      </c>
      <c r="M81" s="81">
        <f t="shared" si="33"/>
        <v>27.91</v>
      </c>
      <c r="N81" s="23"/>
      <c r="O81" s="23"/>
      <c r="P81" s="23"/>
      <c r="Q81" s="21"/>
      <c r="R81" s="21"/>
      <c r="S81" s="2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</row>
    <row r="82" spans="1:79">
      <c r="A82" s="10" t="s">
        <v>49</v>
      </c>
      <c r="B82" s="30">
        <f t="shared" si="25"/>
        <v>3446</v>
      </c>
      <c r="C82" s="37">
        <f t="shared" si="25"/>
        <v>3247</v>
      </c>
      <c r="D82" s="54">
        <f t="shared" si="26"/>
        <v>6693</v>
      </c>
      <c r="E82" s="63">
        <f t="shared" si="27"/>
        <v>13.58</v>
      </c>
      <c r="F82" s="30">
        <f t="shared" si="28"/>
        <v>14590</v>
      </c>
      <c r="G82" s="37">
        <f t="shared" si="28"/>
        <v>14219</v>
      </c>
      <c r="H82" s="72">
        <f t="shared" si="29"/>
        <v>28809</v>
      </c>
      <c r="I82" s="76">
        <f t="shared" si="30"/>
        <v>58.47</v>
      </c>
      <c r="J82" s="18">
        <f t="shared" si="31"/>
        <v>5903</v>
      </c>
      <c r="K82" s="35">
        <f t="shared" si="31"/>
        <v>7867</v>
      </c>
      <c r="L82" s="72">
        <f t="shared" si="32"/>
        <v>13770</v>
      </c>
      <c r="M82" s="81">
        <f t="shared" si="33"/>
        <v>27.95</v>
      </c>
      <c r="N82" s="23"/>
      <c r="O82" s="23"/>
      <c r="P82" s="23"/>
      <c r="Q82" s="21"/>
      <c r="R82" s="21"/>
      <c r="S82" s="2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</row>
    <row r="83" spans="1:79" ht="20.100000000000001" customHeight="1">
      <c r="A83" s="13" t="s">
        <v>128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78" t="s">
        <v>83</v>
      </c>
      <c r="M83" s="78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</row>
    <row r="84" spans="1:79"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</row>
    <row r="85" spans="1:79"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</row>
    <row r="86" spans="1:79"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</row>
    <row r="87" spans="1:79"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</row>
    <row r="88" spans="1:79"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</row>
    <row r="89" spans="1:79"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</row>
    <row r="90" spans="1:79"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</row>
    <row r="91" spans="1:79"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</row>
    <row r="92" spans="1:79"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</row>
    <row r="93" spans="1:79"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</row>
    <row r="94" spans="1:79"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</row>
    <row r="95" spans="1:79"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</row>
    <row r="96" spans="1:79"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</row>
    <row r="97" spans="2:79"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</row>
    <row r="98" spans="2:79"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</row>
    <row r="99" spans="2:79"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</row>
    <row r="100" spans="2:79"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</row>
    <row r="101" spans="2:79"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</row>
    <row r="102" spans="2:79"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</row>
    <row r="103" spans="2:79"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</row>
    <row r="104" spans="2:79"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</row>
    <row r="105" spans="2:79"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</row>
    <row r="106" spans="2:79"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</row>
    <row r="107" spans="2:79"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</row>
    <row r="108" spans="2:79"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</row>
    <row r="109" spans="2:79"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</row>
    <row r="110" spans="2:79"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</row>
    <row r="111" spans="2:79"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</row>
    <row r="112" spans="2:79"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</row>
    <row r="113" spans="2:79"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</row>
    <row r="114" spans="2:79"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 t="s">
        <v>109</v>
      </c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</row>
    <row r="115" spans="2:79">
      <c r="N115" s="31"/>
      <c r="O115" s="31"/>
      <c r="P115" s="31"/>
      <c r="Q115" s="31"/>
      <c r="R115" s="31"/>
      <c r="S115" s="31"/>
      <c r="T115" s="31" t="s">
        <v>85</v>
      </c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</row>
    <row r="116" spans="2:79"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</row>
    <row r="117" spans="2:79"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</row>
    <row r="118" spans="2:79"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</row>
    <row r="119" spans="2:79"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</row>
    <row r="120" spans="2:79"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</row>
    <row r="121" spans="2:79"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</row>
    <row r="122" spans="2:79"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</row>
    <row r="123" spans="2:79"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</row>
    <row r="124" spans="2:79"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</row>
    <row r="125" spans="2:79"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</row>
    <row r="126" spans="2:79"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</row>
    <row r="127" spans="2:79"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</row>
    <row r="128" spans="2:79"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</row>
    <row r="129" spans="2:79"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</row>
    <row r="130" spans="2:79"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</row>
    <row r="131" spans="2:79"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</row>
    <row r="132" spans="2:79"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T132" s="31" t="s">
        <v>88</v>
      </c>
    </row>
    <row r="133" spans="2:79"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T133" s="31" t="s">
        <v>85</v>
      </c>
    </row>
    <row r="134" spans="2:79"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</row>
    <row r="135" spans="2:79"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</row>
    <row r="136" spans="2:79"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</row>
    <row r="137" spans="2:79"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</row>
    <row r="138" spans="2:79"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</row>
    <row r="139" spans="2:79"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</row>
    <row r="140" spans="2:79"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</row>
    <row r="141" spans="2:79"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</row>
    <row r="142" spans="2:79"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</row>
    <row r="143" spans="2:79"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</row>
    <row r="144" spans="2:79"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</row>
    <row r="145" spans="2:20"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</row>
    <row r="146" spans="2:20"/>
    <row r="147" spans="2:20"/>
    <row r="148" spans="2:20"/>
    <row r="149" spans="2:20"/>
    <row r="150" spans="2:20">
      <c r="T150" s="31" t="s">
        <v>90</v>
      </c>
    </row>
    <row r="151" spans="2:20">
      <c r="T151" s="31" t="s">
        <v>85</v>
      </c>
    </row>
  </sheetData>
  <mergeCells count="120">
    <mergeCell ref="R2:S2"/>
    <mergeCell ref="B3:D3"/>
    <mergeCell ref="E3:G3"/>
    <mergeCell ref="H3:J3"/>
    <mergeCell ref="K3:M3"/>
    <mergeCell ref="N3:P3"/>
    <mergeCell ref="Q3:S3"/>
    <mergeCell ref="B19:D19"/>
    <mergeCell ref="E19:G19"/>
    <mergeCell ref="H19:J19"/>
    <mergeCell ref="K19:M19"/>
    <mergeCell ref="N19:P19"/>
    <mergeCell ref="Q19:S19"/>
    <mergeCell ref="B35:D35"/>
    <mergeCell ref="E35:G35"/>
    <mergeCell ref="H35:J35"/>
    <mergeCell ref="K35:M35"/>
    <mergeCell ref="N35:P35"/>
    <mergeCell ref="Q35:S35"/>
    <mergeCell ref="B51:D51"/>
    <mergeCell ref="E51:G51"/>
    <mergeCell ref="H51:J51"/>
    <mergeCell ref="K51:M51"/>
    <mergeCell ref="N51:P51"/>
    <mergeCell ref="Q51:S51"/>
    <mergeCell ref="B67:M67"/>
    <mergeCell ref="B68:E68"/>
    <mergeCell ref="F68:I68"/>
    <mergeCell ref="J68:M68"/>
    <mergeCell ref="A83:K83"/>
    <mergeCell ref="L83:M83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A19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S20:S21"/>
    <mergeCell ref="A35:A37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Q36:Q37"/>
    <mergeCell ref="R36:R37"/>
    <mergeCell ref="S36:S37"/>
    <mergeCell ref="A51:A53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N52:N53"/>
    <mergeCell ref="O52:O53"/>
    <mergeCell ref="P52:P53"/>
    <mergeCell ref="Q52:Q53"/>
    <mergeCell ref="R52:R53"/>
    <mergeCell ref="S52:S53"/>
    <mergeCell ref="A67:A70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</mergeCells>
  <phoneticPr fontId="19"/>
  <pageMargins left="0.78740157480314965" right="0.78740157480314965" top="0.98425196850393704" bottom="0.82677165354330717" header="0.51181102362204722" footer="0.51181102362204722"/>
  <pageSetup paperSize="9" scale="78" fitToWidth="1" fitToHeight="1" orientation="portrait" usePrinterDefaults="1" r:id="rId1"/>
  <headerFooter alignWithMargins="0"/>
  <colBreaks count="1" manualBreakCount="1">
    <brk id="19" max="6553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G151"/>
  <sheetViews>
    <sheetView showGridLines="0" view="pageBreakPreview" zoomScaleSheetLayoutView="100" workbookViewId="0">
      <selection activeCell="N44" sqref="N44"/>
    </sheetView>
  </sheetViews>
  <sheetFormatPr defaultRowHeight="12"/>
  <cols>
    <col min="1" max="1" width="9" style="1" bestFit="1" customWidth="1"/>
    <col min="2" max="21" width="5.625" style="1" customWidth="1"/>
    <col min="22" max="78" width="0.25" style="1" hidden="1" customWidth="1"/>
    <col min="79" max="16384" width="9" style="1" bestFit="1" customWidth="1"/>
  </cols>
  <sheetData>
    <row r="1" spans="1:80" s="2" customFormat="1" ht="17.25">
      <c r="A1" s="4" t="s">
        <v>3</v>
      </c>
    </row>
    <row r="2" spans="1:80" ht="13.5" customHeight="1">
      <c r="R2" s="85" t="s">
        <v>8</v>
      </c>
      <c r="S2" s="85"/>
    </row>
    <row r="3" spans="1:80">
      <c r="A3" s="5" t="s">
        <v>14</v>
      </c>
      <c r="B3" s="15" t="s">
        <v>105</v>
      </c>
      <c r="C3" s="32"/>
      <c r="D3" s="43"/>
      <c r="E3" s="55" t="s">
        <v>132</v>
      </c>
      <c r="F3" s="38"/>
      <c r="G3" s="64"/>
      <c r="H3" s="22" t="s">
        <v>136</v>
      </c>
      <c r="I3" s="38"/>
      <c r="J3" s="49"/>
      <c r="K3" s="55" t="s">
        <v>54</v>
      </c>
      <c r="L3" s="38"/>
      <c r="M3" s="64"/>
      <c r="N3" s="22" t="s">
        <v>141</v>
      </c>
      <c r="O3" s="38"/>
      <c r="P3" s="49"/>
      <c r="Q3" s="55" t="s">
        <v>26</v>
      </c>
      <c r="R3" s="38"/>
      <c r="S3" s="64"/>
    </row>
    <row r="4" spans="1:80" s="3" customFormat="1" ht="9.9499999999999993" customHeight="1">
      <c r="A4" s="6"/>
      <c r="B4" s="16" t="s">
        <v>22</v>
      </c>
      <c r="C4" s="33" t="s">
        <v>30</v>
      </c>
      <c r="D4" s="44" t="s">
        <v>32</v>
      </c>
      <c r="E4" s="56" t="s">
        <v>22</v>
      </c>
      <c r="F4" s="33" t="s">
        <v>30</v>
      </c>
      <c r="G4" s="65" t="s">
        <v>32</v>
      </c>
      <c r="H4" s="16" t="s">
        <v>22</v>
      </c>
      <c r="I4" s="33" t="s">
        <v>30</v>
      </c>
      <c r="J4" s="44" t="s">
        <v>32</v>
      </c>
      <c r="K4" s="56" t="s">
        <v>22</v>
      </c>
      <c r="L4" s="33" t="s">
        <v>30</v>
      </c>
      <c r="M4" s="65" t="s">
        <v>32</v>
      </c>
      <c r="N4" s="16" t="s">
        <v>22</v>
      </c>
      <c r="O4" s="33" t="s">
        <v>30</v>
      </c>
      <c r="P4" s="44" t="s">
        <v>32</v>
      </c>
      <c r="Q4" s="56" t="s">
        <v>22</v>
      </c>
      <c r="R4" s="33" t="s">
        <v>30</v>
      </c>
      <c r="S4" s="65" t="s">
        <v>32</v>
      </c>
    </row>
    <row r="5" spans="1:80" s="3" customFormat="1" ht="9.9499999999999993" customHeight="1">
      <c r="A5" s="7"/>
      <c r="B5" s="17"/>
      <c r="C5" s="34"/>
      <c r="D5" s="45"/>
      <c r="E5" s="57"/>
      <c r="F5" s="34"/>
      <c r="G5" s="66"/>
      <c r="H5" s="17"/>
      <c r="I5" s="34"/>
      <c r="J5" s="45"/>
      <c r="K5" s="57"/>
      <c r="L5" s="34"/>
      <c r="M5" s="66"/>
      <c r="N5" s="17"/>
      <c r="O5" s="34"/>
      <c r="P5" s="45"/>
      <c r="Q5" s="57"/>
      <c r="R5" s="34"/>
      <c r="S5" s="66"/>
    </row>
    <row r="6" spans="1:80">
      <c r="A6" s="8" t="s">
        <v>126</v>
      </c>
      <c r="B6" s="18">
        <v>1032</v>
      </c>
      <c r="C6" s="35">
        <v>1024</v>
      </c>
      <c r="D6" s="46">
        <f t="shared" ref="D6:D17" si="0">B6+C6</f>
        <v>2056</v>
      </c>
      <c r="E6" s="28">
        <v>1220</v>
      </c>
      <c r="F6" s="35">
        <v>1147</v>
      </c>
      <c r="G6" s="67">
        <f t="shared" ref="G6:G17" si="1">E6+F6</f>
        <v>2367</v>
      </c>
      <c r="H6" s="18">
        <v>1322</v>
      </c>
      <c r="I6" s="35">
        <v>1225</v>
      </c>
      <c r="J6" s="46">
        <f t="shared" ref="J6:J17" si="2">H6+I6</f>
        <v>2547</v>
      </c>
      <c r="K6" s="28">
        <v>1273</v>
      </c>
      <c r="L6" s="35">
        <v>1200</v>
      </c>
      <c r="M6" s="67">
        <f t="shared" ref="M6:M17" si="3">K6+L6</f>
        <v>2473</v>
      </c>
      <c r="N6" s="18">
        <v>1099</v>
      </c>
      <c r="O6" s="35">
        <v>1035</v>
      </c>
      <c r="P6" s="46">
        <f t="shared" ref="P6:P17" si="4">N6+O6</f>
        <v>2134</v>
      </c>
      <c r="Q6" s="28">
        <v>1237</v>
      </c>
      <c r="R6" s="35">
        <v>1097</v>
      </c>
      <c r="S6" s="67">
        <f t="shared" ref="S6:S17" si="5">Q6+R6</f>
        <v>2334</v>
      </c>
      <c r="U6" s="90" t="s">
        <v>116</v>
      </c>
    </row>
    <row r="7" spans="1:80">
      <c r="A7" s="9" t="s">
        <v>41</v>
      </c>
      <c r="B7" s="19">
        <v>1030</v>
      </c>
      <c r="C7" s="36">
        <v>1019</v>
      </c>
      <c r="D7" s="47">
        <f t="shared" si="0"/>
        <v>2049</v>
      </c>
      <c r="E7" s="29">
        <v>1207</v>
      </c>
      <c r="F7" s="36">
        <v>1146</v>
      </c>
      <c r="G7" s="68">
        <f t="shared" si="1"/>
        <v>2353</v>
      </c>
      <c r="H7" s="19">
        <v>1320</v>
      </c>
      <c r="I7" s="36">
        <v>1212</v>
      </c>
      <c r="J7" s="47">
        <f t="shared" si="2"/>
        <v>2532</v>
      </c>
      <c r="K7" s="29">
        <v>1279</v>
      </c>
      <c r="L7" s="36">
        <v>1208</v>
      </c>
      <c r="M7" s="68">
        <f t="shared" si="3"/>
        <v>2487</v>
      </c>
      <c r="N7" s="19">
        <v>1097</v>
      </c>
      <c r="O7" s="36">
        <v>1028</v>
      </c>
      <c r="P7" s="47">
        <f t="shared" si="4"/>
        <v>2125</v>
      </c>
      <c r="Q7" s="29">
        <v>1228</v>
      </c>
      <c r="R7" s="36">
        <v>1083</v>
      </c>
      <c r="S7" s="68">
        <f t="shared" si="5"/>
        <v>2311</v>
      </c>
      <c r="U7" s="90">
        <v>5</v>
      </c>
    </row>
    <row r="8" spans="1:80">
      <c r="A8" s="9" t="s">
        <v>45</v>
      </c>
      <c r="B8" s="19">
        <v>1028</v>
      </c>
      <c r="C8" s="36">
        <v>1023</v>
      </c>
      <c r="D8" s="47">
        <f t="shared" si="0"/>
        <v>2051</v>
      </c>
      <c r="E8" s="29">
        <v>1194</v>
      </c>
      <c r="F8" s="36">
        <v>1141</v>
      </c>
      <c r="G8" s="68">
        <f t="shared" si="1"/>
        <v>2335</v>
      </c>
      <c r="H8" s="19">
        <v>1329</v>
      </c>
      <c r="I8" s="36">
        <v>1216</v>
      </c>
      <c r="J8" s="47">
        <f t="shared" si="2"/>
        <v>2545</v>
      </c>
      <c r="K8" s="29">
        <v>1283</v>
      </c>
      <c r="L8" s="36">
        <v>1218</v>
      </c>
      <c r="M8" s="68">
        <f t="shared" si="3"/>
        <v>2501</v>
      </c>
      <c r="N8" s="19">
        <v>1095</v>
      </c>
      <c r="O8" s="36">
        <v>1019</v>
      </c>
      <c r="P8" s="47">
        <f t="shared" si="4"/>
        <v>2114</v>
      </c>
      <c r="Q8" s="29">
        <v>1242</v>
      </c>
      <c r="R8" s="36">
        <v>1080</v>
      </c>
      <c r="S8" s="68">
        <f t="shared" si="5"/>
        <v>2322</v>
      </c>
      <c r="U8" s="90">
        <v>6</v>
      </c>
      <c r="CB8" s="91"/>
    </row>
    <row r="9" spans="1:80">
      <c r="A9" s="9" t="s">
        <v>48</v>
      </c>
      <c r="B9" s="19">
        <v>1025</v>
      </c>
      <c r="C9" s="36">
        <v>1029</v>
      </c>
      <c r="D9" s="47">
        <f t="shared" si="0"/>
        <v>2054</v>
      </c>
      <c r="E9" s="29">
        <v>1188</v>
      </c>
      <c r="F9" s="36">
        <v>1122</v>
      </c>
      <c r="G9" s="68">
        <f t="shared" si="1"/>
        <v>2310</v>
      </c>
      <c r="H9" s="19">
        <v>1331</v>
      </c>
      <c r="I9" s="36">
        <v>1227</v>
      </c>
      <c r="J9" s="47">
        <f t="shared" si="2"/>
        <v>2558</v>
      </c>
      <c r="K9" s="29">
        <v>1278</v>
      </c>
      <c r="L9" s="36">
        <v>1221</v>
      </c>
      <c r="M9" s="68">
        <f t="shared" si="3"/>
        <v>2499</v>
      </c>
      <c r="N9" s="19">
        <v>1099</v>
      </c>
      <c r="O9" s="36">
        <v>1030</v>
      </c>
      <c r="P9" s="47">
        <f t="shared" si="4"/>
        <v>2129</v>
      </c>
      <c r="Q9" s="29">
        <v>1247</v>
      </c>
      <c r="R9" s="36">
        <v>1079</v>
      </c>
      <c r="S9" s="68">
        <f t="shared" si="5"/>
        <v>2326</v>
      </c>
      <c r="U9" s="90">
        <v>7</v>
      </c>
    </row>
    <row r="10" spans="1:80">
      <c r="A10" s="9" t="s">
        <v>50</v>
      </c>
      <c r="B10" s="19">
        <v>1017</v>
      </c>
      <c r="C10" s="36">
        <v>1023</v>
      </c>
      <c r="D10" s="47">
        <f t="shared" si="0"/>
        <v>2040</v>
      </c>
      <c r="E10" s="29">
        <v>1197</v>
      </c>
      <c r="F10" s="36">
        <v>1105</v>
      </c>
      <c r="G10" s="68">
        <f t="shared" si="1"/>
        <v>2302</v>
      </c>
      <c r="H10" s="19">
        <v>1325</v>
      </c>
      <c r="I10" s="36">
        <v>1241</v>
      </c>
      <c r="J10" s="47">
        <f t="shared" si="2"/>
        <v>2566</v>
      </c>
      <c r="K10" s="29">
        <v>1277</v>
      </c>
      <c r="L10" s="36">
        <v>1217</v>
      </c>
      <c r="M10" s="68">
        <f t="shared" si="3"/>
        <v>2494</v>
      </c>
      <c r="N10" s="19">
        <v>1095</v>
      </c>
      <c r="O10" s="36">
        <v>1030</v>
      </c>
      <c r="P10" s="47">
        <f t="shared" si="4"/>
        <v>2125</v>
      </c>
      <c r="Q10" s="29">
        <v>1230</v>
      </c>
      <c r="R10" s="36">
        <v>1065</v>
      </c>
      <c r="S10" s="68">
        <f t="shared" si="5"/>
        <v>2295</v>
      </c>
      <c r="U10" s="90">
        <v>8</v>
      </c>
    </row>
    <row r="11" spans="1:80">
      <c r="A11" s="9" t="s">
        <v>20</v>
      </c>
      <c r="B11" s="19">
        <v>1009</v>
      </c>
      <c r="C11" s="36">
        <v>1006</v>
      </c>
      <c r="D11" s="47">
        <f t="shared" si="0"/>
        <v>2015</v>
      </c>
      <c r="E11" s="29">
        <v>1203</v>
      </c>
      <c r="F11" s="36">
        <v>1101</v>
      </c>
      <c r="G11" s="68">
        <f t="shared" si="1"/>
        <v>2304</v>
      </c>
      <c r="H11" s="19">
        <v>1314</v>
      </c>
      <c r="I11" s="36">
        <v>1238</v>
      </c>
      <c r="J11" s="47">
        <f t="shared" si="2"/>
        <v>2552</v>
      </c>
      <c r="K11" s="29">
        <v>1278</v>
      </c>
      <c r="L11" s="36">
        <v>1228</v>
      </c>
      <c r="M11" s="68">
        <f t="shared" si="3"/>
        <v>2506</v>
      </c>
      <c r="N11" s="19">
        <v>1117</v>
      </c>
      <c r="O11" s="36">
        <v>1042</v>
      </c>
      <c r="P11" s="47">
        <f t="shared" si="4"/>
        <v>2159</v>
      </c>
      <c r="Q11" s="29">
        <v>1237</v>
      </c>
      <c r="R11" s="36">
        <v>1055</v>
      </c>
      <c r="S11" s="68">
        <f t="shared" si="5"/>
        <v>2292</v>
      </c>
      <c r="U11" s="90">
        <v>9</v>
      </c>
    </row>
    <row r="12" spans="1:80">
      <c r="A12" s="9" t="s">
        <v>51</v>
      </c>
      <c r="B12" s="19">
        <v>1007</v>
      </c>
      <c r="C12" s="36">
        <v>995</v>
      </c>
      <c r="D12" s="47">
        <f t="shared" si="0"/>
        <v>2002</v>
      </c>
      <c r="E12" s="29">
        <v>1197</v>
      </c>
      <c r="F12" s="36">
        <v>1109</v>
      </c>
      <c r="G12" s="68">
        <f t="shared" si="1"/>
        <v>2306</v>
      </c>
      <c r="H12" s="19">
        <v>1319</v>
      </c>
      <c r="I12" s="36">
        <v>1235</v>
      </c>
      <c r="J12" s="47">
        <f t="shared" si="2"/>
        <v>2554</v>
      </c>
      <c r="K12" s="29">
        <v>1281</v>
      </c>
      <c r="L12" s="36">
        <v>1223</v>
      </c>
      <c r="M12" s="68">
        <f t="shared" si="3"/>
        <v>2504</v>
      </c>
      <c r="N12" s="19">
        <v>1125</v>
      </c>
      <c r="O12" s="36">
        <v>1062</v>
      </c>
      <c r="P12" s="47">
        <f t="shared" si="4"/>
        <v>2187</v>
      </c>
      <c r="Q12" s="29">
        <v>1244</v>
      </c>
      <c r="R12" s="36">
        <v>1045</v>
      </c>
      <c r="S12" s="68">
        <f t="shared" si="5"/>
        <v>2289</v>
      </c>
      <c r="U12" s="90">
        <v>10</v>
      </c>
    </row>
    <row r="13" spans="1:80">
      <c r="A13" s="9" t="s">
        <v>39</v>
      </c>
      <c r="B13" s="19">
        <v>1011</v>
      </c>
      <c r="C13" s="36">
        <v>990</v>
      </c>
      <c r="D13" s="47">
        <f t="shared" si="0"/>
        <v>2001</v>
      </c>
      <c r="E13" s="29">
        <v>1200</v>
      </c>
      <c r="F13" s="36">
        <v>1096</v>
      </c>
      <c r="G13" s="68">
        <f t="shared" si="1"/>
        <v>2296</v>
      </c>
      <c r="H13" s="19">
        <v>1312</v>
      </c>
      <c r="I13" s="36">
        <v>1233</v>
      </c>
      <c r="J13" s="47">
        <f t="shared" si="2"/>
        <v>2545</v>
      </c>
      <c r="K13" s="29">
        <v>1292</v>
      </c>
      <c r="L13" s="36">
        <v>1227</v>
      </c>
      <c r="M13" s="68">
        <f t="shared" si="3"/>
        <v>2519</v>
      </c>
      <c r="N13" s="19">
        <v>1118</v>
      </c>
      <c r="O13" s="36">
        <v>1061</v>
      </c>
      <c r="P13" s="47">
        <f t="shared" si="4"/>
        <v>2179</v>
      </c>
      <c r="Q13" s="29">
        <v>1234</v>
      </c>
      <c r="R13" s="36">
        <v>1041</v>
      </c>
      <c r="S13" s="68">
        <f t="shared" si="5"/>
        <v>2275</v>
      </c>
      <c r="U13" s="90">
        <v>11</v>
      </c>
    </row>
    <row r="14" spans="1:80">
      <c r="A14" s="9" t="s">
        <v>24</v>
      </c>
      <c r="B14" s="19">
        <v>1006</v>
      </c>
      <c r="C14" s="36">
        <v>990</v>
      </c>
      <c r="D14" s="47">
        <f t="shared" si="0"/>
        <v>1996</v>
      </c>
      <c r="E14" s="29">
        <v>1203</v>
      </c>
      <c r="F14" s="36">
        <v>1097</v>
      </c>
      <c r="G14" s="68">
        <f t="shared" si="1"/>
        <v>2300</v>
      </c>
      <c r="H14" s="19">
        <v>1304</v>
      </c>
      <c r="I14" s="36">
        <v>1223</v>
      </c>
      <c r="J14" s="47">
        <f t="shared" si="2"/>
        <v>2527</v>
      </c>
      <c r="K14" s="29">
        <v>1277</v>
      </c>
      <c r="L14" s="36">
        <v>1236</v>
      </c>
      <c r="M14" s="68">
        <f t="shared" si="3"/>
        <v>2513</v>
      </c>
      <c r="N14" s="19">
        <v>1121</v>
      </c>
      <c r="O14" s="36">
        <v>1050</v>
      </c>
      <c r="P14" s="47">
        <f t="shared" si="4"/>
        <v>2171</v>
      </c>
      <c r="Q14" s="29">
        <v>1229</v>
      </c>
      <c r="R14" s="36">
        <v>1038</v>
      </c>
      <c r="S14" s="68">
        <f t="shared" si="5"/>
        <v>2267</v>
      </c>
      <c r="U14" s="90">
        <v>12</v>
      </c>
    </row>
    <row r="15" spans="1:80">
      <c r="A15" s="9" t="s">
        <v>127</v>
      </c>
      <c r="B15" s="19">
        <v>1005</v>
      </c>
      <c r="C15" s="36">
        <v>990</v>
      </c>
      <c r="D15" s="47">
        <f t="shared" si="0"/>
        <v>1995</v>
      </c>
      <c r="E15" s="29">
        <v>1196</v>
      </c>
      <c r="F15" s="36">
        <v>1102</v>
      </c>
      <c r="G15" s="68">
        <f t="shared" si="1"/>
        <v>2298</v>
      </c>
      <c r="H15" s="19">
        <v>1314</v>
      </c>
      <c r="I15" s="36">
        <v>1207</v>
      </c>
      <c r="J15" s="47">
        <f t="shared" si="2"/>
        <v>2521</v>
      </c>
      <c r="K15" s="29">
        <v>1275</v>
      </c>
      <c r="L15" s="36">
        <v>1243</v>
      </c>
      <c r="M15" s="68">
        <f t="shared" si="3"/>
        <v>2518</v>
      </c>
      <c r="N15" s="19">
        <v>1123</v>
      </c>
      <c r="O15" s="36">
        <v>1056</v>
      </c>
      <c r="P15" s="47">
        <f t="shared" si="4"/>
        <v>2179</v>
      </c>
      <c r="Q15" s="29">
        <v>1216</v>
      </c>
      <c r="R15" s="36">
        <v>1043</v>
      </c>
      <c r="S15" s="68">
        <f t="shared" si="5"/>
        <v>2259</v>
      </c>
      <c r="U15" s="90" t="s">
        <v>46</v>
      </c>
    </row>
    <row r="16" spans="1:80">
      <c r="A16" s="9" t="s">
        <v>58</v>
      </c>
      <c r="B16" s="19">
        <v>999</v>
      </c>
      <c r="C16" s="36">
        <v>999</v>
      </c>
      <c r="D16" s="47">
        <f t="shared" si="0"/>
        <v>1998</v>
      </c>
      <c r="E16" s="29">
        <v>1188</v>
      </c>
      <c r="F16" s="36">
        <v>1088</v>
      </c>
      <c r="G16" s="68">
        <f t="shared" si="1"/>
        <v>2276</v>
      </c>
      <c r="H16" s="19">
        <v>1318</v>
      </c>
      <c r="I16" s="36">
        <v>1212</v>
      </c>
      <c r="J16" s="47">
        <f t="shared" si="2"/>
        <v>2530</v>
      </c>
      <c r="K16" s="29">
        <v>1278</v>
      </c>
      <c r="L16" s="36">
        <v>1243</v>
      </c>
      <c r="M16" s="68">
        <f t="shared" si="3"/>
        <v>2521</v>
      </c>
      <c r="N16" s="19">
        <v>1138</v>
      </c>
      <c r="O16" s="36">
        <v>1064</v>
      </c>
      <c r="P16" s="47">
        <f t="shared" si="4"/>
        <v>2202</v>
      </c>
      <c r="Q16" s="29">
        <v>1206</v>
      </c>
      <c r="R16" s="36">
        <v>1034</v>
      </c>
      <c r="S16" s="68">
        <f t="shared" si="5"/>
        <v>2240</v>
      </c>
      <c r="U16" s="90">
        <v>2</v>
      </c>
    </row>
    <row r="17" spans="1:79">
      <c r="A17" s="10" t="s">
        <v>49</v>
      </c>
      <c r="B17" s="20">
        <v>1008</v>
      </c>
      <c r="C17" s="37">
        <v>996</v>
      </c>
      <c r="D17" s="48">
        <f t="shared" si="0"/>
        <v>2004</v>
      </c>
      <c r="E17" s="30">
        <v>1182</v>
      </c>
      <c r="F17" s="37">
        <v>1095</v>
      </c>
      <c r="G17" s="69">
        <f t="shared" si="1"/>
        <v>2277</v>
      </c>
      <c r="H17" s="20">
        <v>1305</v>
      </c>
      <c r="I17" s="37">
        <v>1205</v>
      </c>
      <c r="J17" s="48">
        <f t="shared" si="2"/>
        <v>2510</v>
      </c>
      <c r="K17" s="30">
        <v>1263</v>
      </c>
      <c r="L17" s="37">
        <v>1240</v>
      </c>
      <c r="M17" s="69">
        <f t="shared" si="3"/>
        <v>2503</v>
      </c>
      <c r="N17" s="20">
        <v>1130</v>
      </c>
      <c r="O17" s="37">
        <v>1053</v>
      </c>
      <c r="P17" s="48">
        <f t="shared" si="4"/>
        <v>2183</v>
      </c>
      <c r="Q17" s="30">
        <v>1189</v>
      </c>
      <c r="R17" s="37">
        <v>1029</v>
      </c>
      <c r="S17" s="69">
        <f t="shared" si="5"/>
        <v>2218</v>
      </c>
      <c r="U17" s="90">
        <v>3</v>
      </c>
    </row>
    <row r="18" spans="1:79" ht="9.9499999999999993" customHeight="1"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</row>
    <row r="19" spans="1:79">
      <c r="A19" s="5" t="s">
        <v>14</v>
      </c>
      <c r="B19" s="22" t="s">
        <v>129</v>
      </c>
      <c r="C19" s="38"/>
      <c r="D19" s="49"/>
      <c r="E19" s="55" t="s">
        <v>133</v>
      </c>
      <c r="F19" s="38"/>
      <c r="G19" s="64"/>
      <c r="H19" s="22" t="s">
        <v>137</v>
      </c>
      <c r="I19" s="38"/>
      <c r="J19" s="49"/>
      <c r="K19" s="55" t="s">
        <v>139</v>
      </c>
      <c r="L19" s="38"/>
      <c r="M19" s="64"/>
      <c r="N19" s="22" t="s">
        <v>142</v>
      </c>
      <c r="O19" s="38"/>
      <c r="P19" s="49"/>
      <c r="Q19" s="55" t="s">
        <v>143</v>
      </c>
      <c r="R19" s="38"/>
      <c r="S19" s="64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</row>
    <row r="20" spans="1:79" ht="9.9499999999999993" customHeight="1">
      <c r="A20" s="6"/>
      <c r="B20" s="16" t="s">
        <v>22</v>
      </c>
      <c r="C20" s="33" t="s">
        <v>30</v>
      </c>
      <c r="D20" s="44" t="s">
        <v>32</v>
      </c>
      <c r="E20" s="56" t="s">
        <v>22</v>
      </c>
      <c r="F20" s="33" t="s">
        <v>30</v>
      </c>
      <c r="G20" s="65" t="s">
        <v>32</v>
      </c>
      <c r="H20" s="16" t="s">
        <v>22</v>
      </c>
      <c r="I20" s="33" t="s">
        <v>30</v>
      </c>
      <c r="J20" s="44" t="s">
        <v>32</v>
      </c>
      <c r="K20" s="56" t="s">
        <v>22</v>
      </c>
      <c r="L20" s="33" t="s">
        <v>30</v>
      </c>
      <c r="M20" s="65" t="s">
        <v>32</v>
      </c>
      <c r="N20" s="16" t="s">
        <v>22</v>
      </c>
      <c r="O20" s="33" t="s">
        <v>30</v>
      </c>
      <c r="P20" s="44" t="s">
        <v>32</v>
      </c>
      <c r="Q20" s="56" t="s">
        <v>22</v>
      </c>
      <c r="R20" s="33" t="s">
        <v>30</v>
      </c>
      <c r="S20" s="65" t="s">
        <v>32</v>
      </c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</row>
    <row r="21" spans="1:79" ht="9.9499999999999993" customHeight="1">
      <c r="A21" s="7"/>
      <c r="B21" s="17"/>
      <c r="C21" s="34"/>
      <c r="D21" s="45"/>
      <c r="E21" s="57"/>
      <c r="F21" s="34"/>
      <c r="G21" s="66"/>
      <c r="H21" s="17"/>
      <c r="I21" s="34"/>
      <c r="J21" s="45"/>
      <c r="K21" s="57"/>
      <c r="L21" s="34"/>
      <c r="M21" s="66"/>
      <c r="N21" s="17"/>
      <c r="O21" s="34"/>
      <c r="P21" s="45"/>
      <c r="Q21" s="57"/>
      <c r="R21" s="34"/>
      <c r="S21" s="66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</row>
    <row r="22" spans="1:79">
      <c r="A22" s="8" t="str">
        <f>A6</f>
        <v>H26.4月</v>
      </c>
      <c r="B22" s="18">
        <v>1465</v>
      </c>
      <c r="C22" s="35">
        <v>1345</v>
      </c>
      <c r="D22" s="46">
        <f t="shared" ref="D22:D33" si="6">B22+C22</f>
        <v>2810</v>
      </c>
      <c r="E22" s="18">
        <v>1832</v>
      </c>
      <c r="F22" s="35">
        <v>1729</v>
      </c>
      <c r="G22" s="67">
        <f t="shared" ref="G22:G33" si="7">E22+F22</f>
        <v>3561</v>
      </c>
      <c r="H22" s="18">
        <v>1848</v>
      </c>
      <c r="I22" s="35">
        <v>1875</v>
      </c>
      <c r="J22" s="46">
        <f t="shared" ref="J22:J33" si="8">H22+I22</f>
        <v>3723</v>
      </c>
      <c r="K22" s="18">
        <v>1505</v>
      </c>
      <c r="L22" s="35">
        <v>1550</v>
      </c>
      <c r="M22" s="67">
        <f t="shared" ref="M22:M33" si="9">K22+L22</f>
        <v>3055</v>
      </c>
      <c r="N22" s="18">
        <v>1406</v>
      </c>
      <c r="O22" s="35">
        <v>1371</v>
      </c>
      <c r="P22" s="46">
        <f t="shared" ref="P22:P33" si="10">N22+O22</f>
        <v>2777</v>
      </c>
      <c r="Q22" s="18">
        <v>1398</v>
      </c>
      <c r="R22" s="35">
        <v>1490</v>
      </c>
      <c r="S22" s="67">
        <f t="shared" ref="S22:S33" si="11">Q22+R22</f>
        <v>2888</v>
      </c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</row>
    <row r="23" spans="1:79">
      <c r="A23" s="9" t="s">
        <v>41</v>
      </c>
      <c r="B23" s="19">
        <v>1459</v>
      </c>
      <c r="C23" s="36">
        <v>1337</v>
      </c>
      <c r="D23" s="47">
        <f t="shared" si="6"/>
        <v>2796</v>
      </c>
      <c r="E23" s="19">
        <v>1833</v>
      </c>
      <c r="F23" s="36">
        <v>1724</v>
      </c>
      <c r="G23" s="68">
        <f t="shared" si="7"/>
        <v>3557</v>
      </c>
      <c r="H23" s="19">
        <v>1848</v>
      </c>
      <c r="I23" s="36">
        <v>1873</v>
      </c>
      <c r="J23" s="47">
        <f t="shared" si="8"/>
        <v>3721</v>
      </c>
      <c r="K23" s="19">
        <v>1507</v>
      </c>
      <c r="L23" s="36">
        <v>1564</v>
      </c>
      <c r="M23" s="68">
        <f t="shared" si="9"/>
        <v>3071</v>
      </c>
      <c r="N23" s="19">
        <v>1401</v>
      </c>
      <c r="O23" s="36">
        <v>1364</v>
      </c>
      <c r="P23" s="47">
        <f t="shared" si="10"/>
        <v>2765</v>
      </c>
      <c r="Q23" s="19">
        <v>1402</v>
      </c>
      <c r="R23" s="36">
        <v>1488</v>
      </c>
      <c r="S23" s="68">
        <f t="shared" si="11"/>
        <v>2890</v>
      </c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</row>
    <row r="24" spans="1:79">
      <c r="A24" s="9" t="s">
        <v>45</v>
      </c>
      <c r="B24" s="19">
        <v>1436</v>
      </c>
      <c r="C24" s="36">
        <v>1327</v>
      </c>
      <c r="D24" s="47">
        <f t="shared" si="6"/>
        <v>2763</v>
      </c>
      <c r="E24" s="19">
        <v>1827</v>
      </c>
      <c r="F24" s="36">
        <v>1728</v>
      </c>
      <c r="G24" s="68">
        <f t="shared" si="7"/>
        <v>3555</v>
      </c>
      <c r="H24" s="19">
        <v>1862</v>
      </c>
      <c r="I24" s="36">
        <v>1879</v>
      </c>
      <c r="J24" s="47">
        <f t="shared" si="8"/>
        <v>3741</v>
      </c>
      <c r="K24" s="19">
        <v>1509</v>
      </c>
      <c r="L24" s="36">
        <v>1563</v>
      </c>
      <c r="M24" s="68">
        <f t="shared" si="9"/>
        <v>3072</v>
      </c>
      <c r="N24" s="19">
        <v>1392</v>
      </c>
      <c r="O24" s="36">
        <v>1367</v>
      </c>
      <c r="P24" s="47">
        <f t="shared" si="10"/>
        <v>2759</v>
      </c>
      <c r="Q24" s="19">
        <v>1411</v>
      </c>
      <c r="R24" s="36">
        <v>1487</v>
      </c>
      <c r="S24" s="68">
        <f t="shared" si="11"/>
        <v>2898</v>
      </c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</row>
    <row r="25" spans="1:79">
      <c r="A25" s="9" t="s">
        <v>48</v>
      </c>
      <c r="B25" s="19">
        <v>1416</v>
      </c>
      <c r="C25" s="36">
        <v>1325</v>
      </c>
      <c r="D25" s="47">
        <f t="shared" si="6"/>
        <v>2741</v>
      </c>
      <c r="E25" s="19">
        <v>1829</v>
      </c>
      <c r="F25" s="36">
        <v>1710</v>
      </c>
      <c r="G25" s="68">
        <f t="shared" si="7"/>
        <v>3539</v>
      </c>
      <c r="H25" s="19">
        <v>1862</v>
      </c>
      <c r="I25" s="36">
        <v>1884</v>
      </c>
      <c r="J25" s="47">
        <f t="shared" si="8"/>
        <v>3746</v>
      </c>
      <c r="K25" s="19">
        <v>1518</v>
      </c>
      <c r="L25" s="36">
        <v>1567</v>
      </c>
      <c r="M25" s="68">
        <f t="shared" si="9"/>
        <v>3085</v>
      </c>
      <c r="N25" s="19">
        <v>1401</v>
      </c>
      <c r="O25" s="36">
        <v>1383</v>
      </c>
      <c r="P25" s="47">
        <f t="shared" si="10"/>
        <v>2784</v>
      </c>
      <c r="Q25" s="19">
        <v>1401</v>
      </c>
      <c r="R25" s="36">
        <v>1476</v>
      </c>
      <c r="S25" s="68">
        <f t="shared" si="11"/>
        <v>2877</v>
      </c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</row>
    <row r="26" spans="1:79">
      <c r="A26" s="9" t="s">
        <v>50</v>
      </c>
      <c r="B26" s="19">
        <v>1414</v>
      </c>
      <c r="C26" s="36">
        <v>1327</v>
      </c>
      <c r="D26" s="47">
        <f t="shared" si="6"/>
        <v>2741</v>
      </c>
      <c r="E26" s="19">
        <v>1806</v>
      </c>
      <c r="F26" s="36">
        <v>1706</v>
      </c>
      <c r="G26" s="68">
        <f t="shared" si="7"/>
        <v>3512</v>
      </c>
      <c r="H26" s="19">
        <v>1868</v>
      </c>
      <c r="I26" s="36">
        <v>1890</v>
      </c>
      <c r="J26" s="47">
        <f t="shared" si="8"/>
        <v>3758</v>
      </c>
      <c r="K26" s="19">
        <v>1535</v>
      </c>
      <c r="L26" s="36">
        <v>1572</v>
      </c>
      <c r="M26" s="68">
        <f t="shared" si="9"/>
        <v>3107</v>
      </c>
      <c r="N26" s="19">
        <v>1403</v>
      </c>
      <c r="O26" s="36">
        <v>1386</v>
      </c>
      <c r="P26" s="47">
        <f t="shared" si="10"/>
        <v>2789</v>
      </c>
      <c r="Q26" s="19">
        <v>1392</v>
      </c>
      <c r="R26" s="36">
        <v>1471</v>
      </c>
      <c r="S26" s="68">
        <f t="shared" si="11"/>
        <v>2863</v>
      </c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</row>
    <row r="27" spans="1:79">
      <c r="A27" s="9" t="s">
        <v>20</v>
      </c>
      <c r="B27" s="19">
        <v>1404</v>
      </c>
      <c r="C27" s="36">
        <v>1321</v>
      </c>
      <c r="D27" s="47">
        <f t="shared" si="6"/>
        <v>2725</v>
      </c>
      <c r="E27" s="19">
        <v>1785</v>
      </c>
      <c r="F27" s="36">
        <v>1707</v>
      </c>
      <c r="G27" s="68">
        <f t="shared" si="7"/>
        <v>3492</v>
      </c>
      <c r="H27" s="19">
        <v>1887</v>
      </c>
      <c r="I27" s="36">
        <v>1884</v>
      </c>
      <c r="J27" s="47">
        <f t="shared" si="8"/>
        <v>3771</v>
      </c>
      <c r="K27" s="19">
        <v>1528</v>
      </c>
      <c r="L27" s="36">
        <v>1569</v>
      </c>
      <c r="M27" s="68">
        <f t="shared" si="9"/>
        <v>3097</v>
      </c>
      <c r="N27" s="19">
        <v>1411</v>
      </c>
      <c r="O27" s="36">
        <v>1403</v>
      </c>
      <c r="P27" s="47">
        <f t="shared" si="10"/>
        <v>2814</v>
      </c>
      <c r="Q27" s="19">
        <v>1379</v>
      </c>
      <c r="R27" s="36">
        <v>1456</v>
      </c>
      <c r="S27" s="68">
        <f t="shared" si="11"/>
        <v>2835</v>
      </c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</row>
    <row r="28" spans="1:79">
      <c r="A28" s="9" t="s">
        <v>51</v>
      </c>
      <c r="B28" s="19">
        <v>1387</v>
      </c>
      <c r="C28" s="36">
        <v>1317</v>
      </c>
      <c r="D28" s="47">
        <f t="shared" si="6"/>
        <v>2704</v>
      </c>
      <c r="E28" s="19">
        <v>1793</v>
      </c>
      <c r="F28" s="36">
        <v>1692</v>
      </c>
      <c r="G28" s="68">
        <f t="shared" si="7"/>
        <v>3485</v>
      </c>
      <c r="H28" s="19">
        <v>1888</v>
      </c>
      <c r="I28" s="36">
        <v>1884</v>
      </c>
      <c r="J28" s="47">
        <f t="shared" si="8"/>
        <v>3772</v>
      </c>
      <c r="K28" s="19">
        <v>1527</v>
      </c>
      <c r="L28" s="36">
        <v>1589</v>
      </c>
      <c r="M28" s="68">
        <f t="shared" si="9"/>
        <v>3116</v>
      </c>
      <c r="N28" s="19">
        <v>1413</v>
      </c>
      <c r="O28" s="36">
        <v>1395</v>
      </c>
      <c r="P28" s="47">
        <f t="shared" si="10"/>
        <v>2808</v>
      </c>
      <c r="Q28" s="19">
        <v>1387</v>
      </c>
      <c r="R28" s="36">
        <v>1449</v>
      </c>
      <c r="S28" s="68">
        <f t="shared" si="11"/>
        <v>2836</v>
      </c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</row>
    <row r="29" spans="1:79">
      <c r="A29" s="9" t="s">
        <v>39</v>
      </c>
      <c r="B29" s="19">
        <v>1373</v>
      </c>
      <c r="C29" s="36">
        <v>1301</v>
      </c>
      <c r="D29" s="47">
        <f t="shared" si="6"/>
        <v>2674</v>
      </c>
      <c r="E29" s="19">
        <v>1791</v>
      </c>
      <c r="F29" s="36">
        <v>1687</v>
      </c>
      <c r="G29" s="68">
        <f t="shared" si="7"/>
        <v>3478</v>
      </c>
      <c r="H29" s="19">
        <v>1884</v>
      </c>
      <c r="I29" s="36">
        <v>1892</v>
      </c>
      <c r="J29" s="47">
        <f t="shared" si="8"/>
        <v>3776</v>
      </c>
      <c r="K29" s="19">
        <v>1540</v>
      </c>
      <c r="L29" s="36">
        <v>1593</v>
      </c>
      <c r="M29" s="68">
        <f t="shared" si="9"/>
        <v>3133</v>
      </c>
      <c r="N29" s="19">
        <v>1413</v>
      </c>
      <c r="O29" s="36">
        <v>1401</v>
      </c>
      <c r="P29" s="47">
        <f t="shared" si="10"/>
        <v>2814</v>
      </c>
      <c r="Q29" s="19">
        <v>1386</v>
      </c>
      <c r="R29" s="36">
        <v>1432</v>
      </c>
      <c r="S29" s="68">
        <f t="shared" si="11"/>
        <v>2818</v>
      </c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</row>
    <row r="30" spans="1:79">
      <c r="A30" s="9" t="s">
        <v>24</v>
      </c>
      <c r="B30" s="19">
        <v>1386</v>
      </c>
      <c r="C30" s="36">
        <v>1302</v>
      </c>
      <c r="D30" s="47">
        <f t="shared" si="6"/>
        <v>2688</v>
      </c>
      <c r="E30" s="19">
        <v>1780</v>
      </c>
      <c r="F30" s="36">
        <v>1670</v>
      </c>
      <c r="G30" s="68">
        <f t="shared" si="7"/>
        <v>3450</v>
      </c>
      <c r="H30" s="19">
        <v>1883</v>
      </c>
      <c r="I30" s="36">
        <v>1904</v>
      </c>
      <c r="J30" s="47">
        <f t="shared" si="8"/>
        <v>3787</v>
      </c>
      <c r="K30" s="19">
        <v>1539</v>
      </c>
      <c r="L30" s="36">
        <v>1603</v>
      </c>
      <c r="M30" s="68">
        <f t="shared" si="9"/>
        <v>3142</v>
      </c>
      <c r="N30" s="19">
        <v>1420</v>
      </c>
      <c r="O30" s="36">
        <v>1391</v>
      </c>
      <c r="P30" s="47">
        <f t="shared" si="10"/>
        <v>2811</v>
      </c>
      <c r="Q30" s="19">
        <v>1377</v>
      </c>
      <c r="R30" s="36">
        <v>1441</v>
      </c>
      <c r="S30" s="68">
        <f t="shared" si="11"/>
        <v>2818</v>
      </c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</row>
    <row r="31" spans="1:79">
      <c r="A31" s="9" t="str">
        <f>A15</f>
        <v>H27.1月</v>
      </c>
      <c r="B31" s="19">
        <v>1380</v>
      </c>
      <c r="C31" s="36">
        <v>1283</v>
      </c>
      <c r="D31" s="47">
        <f t="shared" si="6"/>
        <v>2663</v>
      </c>
      <c r="E31" s="19">
        <v>1780</v>
      </c>
      <c r="F31" s="36">
        <v>1651</v>
      </c>
      <c r="G31" s="68">
        <f t="shared" si="7"/>
        <v>3431</v>
      </c>
      <c r="H31" s="19">
        <v>1893</v>
      </c>
      <c r="I31" s="36">
        <v>1925</v>
      </c>
      <c r="J31" s="47">
        <f t="shared" si="8"/>
        <v>3818</v>
      </c>
      <c r="K31" s="19">
        <v>1539</v>
      </c>
      <c r="L31" s="36">
        <v>1595</v>
      </c>
      <c r="M31" s="68">
        <f t="shared" si="9"/>
        <v>3134</v>
      </c>
      <c r="N31" s="19">
        <v>1416</v>
      </c>
      <c r="O31" s="36">
        <v>1392</v>
      </c>
      <c r="P31" s="47">
        <f t="shared" si="10"/>
        <v>2808</v>
      </c>
      <c r="Q31" s="19">
        <v>1369</v>
      </c>
      <c r="R31" s="36">
        <v>1446</v>
      </c>
      <c r="S31" s="68">
        <f t="shared" si="11"/>
        <v>2815</v>
      </c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</row>
    <row r="32" spans="1:79">
      <c r="A32" s="9" t="s">
        <v>58</v>
      </c>
      <c r="B32" s="19">
        <v>1367</v>
      </c>
      <c r="C32" s="36">
        <v>1289</v>
      </c>
      <c r="D32" s="47">
        <f t="shared" si="6"/>
        <v>2656</v>
      </c>
      <c r="E32" s="19">
        <v>1769</v>
      </c>
      <c r="F32" s="36">
        <v>1634</v>
      </c>
      <c r="G32" s="68">
        <f t="shared" si="7"/>
        <v>3403</v>
      </c>
      <c r="H32" s="19">
        <v>1901</v>
      </c>
      <c r="I32" s="36">
        <v>1920</v>
      </c>
      <c r="J32" s="47">
        <f t="shared" si="8"/>
        <v>3821</v>
      </c>
      <c r="K32" s="19">
        <v>1543</v>
      </c>
      <c r="L32" s="36">
        <v>1609</v>
      </c>
      <c r="M32" s="68">
        <f t="shared" si="9"/>
        <v>3152</v>
      </c>
      <c r="N32" s="19">
        <v>1409</v>
      </c>
      <c r="O32" s="36">
        <v>1389</v>
      </c>
      <c r="P32" s="47">
        <f t="shared" si="10"/>
        <v>2798</v>
      </c>
      <c r="Q32" s="19">
        <v>1377</v>
      </c>
      <c r="R32" s="36">
        <v>1447</v>
      </c>
      <c r="S32" s="68">
        <f t="shared" si="11"/>
        <v>2824</v>
      </c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</row>
    <row r="33" spans="1:79">
      <c r="A33" s="10" t="s">
        <v>49</v>
      </c>
      <c r="B33" s="20">
        <v>1367</v>
      </c>
      <c r="C33" s="37">
        <v>1280</v>
      </c>
      <c r="D33" s="48">
        <f t="shared" si="6"/>
        <v>2647</v>
      </c>
      <c r="E33" s="20">
        <v>1769</v>
      </c>
      <c r="F33" s="37">
        <v>1629</v>
      </c>
      <c r="G33" s="69">
        <f t="shared" si="7"/>
        <v>3398</v>
      </c>
      <c r="H33" s="20">
        <v>1895</v>
      </c>
      <c r="I33" s="37">
        <v>1917</v>
      </c>
      <c r="J33" s="48">
        <f t="shared" si="8"/>
        <v>3812</v>
      </c>
      <c r="K33" s="20">
        <v>1555</v>
      </c>
      <c r="L33" s="37">
        <v>1604</v>
      </c>
      <c r="M33" s="69">
        <f t="shared" si="9"/>
        <v>3159</v>
      </c>
      <c r="N33" s="20">
        <v>1406</v>
      </c>
      <c r="O33" s="37">
        <v>1391</v>
      </c>
      <c r="P33" s="48">
        <f t="shared" si="10"/>
        <v>2797</v>
      </c>
      <c r="Q33" s="20">
        <v>1374</v>
      </c>
      <c r="R33" s="37">
        <v>1457</v>
      </c>
      <c r="S33" s="69">
        <f t="shared" si="11"/>
        <v>2831</v>
      </c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</row>
    <row r="34" spans="1:79" ht="9.9499999999999993" customHeight="1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</row>
    <row r="35" spans="1:79">
      <c r="A35" s="5" t="s">
        <v>14</v>
      </c>
      <c r="B35" s="22" t="s">
        <v>130</v>
      </c>
      <c r="C35" s="38"/>
      <c r="D35" s="49"/>
      <c r="E35" s="55" t="s">
        <v>134</v>
      </c>
      <c r="F35" s="38"/>
      <c r="G35" s="64"/>
      <c r="H35" s="22" t="s">
        <v>138</v>
      </c>
      <c r="I35" s="38"/>
      <c r="J35" s="49"/>
      <c r="K35" s="55" t="s">
        <v>140</v>
      </c>
      <c r="L35" s="38"/>
      <c r="M35" s="64"/>
      <c r="N35" s="22" t="s">
        <v>69</v>
      </c>
      <c r="O35" s="38"/>
      <c r="P35" s="49"/>
      <c r="Q35" s="55" t="s">
        <v>144</v>
      </c>
      <c r="R35" s="38"/>
      <c r="S35" s="64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</row>
    <row r="36" spans="1:79" ht="9.9499999999999993" customHeight="1">
      <c r="A36" s="6"/>
      <c r="B36" s="16" t="s">
        <v>22</v>
      </c>
      <c r="C36" s="33" t="s">
        <v>30</v>
      </c>
      <c r="D36" s="44" t="s">
        <v>32</v>
      </c>
      <c r="E36" s="56" t="s">
        <v>22</v>
      </c>
      <c r="F36" s="33" t="s">
        <v>30</v>
      </c>
      <c r="G36" s="65" t="s">
        <v>32</v>
      </c>
      <c r="H36" s="16" t="s">
        <v>22</v>
      </c>
      <c r="I36" s="33" t="s">
        <v>30</v>
      </c>
      <c r="J36" s="44" t="s">
        <v>32</v>
      </c>
      <c r="K36" s="56" t="s">
        <v>22</v>
      </c>
      <c r="L36" s="33" t="s">
        <v>30</v>
      </c>
      <c r="M36" s="65" t="s">
        <v>32</v>
      </c>
      <c r="N36" s="16" t="s">
        <v>22</v>
      </c>
      <c r="O36" s="33" t="s">
        <v>30</v>
      </c>
      <c r="P36" s="44" t="s">
        <v>32</v>
      </c>
      <c r="Q36" s="56" t="s">
        <v>22</v>
      </c>
      <c r="R36" s="33" t="s">
        <v>30</v>
      </c>
      <c r="S36" s="65" t="s">
        <v>32</v>
      </c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</row>
    <row r="37" spans="1:79" ht="9.9499999999999993" customHeight="1">
      <c r="A37" s="7"/>
      <c r="B37" s="17"/>
      <c r="C37" s="34"/>
      <c r="D37" s="45"/>
      <c r="E37" s="57"/>
      <c r="F37" s="34"/>
      <c r="G37" s="66"/>
      <c r="H37" s="17"/>
      <c r="I37" s="34"/>
      <c r="J37" s="45"/>
      <c r="K37" s="57"/>
      <c r="L37" s="34"/>
      <c r="M37" s="66"/>
      <c r="N37" s="17"/>
      <c r="O37" s="34"/>
      <c r="P37" s="45"/>
      <c r="Q37" s="57"/>
      <c r="R37" s="34"/>
      <c r="S37" s="66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</row>
    <row r="38" spans="1:79">
      <c r="A38" s="8" t="str">
        <f>A22</f>
        <v>H26.4月</v>
      </c>
      <c r="B38" s="18">
        <v>1840</v>
      </c>
      <c r="C38" s="35">
        <v>1866</v>
      </c>
      <c r="D38" s="46">
        <f t="shared" ref="D38:D49" si="12">B38+C38</f>
        <v>3706</v>
      </c>
      <c r="E38" s="18">
        <v>1769</v>
      </c>
      <c r="F38" s="35">
        <v>1784</v>
      </c>
      <c r="G38" s="67">
        <f t="shared" ref="G38:G49" si="13">E38+F38</f>
        <v>3553</v>
      </c>
      <c r="H38" s="18">
        <v>1276</v>
      </c>
      <c r="I38" s="35">
        <v>1525</v>
      </c>
      <c r="J38" s="46">
        <f t="shared" ref="J38:J49" si="14">H38+I38</f>
        <v>2801</v>
      </c>
      <c r="K38" s="18">
        <v>1015</v>
      </c>
      <c r="L38" s="35">
        <v>1268</v>
      </c>
      <c r="M38" s="67">
        <f t="shared" ref="M38:M49" si="15">K38+L38</f>
        <v>2283</v>
      </c>
      <c r="N38" s="18">
        <v>831</v>
      </c>
      <c r="O38" s="35">
        <v>1393</v>
      </c>
      <c r="P38" s="46">
        <f t="shared" ref="P38:P49" si="16">N38+O38</f>
        <v>2224</v>
      </c>
      <c r="Q38" s="18">
        <v>473</v>
      </c>
      <c r="R38" s="35">
        <v>956</v>
      </c>
      <c r="S38" s="67">
        <f t="shared" ref="S38:S49" si="17">Q38+R38</f>
        <v>1429</v>
      </c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</row>
    <row r="39" spans="1:79">
      <c r="A39" s="9" t="s">
        <v>41</v>
      </c>
      <c r="B39" s="19">
        <v>1830</v>
      </c>
      <c r="C39" s="36">
        <v>1866</v>
      </c>
      <c r="D39" s="47">
        <f t="shared" si="12"/>
        <v>3696</v>
      </c>
      <c r="E39" s="19">
        <v>1791</v>
      </c>
      <c r="F39" s="36">
        <v>1784</v>
      </c>
      <c r="G39" s="68">
        <f t="shared" si="13"/>
        <v>3575</v>
      </c>
      <c r="H39" s="19">
        <v>1277</v>
      </c>
      <c r="I39" s="36">
        <v>1535</v>
      </c>
      <c r="J39" s="47">
        <f t="shared" si="14"/>
        <v>2812</v>
      </c>
      <c r="K39" s="19">
        <v>1014</v>
      </c>
      <c r="L39" s="36">
        <v>1267</v>
      </c>
      <c r="M39" s="68">
        <f t="shared" si="15"/>
        <v>2281</v>
      </c>
      <c r="N39" s="19">
        <v>831</v>
      </c>
      <c r="O39" s="36">
        <v>1395</v>
      </c>
      <c r="P39" s="47">
        <f t="shared" si="16"/>
        <v>2226</v>
      </c>
      <c r="Q39" s="19">
        <v>473</v>
      </c>
      <c r="R39" s="36">
        <v>958</v>
      </c>
      <c r="S39" s="68">
        <f t="shared" si="17"/>
        <v>1431</v>
      </c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</row>
    <row r="40" spans="1:79">
      <c r="A40" s="9" t="s">
        <v>45</v>
      </c>
      <c r="B40" s="19">
        <v>1803</v>
      </c>
      <c r="C40" s="36">
        <v>1858</v>
      </c>
      <c r="D40" s="47">
        <f t="shared" si="12"/>
        <v>3661</v>
      </c>
      <c r="E40" s="19">
        <v>1817</v>
      </c>
      <c r="F40" s="36">
        <v>1791</v>
      </c>
      <c r="G40" s="68">
        <f t="shared" si="13"/>
        <v>3608</v>
      </c>
      <c r="H40" s="19">
        <v>1274</v>
      </c>
      <c r="I40" s="36">
        <v>1548</v>
      </c>
      <c r="J40" s="47">
        <f t="shared" si="14"/>
        <v>2822</v>
      </c>
      <c r="K40" s="19">
        <v>1015</v>
      </c>
      <c r="L40" s="36">
        <v>1262</v>
      </c>
      <c r="M40" s="68">
        <f t="shared" si="15"/>
        <v>2277</v>
      </c>
      <c r="N40" s="19">
        <v>832</v>
      </c>
      <c r="O40" s="36">
        <v>1390</v>
      </c>
      <c r="P40" s="47">
        <f t="shared" si="16"/>
        <v>2222</v>
      </c>
      <c r="Q40" s="19">
        <v>473</v>
      </c>
      <c r="R40" s="36">
        <v>961</v>
      </c>
      <c r="S40" s="68">
        <f t="shared" si="17"/>
        <v>1434</v>
      </c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</row>
    <row r="41" spans="1:79">
      <c r="A41" s="9" t="s">
        <v>48</v>
      </c>
      <c r="B41" s="19">
        <v>1794</v>
      </c>
      <c r="C41" s="36">
        <v>1848</v>
      </c>
      <c r="D41" s="47">
        <f t="shared" si="12"/>
        <v>3642</v>
      </c>
      <c r="E41" s="19">
        <v>1822</v>
      </c>
      <c r="F41" s="36">
        <v>1805</v>
      </c>
      <c r="G41" s="68">
        <f t="shared" si="13"/>
        <v>3627</v>
      </c>
      <c r="H41" s="19">
        <v>1283</v>
      </c>
      <c r="I41" s="36">
        <v>1553</v>
      </c>
      <c r="J41" s="47">
        <f t="shared" si="14"/>
        <v>2836</v>
      </c>
      <c r="K41" s="19">
        <v>1007</v>
      </c>
      <c r="L41" s="36">
        <v>1254</v>
      </c>
      <c r="M41" s="68">
        <f t="shared" si="15"/>
        <v>2261</v>
      </c>
      <c r="N41" s="19">
        <v>835</v>
      </c>
      <c r="O41" s="36">
        <v>1386</v>
      </c>
      <c r="P41" s="47">
        <f t="shared" si="16"/>
        <v>2221</v>
      </c>
      <c r="Q41" s="19">
        <v>481</v>
      </c>
      <c r="R41" s="36">
        <v>969</v>
      </c>
      <c r="S41" s="68">
        <f t="shared" si="17"/>
        <v>1450</v>
      </c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</row>
    <row r="42" spans="1:79">
      <c r="A42" s="9" t="s">
        <v>50</v>
      </c>
      <c r="B42" s="19">
        <v>1786</v>
      </c>
      <c r="C42" s="36">
        <v>1842</v>
      </c>
      <c r="D42" s="47">
        <f t="shared" si="12"/>
        <v>3628</v>
      </c>
      <c r="E42" s="19">
        <v>1828</v>
      </c>
      <c r="F42" s="36">
        <v>1810</v>
      </c>
      <c r="G42" s="68">
        <f t="shared" si="13"/>
        <v>3638</v>
      </c>
      <c r="H42" s="19">
        <v>1289</v>
      </c>
      <c r="I42" s="36">
        <v>1557</v>
      </c>
      <c r="J42" s="47">
        <f t="shared" si="14"/>
        <v>2846</v>
      </c>
      <c r="K42" s="19">
        <v>1003</v>
      </c>
      <c r="L42" s="36">
        <v>1262</v>
      </c>
      <c r="M42" s="68">
        <f t="shared" si="15"/>
        <v>2265</v>
      </c>
      <c r="N42" s="19">
        <v>836</v>
      </c>
      <c r="O42" s="36">
        <v>1380</v>
      </c>
      <c r="P42" s="47">
        <f t="shared" si="16"/>
        <v>2216</v>
      </c>
      <c r="Q42" s="19">
        <v>482</v>
      </c>
      <c r="R42" s="36">
        <v>967</v>
      </c>
      <c r="S42" s="68">
        <f t="shared" si="17"/>
        <v>1449</v>
      </c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</row>
    <row r="43" spans="1:79">
      <c r="A43" s="9" t="s">
        <v>20</v>
      </c>
      <c r="B43" s="19">
        <v>1770</v>
      </c>
      <c r="C43" s="36">
        <v>1819</v>
      </c>
      <c r="D43" s="47">
        <f t="shared" si="12"/>
        <v>3589</v>
      </c>
      <c r="E43" s="19">
        <v>1843</v>
      </c>
      <c r="F43" s="36">
        <v>1839</v>
      </c>
      <c r="G43" s="68">
        <f t="shared" si="13"/>
        <v>3682</v>
      </c>
      <c r="H43" s="19">
        <v>1297</v>
      </c>
      <c r="I43" s="36">
        <v>1558</v>
      </c>
      <c r="J43" s="47">
        <f t="shared" si="14"/>
        <v>2855</v>
      </c>
      <c r="K43" s="19">
        <v>1003</v>
      </c>
      <c r="L43" s="36">
        <v>1257</v>
      </c>
      <c r="M43" s="68">
        <f t="shared" si="15"/>
        <v>2260</v>
      </c>
      <c r="N43" s="19">
        <v>836</v>
      </c>
      <c r="O43" s="36">
        <v>1381</v>
      </c>
      <c r="P43" s="47">
        <f t="shared" si="16"/>
        <v>2217</v>
      </c>
      <c r="Q43" s="19">
        <v>481</v>
      </c>
      <c r="R43" s="36">
        <v>967</v>
      </c>
      <c r="S43" s="68">
        <f t="shared" si="17"/>
        <v>1448</v>
      </c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</row>
    <row r="44" spans="1:79">
      <c r="A44" s="9" t="s">
        <v>51</v>
      </c>
      <c r="B44" s="19">
        <v>1756</v>
      </c>
      <c r="C44" s="36">
        <v>1814</v>
      </c>
      <c r="D44" s="47">
        <f t="shared" si="12"/>
        <v>3570</v>
      </c>
      <c r="E44" s="19">
        <v>1850</v>
      </c>
      <c r="F44" s="36">
        <v>1842</v>
      </c>
      <c r="G44" s="68">
        <f t="shared" si="13"/>
        <v>3692</v>
      </c>
      <c r="H44" s="19">
        <v>1299</v>
      </c>
      <c r="I44" s="36">
        <v>1567</v>
      </c>
      <c r="J44" s="47">
        <f t="shared" si="14"/>
        <v>2866</v>
      </c>
      <c r="K44" s="19">
        <v>999</v>
      </c>
      <c r="L44" s="36">
        <v>1253</v>
      </c>
      <c r="M44" s="68">
        <f t="shared" si="15"/>
        <v>2252</v>
      </c>
      <c r="N44" s="19">
        <v>831</v>
      </c>
      <c r="O44" s="36">
        <v>1376</v>
      </c>
      <c r="P44" s="47">
        <f t="shared" si="16"/>
        <v>2207</v>
      </c>
      <c r="Q44" s="19">
        <v>485</v>
      </c>
      <c r="R44" s="36">
        <v>974</v>
      </c>
      <c r="S44" s="68">
        <f t="shared" si="17"/>
        <v>1459</v>
      </c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</row>
    <row r="45" spans="1:79">
      <c r="A45" s="9" t="s">
        <v>39</v>
      </c>
      <c r="B45" s="19">
        <v>1745</v>
      </c>
      <c r="C45" s="36">
        <v>1818</v>
      </c>
      <c r="D45" s="47">
        <f t="shared" si="12"/>
        <v>3563</v>
      </c>
      <c r="E45" s="19">
        <v>1868</v>
      </c>
      <c r="F45" s="36">
        <v>1844</v>
      </c>
      <c r="G45" s="68">
        <f t="shared" si="13"/>
        <v>3712</v>
      </c>
      <c r="H45" s="19">
        <v>1300</v>
      </c>
      <c r="I45" s="36">
        <v>1575</v>
      </c>
      <c r="J45" s="47">
        <f t="shared" si="14"/>
        <v>2875</v>
      </c>
      <c r="K45" s="19">
        <v>995</v>
      </c>
      <c r="L45" s="36">
        <v>1246</v>
      </c>
      <c r="M45" s="68">
        <f t="shared" si="15"/>
        <v>2241</v>
      </c>
      <c r="N45" s="19">
        <v>828</v>
      </c>
      <c r="O45" s="36">
        <v>1375</v>
      </c>
      <c r="P45" s="47">
        <f t="shared" si="16"/>
        <v>2203</v>
      </c>
      <c r="Q45" s="19">
        <v>487</v>
      </c>
      <c r="R45" s="36">
        <v>972</v>
      </c>
      <c r="S45" s="68">
        <f t="shared" si="17"/>
        <v>1459</v>
      </c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</row>
    <row r="46" spans="1:79">
      <c r="A46" s="9" t="s">
        <v>24</v>
      </c>
      <c r="B46" s="19">
        <v>1739</v>
      </c>
      <c r="C46" s="36">
        <v>1807</v>
      </c>
      <c r="D46" s="47">
        <f t="shared" si="12"/>
        <v>3546</v>
      </c>
      <c r="E46" s="19">
        <v>1882</v>
      </c>
      <c r="F46" s="36">
        <v>1852</v>
      </c>
      <c r="G46" s="68">
        <f t="shared" si="13"/>
        <v>3734</v>
      </c>
      <c r="H46" s="19">
        <v>1291</v>
      </c>
      <c r="I46" s="36">
        <v>1577</v>
      </c>
      <c r="J46" s="47">
        <f t="shared" si="14"/>
        <v>2868</v>
      </c>
      <c r="K46" s="19">
        <v>997</v>
      </c>
      <c r="L46" s="36">
        <v>1240</v>
      </c>
      <c r="M46" s="68">
        <f t="shared" si="15"/>
        <v>2237</v>
      </c>
      <c r="N46" s="19">
        <v>830</v>
      </c>
      <c r="O46" s="36">
        <v>1380</v>
      </c>
      <c r="P46" s="47">
        <f t="shared" si="16"/>
        <v>2210</v>
      </c>
      <c r="Q46" s="19">
        <v>479</v>
      </c>
      <c r="R46" s="36">
        <v>972</v>
      </c>
      <c r="S46" s="68">
        <f t="shared" si="17"/>
        <v>1451</v>
      </c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</row>
    <row r="47" spans="1:79">
      <c r="A47" s="9" t="str">
        <f>A31</f>
        <v>H27.1月</v>
      </c>
      <c r="B47" s="19">
        <v>1733</v>
      </c>
      <c r="C47" s="36">
        <v>1797</v>
      </c>
      <c r="D47" s="47">
        <f t="shared" si="12"/>
        <v>3530</v>
      </c>
      <c r="E47" s="19">
        <v>1885</v>
      </c>
      <c r="F47" s="36">
        <v>1851</v>
      </c>
      <c r="G47" s="68">
        <f t="shared" si="13"/>
        <v>3736</v>
      </c>
      <c r="H47" s="19">
        <v>1301</v>
      </c>
      <c r="I47" s="36">
        <v>1587</v>
      </c>
      <c r="J47" s="47">
        <f t="shared" si="14"/>
        <v>2888</v>
      </c>
      <c r="K47" s="19">
        <v>993</v>
      </c>
      <c r="L47" s="36">
        <v>1243</v>
      </c>
      <c r="M47" s="68">
        <f t="shared" si="15"/>
        <v>2236</v>
      </c>
      <c r="N47" s="19">
        <v>822</v>
      </c>
      <c r="O47" s="36">
        <v>1368</v>
      </c>
      <c r="P47" s="47">
        <f t="shared" si="16"/>
        <v>2190</v>
      </c>
      <c r="Q47" s="19">
        <v>489</v>
      </c>
      <c r="R47" s="36">
        <v>981</v>
      </c>
      <c r="S47" s="68">
        <f t="shared" si="17"/>
        <v>1470</v>
      </c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</row>
    <row r="48" spans="1:79">
      <c r="A48" s="9" t="s">
        <v>58</v>
      </c>
      <c r="B48" s="19">
        <v>1729</v>
      </c>
      <c r="C48" s="36">
        <v>1799</v>
      </c>
      <c r="D48" s="47">
        <f t="shared" si="12"/>
        <v>3528</v>
      </c>
      <c r="E48" s="19">
        <v>1888</v>
      </c>
      <c r="F48" s="36">
        <v>1855</v>
      </c>
      <c r="G48" s="68">
        <f t="shared" si="13"/>
        <v>3743</v>
      </c>
      <c r="H48" s="19">
        <v>1303</v>
      </c>
      <c r="I48" s="36">
        <v>1593</v>
      </c>
      <c r="J48" s="47">
        <f t="shared" si="14"/>
        <v>2896</v>
      </c>
      <c r="K48" s="19">
        <v>997</v>
      </c>
      <c r="L48" s="36">
        <v>1236</v>
      </c>
      <c r="M48" s="68">
        <f t="shared" si="15"/>
        <v>2233</v>
      </c>
      <c r="N48" s="19">
        <v>815</v>
      </c>
      <c r="O48" s="36">
        <v>1360</v>
      </c>
      <c r="P48" s="47">
        <f t="shared" si="16"/>
        <v>2175</v>
      </c>
      <c r="Q48" s="19">
        <v>493</v>
      </c>
      <c r="R48" s="36">
        <v>980</v>
      </c>
      <c r="S48" s="68">
        <f t="shared" si="17"/>
        <v>1473</v>
      </c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</row>
    <row r="49" spans="1:85">
      <c r="A49" s="10" t="s">
        <v>49</v>
      </c>
      <c r="B49" s="20">
        <v>1706</v>
      </c>
      <c r="C49" s="37">
        <v>1773</v>
      </c>
      <c r="D49" s="48">
        <f t="shared" si="12"/>
        <v>3479</v>
      </c>
      <c r="E49" s="20">
        <v>1914</v>
      </c>
      <c r="F49" s="37">
        <v>1875</v>
      </c>
      <c r="G49" s="69">
        <f t="shared" si="13"/>
        <v>3789</v>
      </c>
      <c r="H49" s="20">
        <v>1292</v>
      </c>
      <c r="I49" s="37">
        <v>1589</v>
      </c>
      <c r="J49" s="48">
        <f t="shared" si="14"/>
        <v>2881</v>
      </c>
      <c r="K49" s="20">
        <v>1000</v>
      </c>
      <c r="L49" s="37">
        <v>1235</v>
      </c>
      <c r="M49" s="69">
        <f t="shared" si="15"/>
        <v>2235</v>
      </c>
      <c r="N49" s="20">
        <v>817</v>
      </c>
      <c r="O49" s="37">
        <v>1342</v>
      </c>
      <c r="P49" s="48">
        <f t="shared" si="16"/>
        <v>2159</v>
      </c>
      <c r="Q49" s="20">
        <v>502</v>
      </c>
      <c r="R49" s="37">
        <v>1002</v>
      </c>
      <c r="S49" s="69">
        <f t="shared" si="17"/>
        <v>1504</v>
      </c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</row>
    <row r="50" spans="1:85" ht="9.9499999999999993" customHeight="1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</row>
    <row r="51" spans="1:85">
      <c r="A51" s="5" t="s">
        <v>14</v>
      </c>
      <c r="B51" s="22" t="s">
        <v>131</v>
      </c>
      <c r="C51" s="38"/>
      <c r="D51" s="49"/>
      <c r="E51" s="55" t="s">
        <v>135</v>
      </c>
      <c r="F51" s="38"/>
      <c r="G51" s="64"/>
      <c r="H51" s="22" t="s">
        <v>43</v>
      </c>
      <c r="I51" s="38"/>
      <c r="J51" s="49"/>
      <c r="K51" s="82" t="s">
        <v>1</v>
      </c>
      <c r="L51" s="86"/>
      <c r="M51" s="89"/>
      <c r="N51" s="23"/>
      <c r="O51" s="23"/>
      <c r="P51" s="23"/>
      <c r="Q51" s="23"/>
      <c r="R51" s="23"/>
      <c r="S51" s="23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</row>
    <row r="52" spans="1:85" ht="9.9499999999999993" customHeight="1">
      <c r="A52" s="6"/>
      <c r="B52" s="16" t="s">
        <v>22</v>
      </c>
      <c r="C52" s="33" t="s">
        <v>30</v>
      </c>
      <c r="D52" s="44" t="s">
        <v>32</v>
      </c>
      <c r="E52" s="56" t="s">
        <v>22</v>
      </c>
      <c r="F52" s="33" t="s">
        <v>30</v>
      </c>
      <c r="G52" s="65" t="s">
        <v>32</v>
      </c>
      <c r="H52" s="16" t="s">
        <v>22</v>
      </c>
      <c r="I52" s="33" t="s">
        <v>30</v>
      </c>
      <c r="J52" s="44" t="s">
        <v>32</v>
      </c>
      <c r="K52" s="83" t="s">
        <v>22</v>
      </c>
      <c r="L52" s="87" t="s">
        <v>30</v>
      </c>
      <c r="M52" s="65" t="s">
        <v>32</v>
      </c>
      <c r="N52" s="23"/>
      <c r="O52" s="23"/>
      <c r="P52" s="23"/>
      <c r="Q52" s="23"/>
      <c r="R52" s="23"/>
      <c r="S52" s="23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</row>
    <row r="53" spans="1:85" ht="9.9499999999999993" customHeight="1">
      <c r="A53" s="7"/>
      <c r="B53" s="17"/>
      <c r="C53" s="34"/>
      <c r="D53" s="45"/>
      <c r="E53" s="57"/>
      <c r="F53" s="34"/>
      <c r="G53" s="66"/>
      <c r="H53" s="17"/>
      <c r="I53" s="34"/>
      <c r="J53" s="45"/>
      <c r="K53" s="84"/>
      <c r="L53" s="88"/>
      <c r="M53" s="66"/>
      <c r="N53" s="23"/>
      <c r="O53" s="23"/>
      <c r="P53" s="23"/>
      <c r="Q53" s="23"/>
      <c r="R53" s="23"/>
      <c r="S53" s="23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</row>
    <row r="54" spans="1:85">
      <c r="A54" s="8" t="str">
        <f>A38</f>
        <v>H26.4月</v>
      </c>
      <c r="B54" s="18">
        <v>167</v>
      </c>
      <c r="C54" s="35">
        <v>462</v>
      </c>
      <c r="D54" s="46">
        <f t="shared" ref="D54:D65" si="18">B54+C54</f>
        <v>629</v>
      </c>
      <c r="E54" s="18">
        <v>35</v>
      </c>
      <c r="F54" s="35">
        <v>145</v>
      </c>
      <c r="G54" s="67">
        <f t="shared" ref="G54:G65" si="19">E54+F54</f>
        <v>180</v>
      </c>
      <c r="H54" s="18">
        <v>6</v>
      </c>
      <c r="I54" s="35">
        <v>33</v>
      </c>
      <c r="J54" s="46">
        <f t="shared" ref="J54:J65" si="20">H54+I54</f>
        <v>39</v>
      </c>
      <c r="K54" s="28">
        <f t="shared" ref="K54:L65" si="21">B6+E6+H6+K6+N6+Q6+B22+E22+H22+K22+N22+Q22+B38+E38+H38+K38+N38+Q38+B54+E54+H54</f>
        <v>24049</v>
      </c>
      <c r="L54" s="35">
        <f t="shared" si="21"/>
        <v>25520</v>
      </c>
      <c r="M54" s="67">
        <f t="shared" ref="M54:M65" si="22">K54+L54</f>
        <v>49569</v>
      </c>
      <c r="N54" s="23"/>
      <c r="O54" s="23"/>
      <c r="P54" s="23"/>
      <c r="Q54" s="23"/>
      <c r="R54" s="23"/>
      <c r="S54" s="23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</row>
    <row r="55" spans="1:85">
      <c r="A55" s="9" t="s">
        <v>41</v>
      </c>
      <c r="B55" s="19">
        <v>166</v>
      </c>
      <c r="C55" s="36">
        <v>461</v>
      </c>
      <c r="D55" s="47">
        <f t="shared" si="18"/>
        <v>627</v>
      </c>
      <c r="E55" s="19">
        <v>34</v>
      </c>
      <c r="F55" s="36">
        <v>145</v>
      </c>
      <c r="G55" s="68">
        <f t="shared" si="19"/>
        <v>179</v>
      </c>
      <c r="H55" s="19">
        <v>5</v>
      </c>
      <c r="I55" s="36">
        <v>33</v>
      </c>
      <c r="J55" s="47">
        <f t="shared" si="20"/>
        <v>38</v>
      </c>
      <c r="K55" s="29">
        <f t="shared" si="21"/>
        <v>24032</v>
      </c>
      <c r="L55" s="36">
        <f t="shared" si="21"/>
        <v>25490</v>
      </c>
      <c r="M55" s="68">
        <f t="shared" si="22"/>
        <v>49522</v>
      </c>
      <c r="N55" s="23"/>
      <c r="O55" s="23"/>
      <c r="P55" s="23"/>
      <c r="Q55" s="23"/>
      <c r="R55" s="23"/>
      <c r="S55" s="23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</row>
    <row r="56" spans="1:85">
      <c r="A56" s="9" t="s">
        <v>45</v>
      </c>
      <c r="B56" s="19">
        <v>166</v>
      </c>
      <c r="C56" s="36">
        <v>460</v>
      </c>
      <c r="D56" s="47">
        <f t="shared" si="18"/>
        <v>626</v>
      </c>
      <c r="E56" s="19">
        <v>33</v>
      </c>
      <c r="F56" s="36">
        <v>149</v>
      </c>
      <c r="G56" s="68">
        <f t="shared" si="19"/>
        <v>182</v>
      </c>
      <c r="H56" s="19">
        <v>5</v>
      </c>
      <c r="I56" s="36">
        <v>33</v>
      </c>
      <c r="J56" s="47">
        <f t="shared" si="20"/>
        <v>38</v>
      </c>
      <c r="K56" s="29">
        <f t="shared" si="21"/>
        <v>24026</v>
      </c>
      <c r="L56" s="36">
        <f t="shared" si="21"/>
        <v>25500</v>
      </c>
      <c r="M56" s="68">
        <f t="shared" si="22"/>
        <v>49526</v>
      </c>
      <c r="N56" s="23"/>
      <c r="O56" s="23"/>
      <c r="P56" s="23"/>
      <c r="Q56" s="23"/>
      <c r="R56" s="23"/>
      <c r="S56" s="23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</row>
    <row r="57" spans="1:85">
      <c r="A57" s="9" t="s">
        <v>48</v>
      </c>
      <c r="B57" s="19">
        <v>165</v>
      </c>
      <c r="C57" s="36">
        <v>463</v>
      </c>
      <c r="D57" s="47">
        <f t="shared" si="18"/>
        <v>628</v>
      </c>
      <c r="E57" s="19">
        <v>34</v>
      </c>
      <c r="F57" s="36">
        <v>151</v>
      </c>
      <c r="G57" s="68">
        <f t="shared" si="19"/>
        <v>185</v>
      </c>
      <c r="H57" s="19">
        <v>5</v>
      </c>
      <c r="I57" s="36">
        <v>33</v>
      </c>
      <c r="J57" s="47">
        <f t="shared" si="20"/>
        <v>38</v>
      </c>
      <c r="K57" s="29">
        <f t="shared" si="21"/>
        <v>24021</v>
      </c>
      <c r="L57" s="36">
        <f t="shared" si="21"/>
        <v>25515</v>
      </c>
      <c r="M57" s="68">
        <f t="shared" si="22"/>
        <v>49536</v>
      </c>
      <c r="N57" s="23"/>
      <c r="O57" s="23"/>
      <c r="P57" s="23"/>
      <c r="Q57" s="23"/>
      <c r="R57" s="23"/>
      <c r="S57" s="23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</row>
    <row r="58" spans="1:85">
      <c r="A58" s="9" t="s">
        <v>50</v>
      </c>
      <c r="B58" s="19">
        <v>164</v>
      </c>
      <c r="C58" s="36">
        <v>474</v>
      </c>
      <c r="D58" s="47">
        <f t="shared" si="18"/>
        <v>638</v>
      </c>
      <c r="E58" s="19">
        <v>35</v>
      </c>
      <c r="F58" s="36">
        <v>151</v>
      </c>
      <c r="G58" s="68">
        <f t="shared" si="19"/>
        <v>186</v>
      </c>
      <c r="H58" s="19">
        <v>5</v>
      </c>
      <c r="I58" s="36">
        <v>33</v>
      </c>
      <c r="J58" s="47">
        <f t="shared" si="20"/>
        <v>38</v>
      </c>
      <c r="K58" s="29">
        <f t="shared" si="21"/>
        <v>23987</v>
      </c>
      <c r="L58" s="36">
        <f t="shared" si="21"/>
        <v>25509</v>
      </c>
      <c r="M58" s="68">
        <f t="shared" si="22"/>
        <v>49496</v>
      </c>
      <c r="N58" s="23"/>
      <c r="O58" s="23"/>
      <c r="P58" s="23"/>
      <c r="Q58" s="23"/>
      <c r="R58" s="23"/>
      <c r="S58" s="23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</row>
    <row r="59" spans="1:85">
      <c r="A59" s="9" t="s">
        <v>20</v>
      </c>
      <c r="B59" s="19">
        <v>170</v>
      </c>
      <c r="C59" s="36">
        <v>484</v>
      </c>
      <c r="D59" s="47">
        <f t="shared" si="18"/>
        <v>654</v>
      </c>
      <c r="E59" s="19">
        <v>35</v>
      </c>
      <c r="F59" s="36">
        <v>150</v>
      </c>
      <c r="G59" s="68">
        <f t="shared" si="19"/>
        <v>185</v>
      </c>
      <c r="H59" s="19">
        <v>5</v>
      </c>
      <c r="I59" s="36">
        <v>33</v>
      </c>
      <c r="J59" s="47">
        <f t="shared" si="20"/>
        <v>38</v>
      </c>
      <c r="K59" s="29">
        <f t="shared" si="21"/>
        <v>23992</v>
      </c>
      <c r="L59" s="36">
        <f t="shared" si="21"/>
        <v>25498</v>
      </c>
      <c r="M59" s="68">
        <f t="shared" si="22"/>
        <v>49490</v>
      </c>
      <c r="N59" s="23"/>
      <c r="O59" s="23"/>
      <c r="P59" s="23"/>
      <c r="Q59" s="23"/>
      <c r="R59" s="23"/>
      <c r="S59" s="23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</row>
    <row r="60" spans="1:85">
      <c r="A60" s="9" t="s">
        <v>51</v>
      </c>
      <c r="B60" s="19">
        <v>169</v>
      </c>
      <c r="C60" s="36">
        <v>489</v>
      </c>
      <c r="D60" s="47">
        <f t="shared" si="18"/>
        <v>658</v>
      </c>
      <c r="E60" s="19">
        <v>37</v>
      </c>
      <c r="F60" s="36">
        <v>152</v>
      </c>
      <c r="G60" s="68">
        <f t="shared" si="19"/>
        <v>189</v>
      </c>
      <c r="H60" s="19">
        <v>4</v>
      </c>
      <c r="I60" s="36">
        <v>33</v>
      </c>
      <c r="J60" s="47">
        <f t="shared" si="20"/>
        <v>37</v>
      </c>
      <c r="K60" s="29">
        <f t="shared" si="21"/>
        <v>23998</v>
      </c>
      <c r="L60" s="36">
        <f t="shared" si="21"/>
        <v>25495</v>
      </c>
      <c r="M60" s="68">
        <f t="shared" si="22"/>
        <v>49493</v>
      </c>
      <c r="N60" s="23"/>
      <c r="O60" s="23"/>
      <c r="P60" s="23"/>
      <c r="Q60" s="23"/>
      <c r="R60" s="23"/>
      <c r="S60" s="23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</row>
    <row r="61" spans="1:85">
      <c r="A61" s="9" t="s">
        <v>39</v>
      </c>
      <c r="B61" s="19">
        <v>168</v>
      </c>
      <c r="C61" s="36">
        <v>491</v>
      </c>
      <c r="D61" s="47">
        <f t="shared" si="18"/>
        <v>659</v>
      </c>
      <c r="E61" s="19">
        <v>36</v>
      </c>
      <c r="F61" s="36">
        <v>148</v>
      </c>
      <c r="G61" s="68">
        <f t="shared" si="19"/>
        <v>184</v>
      </c>
      <c r="H61" s="19">
        <v>6</v>
      </c>
      <c r="I61" s="36">
        <v>33</v>
      </c>
      <c r="J61" s="47">
        <f t="shared" si="20"/>
        <v>39</v>
      </c>
      <c r="K61" s="29">
        <f t="shared" si="21"/>
        <v>23987</v>
      </c>
      <c r="L61" s="36">
        <f t="shared" si="21"/>
        <v>25456</v>
      </c>
      <c r="M61" s="68">
        <f t="shared" si="22"/>
        <v>49443</v>
      </c>
      <c r="N61" s="23"/>
      <c r="O61" s="23"/>
      <c r="P61" s="23"/>
      <c r="Q61" s="23"/>
      <c r="R61" s="23"/>
      <c r="S61" s="23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</row>
    <row r="62" spans="1:85">
      <c r="A62" s="9" t="s">
        <v>24</v>
      </c>
      <c r="B62" s="19">
        <v>181</v>
      </c>
      <c r="C62" s="36">
        <v>487</v>
      </c>
      <c r="D62" s="47">
        <f t="shared" si="18"/>
        <v>668</v>
      </c>
      <c r="E62" s="19">
        <v>35</v>
      </c>
      <c r="F62" s="36">
        <v>146</v>
      </c>
      <c r="G62" s="68">
        <f t="shared" si="19"/>
        <v>181</v>
      </c>
      <c r="H62" s="19">
        <v>6</v>
      </c>
      <c r="I62" s="36">
        <v>35</v>
      </c>
      <c r="J62" s="47">
        <f t="shared" si="20"/>
        <v>41</v>
      </c>
      <c r="K62" s="29">
        <f t="shared" si="21"/>
        <v>23965</v>
      </c>
      <c r="L62" s="36">
        <f t="shared" si="21"/>
        <v>25441</v>
      </c>
      <c r="M62" s="68">
        <f t="shared" si="22"/>
        <v>49406</v>
      </c>
      <c r="N62" s="23"/>
      <c r="O62" s="23"/>
      <c r="P62" s="23"/>
      <c r="Q62" s="23"/>
      <c r="R62" s="23"/>
      <c r="S62" s="23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</row>
    <row r="63" spans="1:85">
      <c r="A63" s="9" t="str">
        <f>A47</f>
        <v>H27.1月</v>
      </c>
      <c r="B63" s="19">
        <v>182</v>
      </c>
      <c r="C63" s="36">
        <v>488</v>
      </c>
      <c r="D63" s="47">
        <f t="shared" si="18"/>
        <v>670</v>
      </c>
      <c r="E63" s="19">
        <v>38</v>
      </c>
      <c r="F63" s="36">
        <v>152</v>
      </c>
      <c r="G63" s="68">
        <f t="shared" si="19"/>
        <v>190</v>
      </c>
      <c r="H63" s="19">
        <v>6</v>
      </c>
      <c r="I63" s="36">
        <v>33</v>
      </c>
      <c r="J63" s="47">
        <f t="shared" si="20"/>
        <v>39</v>
      </c>
      <c r="K63" s="29">
        <f t="shared" si="21"/>
        <v>23955</v>
      </c>
      <c r="L63" s="36">
        <f t="shared" si="21"/>
        <v>25433</v>
      </c>
      <c r="M63" s="68">
        <f t="shared" si="22"/>
        <v>49388</v>
      </c>
      <c r="N63" s="23"/>
      <c r="O63" s="23"/>
      <c r="P63" s="23"/>
      <c r="Q63" s="23"/>
      <c r="R63" s="23"/>
      <c r="S63" s="23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</row>
    <row r="64" spans="1:85">
      <c r="A64" s="9" t="s">
        <v>58</v>
      </c>
      <c r="B64" s="19">
        <v>179</v>
      </c>
      <c r="C64" s="36">
        <v>491</v>
      </c>
      <c r="D64" s="47">
        <f t="shared" si="18"/>
        <v>670</v>
      </c>
      <c r="E64" s="19">
        <v>39</v>
      </c>
      <c r="F64" s="36">
        <v>153</v>
      </c>
      <c r="G64" s="68">
        <f t="shared" si="19"/>
        <v>192</v>
      </c>
      <c r="H64" s="19">
        <v>5</v>
      </c>
      <c r="I64" s="36">
        <v>32</v>
      </c>
      <c r="J64" s="47">
        <f t="shared" si="20"/>
        <v>37</v>
      </c>
      <c r="K64" s="29">
        <f t="shared" si="21"/>
        <v>23941</v>
      </c>
      <c r="L64" s="36">
        <f t="shared" si="21"/>
        <v>25427</v>
      </c>
      <c r="M64" s="68">
        <f t="shared" si="22"/>
        <v>49368</v>
      </c>
      <c r="N64" s="23"/>
      <c r="O64" s="23"/>
      <c r="P64" s="23"/>
      <c r="Q64" s="23"/>
      <c r="R64" s="23"/>
      <c r="S64" s="23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</row>
    <row r="65" spans="1:85">
      <c r="A65" s="10" t="s">
        <v>49</v>
      </c>
      <c r="B65" s="20">
        <v>181</v>
      </c>
      <c r="C65" s="37">
        <v>492</v>
      </c>
      <c r="D65" s="48">
        <f t="shared" si="18"/>
        <v>673</v>
      </c>
      <c r="E65" s="20">
        <v>38</v>
      </c>
      <c r="F65" s="37">
        <v>158</v>
      </c>
      <c r="G65" s="69">
        <f t="shared" si="19"/>
        <v>196</v>
      </c>
      <c r="H65" s="20">
        <v>5</v>
      </c>
      <c r="I65" s="37">
        <v>32</v>
      </c>
      <c r="J65" s="48">
        <f t="shared" si="20"/>
        <v>37</v>
      </c>
      <c r="K65" s="30">
        <f t="shared" si="21"/>
        <v>23898</v>
      </c>
      <c r="L65" s="37">
        <f t="shared" si="21"/>
        <v>25394</v>
      </c>
      <c r="M65" s="69">
        <f t="shared" si="22"/>
        <v>49292</v>
      </c>
      <c r="N65" s="23"/>
      <c r="O65" s="23"/>
      <c r="P65" s="23"/>
      <c r="Q65" s="23"/>
      <c r="R65" s="23"/>
      <c r="S65" s="23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</row>
    <row r="66" spans="1:85" ht="9.9499999999999993" customHeight="1">
      <c r="A66" s="11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1"/>
      <c r="R66" s="21"/>
      <c r="S66" s="2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</row>
    <row r="67" spans="1:85" ht="13.5" customHeight="1">
      <c r="A67" s="5" t="s">
        <v>14</v>
      </c>
      <c r="B67" s="24" t="s">
        <v>77</v>
      </c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80"/>
      <c r="N67" s="23"/>
      <c r="O67" s="23"/>
      <c r="P67" s="23"/>
      <c r="Q67" s="21"/>
      <c r="R67" s="21"/>
      <c r="S67" s="2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</row>
    <row r="68" spans="1:85">
      <c r="A68" s="6"/>
      <c r="B68" s="25" t="s">
        <v>107</v>
      </c>
      <c r="C68" s="40"/>
      <c r="D68" s="40"/>
      <c r="E68" s="58"/>
      <c r="F68" s="25" t="s">
        <v>71</v>
      </c>
      <c r="G68" s="40"/>
      <c r="H68" s="40"/>
      <c r="I68" s="73"/>
      <c r="J68" s="77" t="s">
        <v>66</v>
      </c>
      <c r="K68" s="40"/>
      <c r="L68" s="40"/>
      <c r="M68" s="73"/>
      <c r="N68" s="21"/>
      <c r="O68" s="21"/>
      <c r="P68" s="21"/>
      <c r="Q68" s="21"/>
      <c r="R68" s="21"/>
      <c r="S68" s="2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</row>
    <row r="69" spans="1:85" ht="9.9499999999999993" customHeight="1">
      <c r="A69" s="12"/>
      <c r="B69" s="26" t="s">
        <v>22</v>
      </c>
      <c r="C69" s="41" t="s">
        <v>30</v>
      </c>
      <c r="D69" s="50" t="s">
        <v>32</v>
      </c>
      <c r="E69" s="59" t="s">
        <v>81</v>
      </c>
      <c r="F69" s="26" t="s">
        <v>22</v>
      </c>
      <c r="G69" s="41" t="s">
        <v>30</v>
      </c>
      <c r="H69" s="50" t="s">
        <v>32</v>
      </c>
      <c r="I69" s="59" t="s">
        <v>81</v>
      </c>
      <c r="J69" s="26" t="s">
        <v>22</v>
      </c>
      <c r="K69" s="41" t="s">
        <v>30</v>
      </c>
      <c r="L69" s="50" t="s">
        <v>32</v>
      </c>
      <c r="M69" s="59" t="s">
        <v>81</v>
      </c>
      <c r="N69" s="21"/>
      <c r="O69" s="21"/>
      <c r="P69" s="21"/>
      <c r="Q69" s="21"/>
      <c r="R69" s="21"/>
      <c r="S69" s="2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</row>
    <row r="70" spans="1:85" ht="9.9499999999999993" customHeight="1">
      <c r="A70" s="7"/>
      <c r="B70" s="27"/>
      <c r="C70" s="42"/>
      <c r="D70" s="51"/>
      <c r="E70" s="60"/>
      <c r="F70" s="27"/>
      <c r="G70" s="42"/>
      <c r="H70" s="51"/>
      <c r="I70" s="60"/>
      <c r="J70" s="27"/>
      <c r="K70" s="42"/>
      <c r="L70" s="51"/>
      <c r="M70" s="60"/>
      <c r="N70" s="23"/>
      <c r="O70" s="23"/>
      <c r="P70" s="23"/>
      <c r="Q70" s="21"/>
      <c r="R70" s="21"/>
      <c r="S70" s="2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</row>
    <row r="71" spans="1:85">
      <c r="A71" s="8" t="str">
        <f>A54</f>
        <v>H26.4月</v>
      </c>
      <c r="B71" s="28">
        <f t="shared" ref="B71:C82" si="23">B6+E6+H6</f>
        <v>3574</v>
      </c>
      <c r="C71" s="35">
        <f t="shared" si="23"/>
        <v>3396</v>
      </c>
      <c r="D71" s="52">
        <f t="shared" ref="D71:D82" si="24">B71+C71</f>
        <v>6970</v>
      </c>
      <c r="E71" s="61">
        <f t="shared" ref="E71:E82" si="25">IF(B71=0,"",ROUND(D71/M54*100,2))</f>
        <v>14.06</v>
      </c>
      <c r="F71" s="28">
        <f t="shared" ref="F71:G82" si="26">K6+N6+Q6+B22+E22+H22+K22+N22+Q22+B38</f>
        <v>14903</v>
      </c>
      <c r="G71" s="35">
        <f t="shared" si="26"/>
        <v>14558</v>
      </c>
      <c r="H71" s="70">
        <f t="shared" ref="H71:H82" si="27">F71+G71</f>
        <v>29461</v>
      </c>
      <c r="I71" s="74">
        <f t="shared" ref="I71:I82" si="28">IF(F71=0,"",ROUND(H71/M54*100,2))</f>
        <v>59.43</v>
      </c>
      <c r="J71" s="18">
        <f t="shared" ref="J71:K82" si="29">E38+H38+K38+N38+Q38+B54+E54+H54</f>
        <v>5572</v>
      </c>
      <c r="K71" s="35">
        <f t="shared" si="29"/>
        <v>7566</v>
      </c>
      <c r="L71" s="70">
        <f t="shared" ref="L71:L82" si="30">J71+K71</f>
        <v>13138</v>
      </c>
      <c r="M71" s="81">
        <f t="shared" ref="M71:M82" si="31">IF(J71=0,"",ROUND(L71/M54*100,2))</f>
        <v>26.5</v>
      </c>
      <c r="N71" s="23"/>
      <c r="O71" s="23"/>
      <c r="P71" s="23"/>
      <c r="Q71" s="21"/>
      <c r="R71" s="21"/>
      <c r="S71" s="2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</row>
    <row r="72" spans="1:85">
      <c r="A72" s="9" t="s">
        <v>41</v>
      </c>
      <c r="B72" s="29">
        <f t="shared" si="23"/>
        <v>3557</v>
      </c>
      <c r="C72" s="36">
        <f t="shared" si="23"/>
        <v>3377</v>
      </c>
      <c r="D72" s="53">
        <f t="shared" si="24"/>
        <v>6934</v>
      </c>
      <c r="E72" s="62">
        <f t="shared" si="25"/>
        <v>14</v>
      </c>
      <c r="F72" s="29">
        <f t="shared" si="26"/>
        <v>14884</v>
      </c>
      <c r="G72" s="36">
        <f t="shared" si="26"/>
        <v>14535</v>
      </c>
      <c r="H72" s="71">
        <f t="shared" si="27"/>
        <v>29419</v>
      </c>
      <c r="I72" s="75">
        <f t="shared" si="28"/>
        <v>59.41</v>
      </c>
      <c r="J72" s="19">
        <f t="shared" si="29"/>
        <v>5591</v>
      </c>
      <c r="K72" s="36">
        <f t="shared" si="29"/>
        <v>7578</v>
      </c>
      <c r="L72" s="71">
        <f t="shared" si="30"/>
        <v>13169</v>
      </c>
      <c r="M72" s="81">
        <f t="shared" si="31"/>
        <v>26.59</v>
      </c>
      <c r="N72" s="23"/>
      <c r="O72" s="23"/>
      <c r="P72" s="23"/>
      <c r="Q72" s="21"/>
      <c r="R72" s="21"/>
      <c r="S72" s="2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</row>
    <row r="73" spans="1:85">
      <c r="A73" s="9" t="s">
        <v>45</v>
      </c>
      <c r="B73" s="29">
        <f t="shared" si="23"/>
        <v>3551</v>
      </c>
      <c r="C73" s="36">
        <f t="shared" si="23"/>
        <v>3380</v>
      </c>
      <c r="D73" s="53">
        <f t="shared" si="24"/>
        <v>6931</v>
      </c>
      <c r="E73" s="62">
        <f t="shared" si="25"/>
        <v>13.99</v>
      </c>
      <c r="F73" s="29">
        <f t="shared" si="26"/>
        <v>14860</v>
      </c>
      <c r="G73" s="36">
        <f t="shared" si="26"/>
        <v>14526</v>
      </c>
      <c r="H73" s="71">
        <f t="shared" si="27"/>
        <v>29386</v>
      </c>
      <c r="I73" s="75">
        <f t="shared" si="28"/>
        <v>59.33</v>
      </c>
      <c r="J73" s="19">
        <f t="shared" si="29"/>
        <v>5615</v>
      </c>
      <c r="K73" s="36">
        <f t="shared" si="29"/>
        <v>7594</v>
      </c>
      <c r="L73" s="71">
        <f t="shared" si="30"/>
        <v>13209</v>
      </c>
      <c r="M73" s="81">
        <f t="shared" si="31"/>
        <v>26.67</v>
      </c>
      <c r="N73" s="23"/>
      <c r="O73" s="23"/>
      <c r="P73" s="23"/>
      <c r="Q73" s="21"/>
      <c r="R73" s="21"/>
      <c r="S73" s="2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</row>
    <row r="74" spans="1:85">
      <c r="A74" s="9" t="s">
        <v>48</v>
      </c>
      <c r="B74" s="29">
        <f t="shared" si="23"/>
        <v>3544</v>
      </c>
      <c r="C74" s="36">
        <f t="shared" si="23"/>
        <v>3378</v>
      </c>
      <c r="D74" s="53">
        <f t="shared" si="24"/>
        <v>6922</v>
      </c>
      <c r="E74" s="62">
        <f t="shared" si="25"/>
        <v>13.97</v>
      </c>
      <c r="F74" s="29">
        <f t="shared" si="26"/>
        <v>14845</v>
      </c>
      <c r="G74" s="36">
        <f t="shared" si="26"/>
        <v>14523</v>
      </c>
      <c r="H74" s="71">
        <f t="shared" si="27"/>
        <v>29368</v>
      </c>
      <c r="I74" s="75">
        <f t="shared" si="28"/>
        <v>59.29</v>
      </c>
      <c r="J74" s="19">
        <f t="shared" si="29"/>
        <v>5632</v>
      </c>
      <c r="K74" s="36">
        <f t="shared" si="29"/>
        <v>7614</v>
      </c>
      <c r="L74" s="71">
        <f t="shared" si="30"/>
        <v>13246</v>
      </c>
      <c r="M74" s="81">
        <f t="shared" si="31"/>
        <v>26.74</v>
      </c>
      <c r="N74" s="23"/>
      <c r="O74" s="23"/>
      <c r="P74" s="23"/>
      <c r="Q74" s="21"/>
      <c r="R74" s="21"/>
      <c r="S74" s="2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</row>
    <row r="75" spans="1:85">
      <c r="A75" s="9" t="s">
        <v>50</v>
      </c>
      <c r="B75" s="29">
        <f t="shared" si="23"/>
        <v>3539</v>
      </c>
      <c r="C75" s="36">
        <f t="shared" si="23"/>
        <v>3369</v>
      </c>
      <c r="D75" s="53">
        <f t="shared" si="24"/>
        <v>6908</v>
      </c>
      <c r="E75" s="62">
        <f t="shared" si="25"/>
        <v>13.96</v>
      </c>
      <c r="F75" s="29">
        <f t="shared" si="26"/>
        <v>14806</v>
      </c>
      <c r="G75" s="36">
        <f t="shared" si="26"/>
        <v>14506</v>
      </c>
      <c r="H75" s="71">
        <f t="shared" si="27"/>
        <v>29312</v>
      </c>
      <c r="I75" s="75">
        <f t="shared" si="28"/>
        <v>59.22</v>
      </c>
      <c r="J75" s="19">
        <f t="shared" si="29"/>
        <v>5642</v>
      </c>
      <c r="K75" s="36">
        <f t="shared" si="29"/>
        <v>7634</v>
      </c>
      <c r="L75" s="71">
        <f t="shared" si="30"/>
        <v>13276</v>
      </c>
      <c r="M75" s="81">
        <f t="shared" si="31"/>
        <v>26.82</v>
      </c>
      <c r="N75" s="23"/>
      <c r="O75" s="23"/>
      <c r="P75" s="23"/>
      <c r="Q75" s="21"/>
      <c r="R75" s="21"/>
      <c r="S75" s="2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</row>
    <row r="76" spans="1:85">
      <c r="A76" s="9" t="s">
        <v>20</v>
      </c>
      <c r="B76" s="29">
        <f t="shared" si="23"/>
        <v>3526</v>
      </c>
      <c r="C76" s="36">
        <f t="shared" si="23"/>
        <v>3345</v>
      </c>
      <c r="D76" s="53">
        <f t="shared" si="24"/>
        <v>6871</v>
      </c>
      <c r="E76" s="62">
        <f t="shared" si="25"/>
        <v>13.88</v>
      </c>
      <c r="F76" s="29">
        <f t="shared" si="26"/>
        <v>14796</v>
      </c>
      <c r="G76" s="36">
        <f t="shared" si="26"/>
        <v>14484</v>
      </c>
      <c r="H76" s="71">
        <f t="shared" si="27"/>
        <v>29280</v>
      </c>
      <c r="I76" s="75">
        <f t="shared" si="28"/>
        <v>59.16</v>
      </c>
      <c r="J76" s="19">
        <f t="shared" si="29"/>
        <v>5670</v>
      </c>
      <c r="K76" s="36">
        <f t="shared" si="29"/>
        <v>7669</v>
      </c>
      <c r="L76" s="71">
        <f t="shared" si="30"/>
        <v>13339</v>
      </c>
      <c r="M76" s="81">
        <f t="shared" si="31"/>
        <v>26.95</v>
      </c>
      <c r="N76" s="23"/>
      <c r="O76" s="23"/>
      <c r="P76" s="23"/>
      <c r="Q76" s="21"/>
      <c r="R76" s="21"/>
      <c r="S76" s="2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</row>
    <row r="77" spans="1:85">
      <c r="A77" s="9" t="s">
        <v>51</v>
      </c>
      <c r="B77" s="29">
        <f t="shared" si="23"/>
        <v>3523</v>
      </c>
      <c r="C77" s="36">
        <f t="shared" si="23"/>
        <v>3339</v>
      </c>
      <c r="D77" s="53">
        <f t="shared" si="24"/>
        <v>6862</v>
      </c>
      <c r="E77" s="62">
        <f t="shared" si="25"/>
        <v>13.86</v>
      </c>
      <c r="F77" s="29">
        <f t="shared" si="26"/>
        <v>14801</v>
      </c>
      <c r="G77" s="36">
        <f t="shared" si="26"/>
        <v>14470</v>
      </c>
      <c r="H77" s="71">
        <f t="shared" si="27"/>
        <v>29271</v>
      </c>
      <c r="I77" s="75">
        <f t="shared" si="28"/>
        <v>59.14</v>
      </c>
      <c r="J77" s="19">
        <f t="shared" si="29"/>
        <v>5674</v>
      </c>
      <c r="K77" s="36">
        <f t="shared" si="29"/>
        <v>7686</v>
      </c>
      <c r="L77" s="71">
        <f t="shared" si="30"/>
        <v>13360</v>
      </c>
      <c r="M77" s="81">
        <f t="shared" si="31"/>
        <v>26.99</v>
      </c>
      <c r="N77" s="23"/>
      <c r="O77" s="23"/>
      <c r="P77" s="23"/>
      <c r="Q77" s="21"/>
      <c r="R77" s="21"/>
      <c r="S77" s="2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</row>
    <row r="78" spans="1:85">
      <c r="A78" s="9" t="s">
        <v>39</v>
      </c>
      <c r="B78" s="29">
        <f t="shared" si="23"/>
        <v>3523</v>
      </c>
      <c r="C78" s="36">
        <f t="shared" si="23"/>
        <v>3319</v>
      </c>
      <c r="D78" s="53">
        <f t="shared" si="24"/>
        <v>6842</v>
      </c>
      <c r="E78" s="62">
        <f t="shared" si="25"/>
        <v>13.84</v>
      </c>
      <c r="F78" s="29">
        <f t="shared" si="26"/>
        <v>14776</v>
      </c>
      <c r="G78" s="36">
        <f t="shared" si="26"/>
        <v>14453</v>
      </c>
      <c r="H78" s="71">
        <f t="shared" si="27"/>
        <v>29229</v>
      </c>
      <c r="I78" s="75">
        <f t="shared" si="28"/>
        <v>59.12</v>
      </c>
      <c r="J78" s="19">
        <f t="shared" si="29"/>
        <v>5688</v>
      </c>
      <c r="K78" s="36">
        <f t="shared" si="29"/>
        <v>7684</v>
      </c>
      <c r="L78" s="71">
        <f t="shared" si="30"/>
        <v>13372</v>
      </c>
      <c r="M78" s="81">
        <f t="shared" si="31"/>
        <v>27.05</v>
      </c>
      <c r="N78" s="23"/>
      <c r="O78" s="23"/>
      <c r="P78" s="23"/>
      <c r="Q78" s="21"/>
      <c r="R78" s="21"/>
      <c r="S78" s="2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</row>
    <row r="79" spans="1:85">
      <c r="A79" s="9" t="s">
        <v>24</v>
      </c>
      <c r="B79" s="29">
        <f t="shared" si="23"/>
        <v>3513</v>
      </c>
      <c r="C79" s="36">
        <f t="shared" si="23"/>
        <v>3310</v>
      </c>
      <c r="D79" s="53">
        <f t="shared" si="24"/>
        <v>6823</v>
      </c>
      <c r="E79" s="62">
        <f t="shared" si="25"/>
        <v>13.81</v>
      </c>
      <c r="F79" s="29">
        <f t="shared" si="26"/>
        <v>14751</v>
      </c>
      <c r="G79" s="36">
        <f t="shared" si="26"/>
        <v>14442</v>
      </c>
      <c r="H79" s="71">
        <f t="shared" si="27"/>
        <v>29193</v>
      </c>
      <c r="I79" s="75">
        <f t="shared" si="28"/>
        <v>59.09</v>
      </c>
      <c r="J79" s="19">
        <f t="shared" si="29"/>
        <v>5701</v>
      </c>
      <c r="K79" s="36">
        <f t="shared" si="29"/>
        <v>7689</v>
      </c>
      <c r="L79" s="71">
        <f t="shared" si="30"/>
        <v>13390</v>
      </c>
      <c r="M79" s="81">
        <f t="shared" si="31"/>
        <v>27.1</v>
      </c>
      <c r="N79" s="23"/>
      <c r="O79" s="23"/>
      <c r="P79" s="23"/>
      <c r="Q79" s="21"/>
      <c r="R79" s="21"/>
      <c r="S79" s="2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</row>
    <row r="80" spans="1:85">
      <c r="A80" s="9" t="str">
        <f>A63</f>
        <v>H27.1月</v>
      </c>
      <c r="B80" s="29">
        <f t="shared" si="23"/>
        <v>3515</v>
      </c>
      <c r="C80" s="36">
        <f t="shared" si="23"/>
        <v>3299</v>
      </c>
      <c r="D80" s="53">
        <f t="shared" si="24"/>
        <v>6814</v>
      </c>
      <c r="E80" s="62">
        <f t="shared" si="25"/>
        <v>13.8</v>
      </c>
      <c r="F80" s="29">
        <f t="shared" si="26"/>
        <v>14724</v>
      </c>
      <c r="G80" s="36">
        <f t="shared" si="26"/>
        <v>14431</v>
      </c>
      <c r="H80" s="71">
        <f t="shared" si="27"/>
        <v>29155</v>
      </c>
      <c r="I80" s="75">
        <f t="shared" si="28"/>
        <v>59.03</v>
      </c>
      <c r="J80" s="19">
        <f t="shared" si="29"/>
        <v>5716</v>
      </c>
      <c r="K80" s="36">
        <f t="shared" si="29"/>
        <v>7703</v>
      </c>
      <c r="L80" s="71">
        <f t="shared" si="30"/>
        <v>13419</v>
      </c>
      <c r="M80" s="81">
        <f t="shared" si="31"/>
        <v>27.17</v>
      </c>
      <c r="N80" s="23"/>
      <c r="O80" s="23"/>
      <c r="P80" s="23"/>
      <c r="Q80" s="21"/>
      <c r="R80" s="21"/>
      <c r="S80" s="2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</row>
    <row r="81" spans="1:79">
      <c r="A81" s="9" t="s">
        <v>58</v>
      </c>
      <c r="B81" s="29">
        <f t="shared" si="23"/>
        <v>3505</v>
      </c>
      <c r="C81" s="36">
        <f t="shared" si="23"/>
        <v>3299</v>
      </c>
      <c r="D81" s="53">
        <f t="shared" si="24"/>
        <v>6804</v>
      </c>
      <c r="E81" s="62">
        <f t="shared" si="25"/>
        <v>13.78</v>
      </c>
      <c r="F81" s="29">
        <f t="shared" si="26"/>
        <v>14717</v>
      </c>
      <c r="G81" s="36">
        <f t="shared" si="26"/>
        <v>14428</v>
      </c>
      <c r="H81" s="71">
        <f t="shared" si="27"/>
        <v>29145</v>
      </c>
      <c r="I81" s="75">
        <f t="shared" si="28"/>
        <v>59.04</v>
      </c>
      <c r="J81" s="19">
        <f t="shared" si="29"/>
        <v>5719</v>
      </c>
      <c r="K81" s="36">
        <f t="shared" si="29"/>
        <v>7700</v>
      </c>
      <c r="L81" s="71">
        <f t="shared" si="30"/>
        <v>13419</v>
      </c>
      <c r="M81" s="81">
        <f t="shared" si="31"/>
        <v>27.18</v>
      </c>
      <c r="N81" s="23"/>
      <c r="O81" s="23"/>
      <c r="P81" s="23"/>
      <c r="Q81" s="21"/>
      <c r="R81" s="21"/>
      <c r="S81" s="2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</row>
    <row r="82" spans="1:79">
      <c r="A82" s="10" t="s">
        <v>49</v>
      </c>
      <c r="B82" s="30">
        <f t="shared" si="23"/>
        <v>3495</v>
      </c>
      <c r="C82" s="37">
        <f t="shared" si="23"/>
        <v>3296</v>
      </c>
      <c r="D82" s="54">
        <f t="shared" si="24"/>
        <v>6791</v>
      </c>
      <c r="E82" s="63">
        <f t="shared" si="25"/>
        <v>13.78</v>
      </c>
      <c r="F82" s="30">
        <f t="shared" si="26"/>
        <v>14654</v>
      </c>
      <c r="G82" s="37">
        <f t="shared" si="26"/>
        <v>14373</v>
      </c>
      <c r="H82" s="72">
        <f t="shared" si="27"/>
        <v>29027</v>
      </c>
      <c r="I82" s="76">
        <f t="shared" si="28"/>
        <v>58.89</v>
      </c>
      <c r="J82" s="20">
        <f t="shared" si="29"/>
        <v>5749</v>
      </c>
      <c r="K82" s="37">
        <f t="shared" si="29"/>
        <v>7725</v>
      </c>
      <c r="L82" s="72">
        <f t="shared" si="30"/>
        <v>13474</v>
      </c>
      <c r="M82" s="81">
        <f t="shared" si="31"/>
        <v>27.34</v>
      </c>
      <c r="N82" s="23"/>
      <c r="O82" s="23"/>
      <c r="P82" s="23"/>
      <c r="Q82" s="21"/>
      <c r="R82" s="21"/>
      <c r="S82" s="2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</row>
    <row r="83" spans="1:79" ht="20.100000000000001" customHeight="1">
      <c r="A83" s="13" t="s">
        <v>128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78" t="s">
        <v>83</v>
      </c>
      <c r="M83" s="78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</row>
    <row r="84" spans="1:79"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</row>
    <row r="85" spans="1:79"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</row>
    <row r="86" spans="1:79"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</row>
    <row r="87" spans="1:79"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</row>
    <row r="88" spans="1:79"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</row>
    <row r="89" spans="1:79"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</row>
    <row r="90" spans="1:79"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</row>
    <row r="91" spans="1:79"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</row>
    <row r="92" spans="1:79"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</row>
    <row r="93" spans="1:79"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</row>
    <row r="94" spans="1:79"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</row>
    <row r="95" spans="1:79"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</row>
    <row r="96" spans="1:79"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</row>
    <row r="97" spans="2:79"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</row>
    <row r="98" spans="2:79"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</row>
    <row r="99" spans="2:79"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</row>
    <row r="100" spans="2:79"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</row>
    <row r="101" spans="2:79"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</row>
    <row r="102" spans="2:79"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</row>
    <row r="103" spans="2:79"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</row>
    <row r="104" spans="2:79"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</row>
    <row r="105" spans="2:79"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</row>
    <row r="106" spans="2:79"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</row>
    <row r="107" spans="2:79"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</row>
    <row r="108" spans="2:79"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</row>
    <row r="109" spans="2:79"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</row>
    <row r="110" spans="2:79"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</row>
    <row r="111" spans="2:79"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</row>
    <row r="112" spans="2:79"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</row>
    <row r="113" spans="2:79"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</row>
    <row r="114" spans="2:79"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 t="s">
        <v>109</v>
      </c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</row>
    <row r="115" spans="2:79">
      <c r="N115" s="31"/>
      <c r="O115" s="31"/>
      <c r="P115" s="31"/>
      <c r="Q115" s="31"/>
      <c r="R115" s="31"/>
      <c r="S115" s="31"/>
      <c r="T115" s="31" t="s">
        <v>85</v>
      </c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</row>
    <row r="116" spans="2:79"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</row>
    <row r="117" spans="2:79"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</row>
    <row r="118" spans="2:79"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</row>
    <row r="119" spans="2:79"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</row>
    <row r="120" spans="2:79"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</row>
    <row r="121" spans="2:79"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</row>
    <row r="122" spans="2:79"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</row>
    <row r="123" spans="2:79"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</row>
    <row r="124" spans="2:79"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</row>
    <row r="125" spans="2:79"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</row>
    <row r="126" spans="2:79"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</row>
    <row r="127" spans="2:79"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</row>
    <row r="128" spans="2:79"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</row>
    <row r="129" spans="2:79"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</row>
    <row r="130" spans="2:79"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</row>
    <row r="131" spans="2:79"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</row>
    <row r="132" spans="2:79"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T132" s="31" t="s">
        <v>88</v>
      </c>
    </row>
    <row r="133" spans="2:79"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T133" s="31" t="s">
        <v>85</v>
      </c>
    </row>
    <row r="134" spans="2:79"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</row>
    <row r="135" spans="2:79"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</row>
    <row r="136" spans="2:79"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</row>
    <row r="137" spans="2:79"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</row>
    <row r="138" spans="2:79"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</row>
    <row r="139" spans="2:79"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</row>
    <row r="140" spans="2:79"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</row>
    <row r="141" spans="2:79"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</row>
    <row r="142" spans="2:79"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</row>
    <row r="143" spans="2:79"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</row>
    <row r="144" spans="2:79"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</row>
    <row r="145" spans="2:20"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</row>
    <row r="146" spans="2:20"/>
    <row r="147" spans="2:20"/>
    <row r="148" spans="2:20"/>
    <row r="149" spans="2:20"/>
    <row r="150" spans="2:20">
      <c r="T150" s="31" t="s">
        <v>90</v>
      </c>
    </row>
    <row r="151" spans="2:20">
      <c r="T151" s="31" t="s">
        <v>85</v>
      </c>
    </row>
  </sheetData>
  <mergeCells count="112">
    <mergeCell ref="R2:S2"/>
    <mergeCell ref="B3:D3"/>
    <mergeCell ref="E3:G3"/>
    <mergeCell ref="H3:J3"/>
    <mergeCell ref="K3:M3"/>
    <mergeCell ref="N3:P3"/>
    <mergeCell ref="Q3:S3"/>
    <mergeCell ref="B19:D19"/>
    <mergeCell ref="E19:G19"/>
    <mergeCell ref="H19:J19"/>
    <mergeCell ref="K19:M19"/>
    <mergeCell ref="N19:P19"/>
    <mergeCell ref="Q19:S19"/>
    <mergeCell ref="B35:D35"/>
    <mergeCell ref="E35:G35"/>
    <mergeCell ref="H35:J35"/>
    <mergeCell ref="K35:M35"/>
    <mergeCell ref="N35:P35"/>
    <mergeCell ref="Q35:S35"/>
    <mergeCell ref="B51:D51"/>
    <mergeCell ref="E51:G51"/>
    <mergeCell ref="H51:J51"/>
    <mergeCell ref="K51:M51"/>
    <mergeCell ref="B67:M67"/>
    <mergeCell ref="B68:E68"/>
    <mergeCell ref="F68:I68"/>
    <mergeCell ref="J68:M68"/>
    <mergeCell ref="A83:K83"/>
    <mergeCell ref="L83:M83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A19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S20:S21"/>
    <mergeCell ref="A35:A37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Q36:Q37"/>
    <mergeCell ref="R36:R37"/>
    <mergeCell ref="S36:S37"/>
    <mergeCell ref="A51:A53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A67:A70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</mergeCells>
  <phoneticPr fontId="19"/>
  <pageMargins left="0.78740157480314965" right="0.78740157480314965" top="0.98425196850393704" bottom="0.82677165354330717" header="0.51181102362204722" footer="0.51181102362204722"/>
  <pageSetup paperSize="9" scale="78" fitToWidth="1" fitToHeight="1" orientation="portrait" usePrinterDefaults="1" horizontalDpi="300" verticalDpi="300" r:id="rId1"/>
  <headerFooter alignWithMargins="0"/>
  <colBreaks count="1" manualBreakCount="1">
    <brk id="19" max="6553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V151"/>
  <sheetViews>
    <sheetView showGridLines="0" view="pageBreakPreview" zoomScaleSheetLayoutView="100" workbookViewId="0">
      <selection activeCell="L32" sqref="L32"/>
    </sheetView>
  </sheetViews>
  <sheetFormatPr defaultRowHeight="13.5"/>
  <cols>
    <col min="1" max="1" width="9" style="1" bestFit="1" customWidth="1"/>
    <col min="2" max="21" width="5.625" style="1" customWidth="1"/>
    <col min="22" max="78" width="0.25" style="1" hidden="1" customWidth="1"/>
    <col min="79" max="256" width="9" style="1" bestFit="1" customWidth="1"/>
  </cols>
  <sheetData>
    <row r="1" spans="1:80" s="92" customFormat="1" ht="17.25">
      <c r="A1" s="94" t="s">
        <v>2</v>
      </c>
    </row>
    <row r="2" spans="1:80" ht="13.5" customHeight="1">
      <c r="R2" s="85" t="s">
        <v>7</v>
      </c>
      <c r="S2" s="85"/>
    </row>
    <row r="3" spans="1:80">
      <c r="A3" s="5" t="s">
        <v>13</v>
      </c>
      <c r="B3" s="15" t="s">
        <v>104</v>
      </c>
      <c r="C3" s="32"/>
      <c r="D3" s="43"/>
      <c r="E3" s="55" t="s">
        <v>4</v>
      </c>
      <c r="F3" s="38"/>
      <c r="G3" s="64"/>
      <c r="H3" s="22" t="s">
        <v>11</v>
      </c>
      <c r="I3" s="38"/>
      <c r="J3" s="49"/>
      <c r="K3" s="55" t="s">
        <v>19</v>
      </c>
      <c r="L3" s="38"/>
      <c r="M3" s="64"/>
      <c r="N3" s="22" t="s">
        <v>23</v>
      </c>
      <c r="O3" s="38"/>
      <c r="P3" s="49"/>
      <c r="Q3" s="55" t="s">
        <v>25</v>
      </c>
      <c r="R3" s="38"/>
      <c r="S3" s="64"/>
    </row>
    <row r="4" spans="1:80" s="93" customFormat="1" ht="9.9499999999999993" customHeight="1">
      <c r="A4" s="6"/>
      <c r="B4" s="16" t="s">
        <v>21</v>
      </c>
      <c r="C4" s="33" t="s">
        <v>29</v>
      </c>
      <c r="D4" s="44" t="s">
        <v>31</v>
      </c>
      <c r="E4" s="56" t="s">
        <v>21</v>
      </c>
      <c r="F4" s="33" t="s">
        <v>29</v>
      </c>
      <c r="G4" s="65" t="s">
        <v>31</v>
      </c>
      <c r="H4" s="16" t="s">
        <v>21</v>
      </c>
      <c r="I4" s="33" t="s">
        <v>29</v>
      </c>
      <c r="J4" s="44" t="s">
        <v>31</v>
      </c>
      <c r="K4" s="56" t="s">
        <v>21</v>
      </c>
      <c r="L4" s="33" t="s">
        <v>29</v>
      </c>
      <c r="M4" s="65" t="s">
        <v>31</v>
      </c>
      <c r="N4" s="16" t="s">
        <v>21</v>
      </c>
      <c r="O4" s="33" t="s">
        <v>29</v>
      </c>
      <c r="P4" s="44" t="s">
        <v>31</v>
      </c>
      <c r="Q4" s="56" t="s">
        <v>21</v>
      </c>
      <c r="R4" s="33" t="s">
        <v>29</v>
      </c>
      <c r="S4" s="65" t="s">
        <v>31</v>
      </c>
    </row>
    <row r="5" spans="1:80" s="93" customFormat="1" ht="9.9499999999999993" customHeight="1">
      <c r="A5" s="7"/>
      <c r="B5" s="17"/>
      <c r="C5" s="34"/>
      <c r="D5" s="45"/>
      <c r="E5" s="57"/>
      <c r="F5" s="34"/>
      <c r="G5" s="66"/>
      <c r="H5" s="17"/>
      <c r="I5" s="34"/>
      <c r="J5" s="45"/>
      <c r="K5" s="57"/>
      <c r="L5" s="34"/>
      <c r="M5" s="66"/>
      <c r="N5" s="17"/>
      <c r="O5" s="34"/>
      <c r="P5" s="45"/>
      <c r="Q5" s="57"/>
      <c r="R5" s="34"/>
      <c r="S5" s="66"/>
    </row>
    <row r="6" spans="1:80">
      <c r="A6" s="8" t="s">
        <v>115</v>
      </c>
      <c r="B6" s="18">
        <v>1078</v>
      </c>
      <c r="C6" s="35">
        <v>1035</v>
      </c>
      <c r="D6" s="46">
        <f t="shared" ref="D6:D17" si="0">B6+C6</f>
        <v>2113</v>
      </c>
      <c r="E6" s="28">
        <v>1250</v>
      </c>
      <c r="F6" s="35">
        <v>1167</v>
      </c>
      <c r="G6" s="67">
        <f t="shared" ref="G6:G17" si="1">E6+F6</f>
        <v>2417</v>
      </c>
      <c r="H6" s="18">
        <v>1313</v>
      </c>
      <c r="I6" s="35">
        <v>1231</v>
      </c>
      <c r="J6" s="46">
        <f t="shared" ref="J6:J17" si="2">H6+I6</f>
        <v>2544</v>
      </c>
      <c r="K6" s="28">
        <v>1250</v>
      </c>
      <c r="L6" s="35">
        <v>1243</v>
      </c>
      <c r="M6" s="67">
        <f t="shared" ref="M6:M17" si="3">K6+L6</f>
        <v>2493</v>
      </c>
      <c r="N6" s="18">
        <v>1122</v>
      </c>
      <c r="O6" s="35">
        <v>1037</v>
      </c>
      <c r="P6" s="46">
        <f t="shared" ref="P6:P17" si="4">N6+O6</f>
        <v>2159</v>
      </c>
      <c r="Q6" s="28">
        <v>1274</v>
      </c>
      <c r="R6" s="35">
        <v>1131</v>
      </c>
      <c r="S6" s="67">
        <f t="shared" ref="S6:S17" si="5">Q6+R6</f>
        <v>2405</v>
      </c>
      <c r="U6" s="90" t="s">
        <v>119</v>
      </c>
    </row>
    <row r="7" spans="1:80">
      <c r="A7" s="9" t="s">
        <v>40</v>
      </c>
      <c r="B7" s="19">
        <v>1076</v>
      </c>
      <c r="C7" s="36">
        <v>1045</v>
      </c>
      <c r="D7" s="47">
        <f t="shared" si="0"/>
        <v>2121</v>
      </c>
      <c r="E7" s="29">
        <v>1249</v>
      </c>
      <c r="F7" s="36">
        <v>1160</v>
      </c>
      <c r="G7" s="68">
        <f t="shared" si="1"/>
        <v>2409</v>
      </c>
      <c r="H7" s="19">
        <v>1308</v>
      </c>
      <c r="I7" s="36">
        <v>1225</v>
      </c>
      <c r="J7" s="47">
        <f t="shared" si="2"/>
        <v>2533</v>
      </c>
      <c r="K7" s="29">
        <v>1263</v>
      </c>
      <c r="L7" s="36">
        <v>1237</v>
      </c>
      <c r="M7" s="68">
        <f t="shared" si="3"/>
        <v>2500</v>
      </c>
      <c r="N7" s="19">
        <v>1117</v>
      </c>
      <c r="O7" s="36">
        <v>1047</v>
      </c>
      <c r="P7" s="47">
        <f t="shared" si="4"/>
        <v>2164</v>
      </c>
      <c r="Q7" s="29">
        <v>1257</v>
      </c>
      <c r="R7" s="36">
        <v>1128</v>
      </c>
      <c r="S7" s="68">
        <f t="shared" si="5"/>
        <v>2385</v>
      </c>
      <c r="U7" s="90">
        <v>5</v>
      </c>
    </row>
    <row r="8" spans="1:80">
      <c r="A8" s="9" t="s">
        <v>44</v>
      </c>
      <c r="B8" s="19">
        <v>1083</v>
      </c>
      <c r="C8" s="36">
        <v>1045</v>
      </c>
      <c r="D8" s="47">
        <f t="shared" si="0"/>
        <v>2128</v>
      </c>
      <c r="E8" s="29">
        <v>1245</v>
      </c>
      <c r="F8" s="36">
        <v>1148</v>
      </c>
      <c r="G8" s="68">
        <f t="shared" si="1"/>
        <v>2393</v>
      </c>
      <c r="H8" s="19">
        <v>1304</v>
      </c>
      <c r="I8" s="36">
        <v>1228</v>
      </c>
      <c r="J8" s="47">
        <f t="shared" si="2"/>
        <v>2532</v>
      </c>
      <c r="K8" s="29">
        <v>1263</v>
      </c>
      <c r="L8" s="36">
        <v>1237</v>
      </c>
      <c r="M8" s="68">
        <f t="shared" si="3"/>
        <v>2500</v>
      </c>
      <c r="N8" s="19">
        <v>1108</v>
      </c>
      <c r="O8" s="36">
        <v>1040</v>
      </c>
      <c r="P8" s="47">
        <f t="shared" si="4"/>
        <v>2148</v>
      </c>
      <c r="Q8" s="29">
        <v>1235</v>
      </c>
      <c r="R8" s="36">
        <v>1122</v>
      </c>
      <c r="S8" s="68">
        <f t="shared" si="5"/>
        <v>2357</v>
      </c>
      <c r="U8" s="90">
        <v>6</v>
      </c>
      <c r="CB8" s="91"/>
    </row>
    <row r="9" spans="1:80">
      <c r="A9" s="9" t="s">
        <v>47</v>
      </c>
      <c r="B9" s="19">
        <v>1072</v>
      </c>
      <c r="C9" s="36">
        <v>1045</v>
      </c>
      <c r="D9" s="47">
        <f t="shared" si="0"/>
        <v>2117</v>
      </c>
      <c r="E9" s="29">
        <v>1241</v>
      </c>
      <c r="F9" s="36">
        <v>1146</v>
      </c>
      <c r="G9" s="68">
        <f t="shared" si="1"/>
        <v>2387</v>
      </c>
      <c r="H9" s="19">
        <v>1304</v>
      </c>
      <c r="I9" s="36">
        <v>1226</v>
      </c>
      <c r="J9" s="47">
        <f t="shared" si="2"/>
        <v>2530</v>
      </c>
      <c r="K9" s="29">
        <v>1261</v>
      </c>
      <c r="L9" s="36">
        <v>1237</v>
      </c>
      <c r="M9" s="68">
        <f t="shared" si="3"/>
        <v>2498</v>
      </c>
      <c r="N9" s="19">
        <v>1115</v>
      </c>
      <c r="O9" s="36">
        <v>1046</v>
      </c>
      <c r="P9" s="47">
        <f t="shared" si="4"/>
        <v>2161</v>
      </c>
      <c r="Q9" s="29">
        <v>1232</v>
      </c>
      <c r="R9" s="36">
        <v>1111</v>
      </c>
      <c r="S9" s="68">
        <f t="shared" si="5"/>
        <v>2343</v>
      </c>
      <c r="U9" s="90">
        <v>7</v>
      </c>
    </row>
    <row r="10" spans="1:80">
      <c r="A10" s="9" t="s">
        <v>50</v>
      </c>
      <c r="B10" s="19">
        <v>1074</v>
      </c>
      <c r="C10" s="36">
        <v>1038</v>
      </c>
      <c r="D10" s="47">
        <f t="shared" si="0"/>
        <v>2112</v>
      </c>
      <c r="E10" s="29">
        <v>1241</v>
      </c>
      <c r="F10" s="36">
        <v>1151</v>
      </c>
      <c r="G10" s="68">
        <f t="shared" si="1"/>
        <v>2392</v>
      </c>
      <c r="H10" s="19">
        <v>1305</v>
      </c>
      <c r="I10" s="36">
        <v>1225</v>
      </c>
      <c r="J10" s="47">
        <f t="shared" si="2"/>
        <v>2530</v>
      </c>
      <c r="K10" s="29">
        <v>1261</v>
      </c>
      <c r="L10" s="36">
        <v>1232</v>
      </c>
      <c r="M10" s="68">
        <f t="shared" si="3"/>
        <v>2493</v>
      </c>
      <c r="N10" s="19">
        <v>1111</v>
      </c>
      <c r="O10" s="36">
        <v>1042</v>
      </c>
      <c r="P10" s="47">
        <f t="shared" si="4"/>
        <v>2153</v>
      </c>
      <c r="Q10" s="29">
        <v>1236</v>
      </c>
      <c r="R10" s="36">
        <v>1107</v>
      </c>
      <c r="S10" s="68">
        <f t="shared" si="5"/>
        <v>2343</v>
      </c>
      <c r="U10" s="90">
        <v>8</v>
      </c>
    </row>
    <row r="11" spans="1:80">
      <c r="A11" s="9" t="s">
        <v>20</v>
      </c>
      <c r="B11" s="19">
        <v>1076</v>
      </c>
      <c r="C11" s="36">
        <v>1023</v>
      </c>
      <c r="D11" s="47">
        <f t="shared" si="0"/>
        <v>2099</v>
      </c>
      <c r="E11" s="29">
        <v>1241</v>
      </c>
      <c r="F11" s="36">
        <v>1158</v>
      </c>
      <c r="G11" s="68">
        <f t="shared" si="1"/>
        <v>2399</v>
      </c>
      <c r="H11" s="19">
        <v>1305</v>
      </c>
      <c r="I11" s="36">
        <v>1216</v>
      </c>
      <c r="J11" s="47">
        <f t="shared" si="2"/>
        <v>2521</v>
      </c>
      <c r="K11" s="29">
        <v>1270</v>
      </c>
      <c r="L11" s="36">
        <v>1232</v>
      </c>
      <c r="M11" s="68">
        <f t="shared" si="3"/>
        <v>2502</v>
      </c>
      <c r="N11" s="19">
        <v>1108</v>
      </c>
      <c r="O11" s="36">
        <v>1033</v>
      </c>
      <c r="P11" s="47">
        <f t="shared" si="4"/>
        <v>2141</v>
      </c>
      <c r="Q11" s="29">
        <v>1238</v>
      </c>
      <c r="R11" s="36">
        <v>1119</v>
      </c>
      <c r="S11" s="68">
        <f t="shared" si="5"/>
        <v>2357</v>
      </c>
      <c r="U11" s="90">
        <v>9</v>
      </c>
    </row>
    <row r="12" spans="1:80">
      <c r="A12" s="9" t="s">
        <v>51</v>
      </c>
      <c r="B12" s="19">
        <v>1069</v>
      </c>
      <c r="C12" s="36">
        <v>1020</v>
      </c>
      <c r="D12" s="47">
        <f t="shared" si="0"/>
        <v>2089</v>
      </c>
      <c r="E12" s="29">
        <v>1245</v>
      </c>
      <c r="F12" s="36">
        <v>1161</v>
      </c>
      <c r="G12" s="68">
        <f t="shared" si="1"/>
        <v>2406</v>
      </c>
      <c r="H12" s="19">
        <v>1310</v>
      </c>
      <c r="I12" s="36">
        <v>1213</v>
      </c>
      <c r="J12" s="47">
        <f t="shared" si="2"/>
        <v>2523</v>
      </c>
      <c r="K12" s="29">
        <v>1277</v>
      </c>
      <c r="L12" s="36">
        <v>1228</v>
      </c>
      <c r="M12" s="68">
        <f t="shared" si="3"/>
        <v>2505</v>
      </c>
      <c r="N12" s="19">
        <v>1108</v>
      </c>
      <c r="O12" s="36">
        <v>1043</v>
      </c>
      <c r="P12" s="47">
        <f t="shared" si="4"/>
        <v>2151</v>
      </c>
      <c r="Q12" s="29">
        <v>1227</v>
      </c>
      <c r="R12" s="36">
        <v>1117</v>
      </c>
      <c r="S12" s="68">
        <f t="shared" si="5"/>
        <v>2344</v>
      </c>
      <c r="U12" s="90">
        <v>10</v>
      </c>
    </row>
    <row r="13" spans="1:80">
      <c r="A13" s="9" t="s">
        <v>39</v>
      </c>
      <c r="B13" s="19">
        <v>1065</v>
      </c>
      <c r="C13" s="36">
        <v>1030</v>
      </c>
      <c r="D13" s="47">
        <f t="shared" si="0"/>
        <v>2095</v>
      </c>
      <c r="E13" s="29">
        <v>1250</v>
      </c>
      <c r="F13" s="36">
        <v>1158</v>
      </c>
      <c r="G13" s="68">
        <f t="shared" si="1"/>
        <v>2408</v>
      </c>
      <c r="H13" s="19">
        <v>1310</v>
      </c>
      <c r="I13" s="36">
        <v>1218</v>
      </c>
      <c r="J13" s="47">
        <f t="shared" si="2"/>
        <v>2528</v>
      </c>
      <c r="K13" s="29">
        <v>1274</v>
      </c>
      <c r="L13" s="36">
        <v>1224</v>
      </c>
      <c r="M13" s="68">
        <f t="shared" si="3"/>
        <v>2498</v>
      </c>
      <c r="N13" s="19">
        <v>1105</v>
      </c>
      <c r="O13" s="36">
        <v>1032</v>
      </c>
      <c r="P13" s="47">
        <f t="shared" si="4"/>
        <v>2137</v>
      </c>
      <c r="Q13" s="29">
        <v>1220</v>
      </c>
      <c r="R13" s="36">
        <v>1114</v>
      </c>
      <c r="S13" s="68">
        <f t="shared" si="5"/>
        <v>2334</v>
      </c>
      <c r="U13" s="90">
        <v>11</v>
      </c>
    </row>
    <row r="14" spans="1:80">
      <c r="A14" s="9" t="s">
        <v>24</v>
      </c>
      <c r="B14" s="19">
        <v>1050</v>
      </c>
      <c r="C14" s="36">
        <v>1027</v>
      </c>
      <c r="D14" s="47">
        <f t="shared" si="0"/>
        <v>2077</v>
      </c>
      <c r="E14" s="29">
        <v>1241</v>
      </c>
      <c r="F14" s="36">
        <v>1158</v>
      </c>
      <c r="G14" s="68">
        <f t="shared" si="1"/>
        <v>2399</v>
      </c>
      <c r="H14" s="19">
        <v>1327</v>
      </c>
      <c r="I14" s="36">
        <v>1217</v>
      </c>
      <c r="J14" s="47">
        <f t="shared" si="2"/>
        <v>2544</v>
      </c>
      <c r="K14" s="29">
        <v>1270</v>
      </c>
      <c r="L14" s="36">
        <v>1217</v>
      </c>
      <c r="M14" s="68">
        <f t="shared" si="3"/>
        <v>2487</v>
      </c>
      <c r="N14" s="19">
        <v>1106</v>
      </c>
      <c r="O14" s="36">
        <v>1042</v>
      </c>
      <c r="P14" s="47">
        <f t="shared" si="4"/>
        <v>2148</v>
      </c>
      <c r="Q14" s="29">
        <v>1224</v>
      </c>
      <c r="R14" s="36">
        <v>1113</v>
      </c>
      <c r="S14" s="68">
        <f t="shared" si="5"/>
        <v>2337</v>
      </c>
      <c r="U14" s="90">
        <v>12</v>
      </c>
    </row>
    <row r="15" spans="1:80">
      <c r="A15" s="9" t="s">
        <v>117</v>
      </c>
      <c r="B15" s="19">
        <v>1044</v>
      </c>
      <c r="C15" s="36">
        <v>1026</v>
      </c>
      <c r="D15" s="47">
        <f t="shared" si="0"/>
        <v>2070</v>
      </c>
      <c r="E15" s="29">
        <v>1228</v>
      </c>
      <c r="F15" s="36">
        <v>1148</v>
      </c>
      <c r="G15" s="68">
        <f t="shared" si="1"/>
        <v>2376</v>
      </c>
      <c r="H15" s="19">
        <v>1334</v>
      </c>
      <c r="I15" s="36">
        <v>1224</v>
      </c>
      <c r="J15" s="47">
        <f t="shared" si="2"/>
        <v>2558</v>
      </c>
      <c r="K15" s="29">
        <v>1282</v>
      </c>
      <c r="L15" s="36">
        <v>1221</v>
      </c>
      <c r="M15" s="68">
        <f t="shared" si="3"/>
        <v>2503</v>
      </c>
      <c r="N15" s="19">
        <v>1097</v>
      </c>
      <c r="O15" s="36">
        <v>1042</v>
      </c>
      <c r="P15" s="47">
        <f t="shared" si="4"/>
        <v>2139</v>
      </c>
      <c r="Q15" s="29">
        <v>1222</v>
      </c>
      <c r="R15" s="36">
        <v>1110</v>
      </c>
      <c r="S15" s="68">
        <f t="shared" si="5"/>
        <v>2332</v>
      </c>
      <c r="U15" s="90" t="s">
        <v>120</v>
      </c>
    </row>
    <row r="16" spans="1:80">
      <c r="A16" s="9" t="s">
        <v>58</v>
      </c>
      <c r="B16" s="19">
        <v>1036</v>
      </c>
      <c r="C16" s="36">
        <v>1027</v>
      </c>
      <c r="D16" s="47">
        <f t="shared" si="0"/>
        <v>2063</v>
      </c>
      <c r="E16" s="29">
        <v>1223</v>
      </c>
      <c r="F16" s="36">
        <v>1144</v>
      </c>
      <c r="G16" s="68">
        <f t="shared" si="1"/>
        <v>2367</v>
      </c>
      <c r="H16" s="19">
        <v>1336</v>
      </c>
      <c r="I16" s="36">
        <v>1229</v>
      </c>
      <c r="J16" s="47">
        <f t="shared" si="2"/>
        <v>2565</v>
      </c>
      <c r="K16" s="29">
        <v>1285</v>
      </c>
      <c r="L16" s="36">
        <v>1222</v>
      </c>
      <c r="M16" s="68">
        <f t="shared" si="3"/>
        <v>2507</v>
      </c>
      <c r="N16" s="19">
        <v>1096</v>
      </c>
      <c r="O16" s="36">
        <v>1034</v>
      </c>
      <c r="P16" s="47">
        <f t="shared" si="4"/>
        <v>2130</v>
      </c>
      <c r="Q16" s="29">
        <v>1226</v>
      </c>
      <c r="R16" s="36">
        <v>1100</v>
      </c>
      <c r="S16" s="68">
        <f t="shared" si="5"/>
        <v>2326</v>
      </c>
      <c r="U16" s="90">
        <v>2</v>
      </c>
    </row>
    <row r="17" spans="1:79">
      <c r="A17" s="10" t="s">
        <v>49</v>
      </c>
      <c r="B17" s="20">
        <v>1041</v>
      </c>
      <c r="C17" s="37">
        <v>1031</v>
      </c>
      <c r="D17" s="48">
        <f t="shared" si="0"/>
        <v>2072</v>
      </c>
      <c r="E17" s="30">
        <v>1220</v>
      </c>
      <c r="F17" s="37">
        <v>1149</v>
      </c>
      <c r="G17" s="69">
        <f t="shared" si="1"/>
        <v>2369</v>
      </c>
      <c r="H17" s="20">
        <v>1328</v>
      </c>
      <c r="I17" s="37">
        <v>1229</v>
      </c>
      <c r="J17" s="48">
        <f t="shared" si="2"/>
        <v>2557</v>
      </c>
      <c r="K17" s="30">
        <v>1273</v>
      </c>
      <c r="L17" s="37">
        <v>1210</v>
      </c>
      <c r="M17" s="69">
        <f t="shared" si="3"/>
        <v>2483</v>
      </c>
      <c r="N17" s="20">
        <v>1091</v>
      </c>
      <c r="O17" s="37">
        <v>1028</v>
      </c>
      <c r="P17" s="48">
        <f t="shared" si="4"/>
        <v>2119</v>
      </c>
      <c r="Q17" s="30">
        <v>1236</v>
      </c>
      <c r="R17" s="37">
        <v>1092</v>
      </c>
      <c r="S17" s="69">
        <f t="shared" si="5"/>
        <v>2328</v>
      </c>
      <c r="U17" s="90">
        <v>3</v>
      </c>
    </row>
    <row r="18" spans="1:79" ht="9.9499999999999993" customHeight="1"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</row>
    <row r="19" spans="1:79">
      <c r="A19" s="5" t="s">
        <v>13</v>
      </c>
      <c r="B19" s="22" t="s">
        <v>59</v>
      </c>
      <c r="C19" s="38"/>
      <c r="D19" s="49"/>
      <c r="E19" s="55" t="s">
        <v>62</v>
      </c>
      <c r="F19" s="38"/>
      <c r="G19" s="64"/>
      <c r="H19" s="22" t="s">
        <v>64</v>
      </c>
      <c r="I19" s="38"/>
      <c r="J19" s="49"/>
      <c r="K19" s="55" t="s">
        <v>16</v>
      </c>
      <c r="L19" s="38"/>
      <c r="M19" s="64"/>
      <c r="N19" s="22" t="s">
        <v>61</v>
      </c>
      <c r="O19" s="38"/>
      <c r="P19" s="49"/>
      <c r="Q19" s="55" t="s">
        <v>9</v>
      </c>
      <c r="R19" s="38"/>
      <c r="S19" s="64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</row>
    <row r="20" spans="1:79" ht="9.9499999999999993" customHeight="1">
      <c r="A20" s="6"/>
      <c r="B20" s="16" t="s">
        <v>21</v>
      </c>
      <c r="C20" s="33" t="s">
        <v>29</v>
      </c>
      <c r="D20" s="44" t="s">
        <v>31</v>
      </c>
      <c r="E20" s="56" t="s">
        <v>21</v>
      </c>
      <c r="F20" s="33" t="s">
        <v>29</v>
      </c>
      <c r="G20" s="65" t="s">
        <v>31</v>
      </c>
      <c r="H20" s="16" t="s">
        <v>21</v>
      </c>
      <c r="I20" s="33" t="s">
        <v>29</v>
      </c>
      <c r="J20" s="44" t="s">
        <v>31</v>
      </c>
      <c r="K20" s="56" t="s">
        <v>21</v>
      </c>
      <c r="L20" s="33" t="s">
        <v>29</v>
      </c>
      <c r="M20" s="65" t="s">
        <v>31</v>
      </c>
      <c r="N20" s="16" t="s">
        <v>21</v>
      </c>
      <c r="O20" s="33" t="s">
        <v>29</v>
      </c>
      <c r="P20" s="44" t="s">
        <v>31</v>
      </c>
      <c r="Q20" s="56" t="s">
        <v>21</v>
      </c>
      <c r="R20" s="33" t="s">
        <v>29</v>
      </c>
      <c r="S20" s="65" t="s">
        <v>31</v>
      </c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96"/>
      <c r="BW20" s="96"/>
      <c r="BX20" s="96"/>
      <c r="BY20" s="96"/>
      <c r="BZ20" s="96"/>
      <c r="CA20" s="96"/>
    </row>
    <row r="21" spans="1:79" ht="9.9499999999999993" customHeight="1">
      <c r="A21" s="7"/>
      <c r="B21" s="17"/>
      <c r="C21" s="34"/>
      <c r="D21" s="45"/>
      <c r="E21" s="57"/>
      <c r="F21" s="34"/>
      <c r="G21" s="66"/>
      <c r="H21" s="17"/>
      <c r="I21" s="34"/>
      <c r="J21" s="45"/>
      <c r="K21" s="57"/>
      <c r="L21" s="34"/>
      <c r="M21" s="66"/>
      <c r="N21" s="17"/>
      <c r="O21" s="34"/>
      <c r="P21" s="45"/>
      <c r="Q21" s="57"/>
      <c r="R21" s="34"/>
      <c r="S21" s="6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6"/>
      <c r="BW21" s="96"/>
      <c r="BX21" s="96"/>
      <c r="BY21" s="96"/>
      <c r="BZ21" s="96"/>
      <c r="CA21" s="96"/>
    </row>
    <row r="22" spans="1:79">
      <c r="A22" s="8" t="s">
        <v>115</v>
      </c>
      <c r="B22" s="18">
        <v>1507</v>
      </c>
      <c r="C22" s="35">
        <v>1412</v>
      </c>
      <c r="D22" s="46">
        <f t="shared" ref="D22:D33" si="6">B22+C22</f>
        <v>2919</v>
      </c>
      <c r="E22" s="18">
        <v>1943</v>
      </c>
      <c r="F22" s="35">
        <v>1807</v>
      </c>
      <c r="G22" s="67">
        <f t="shared" ref="G22:G33" si="7">E22+F22</f>
        <v>3750</v>
      </c>
      <c r="H22" s="18">
        <v>1793</v>
      </c>
      <c r="I22" s="35">
        <v>1893</v>
      </c>
      <c r="J22" s="46">
        <f t="shared" ref="J22:J33" si="8">H22+I22</f>
        <v>3686</v>
      </c>
      <c r="K22" s="18">
        <v>1453</v>
      </c>
      <c r="L22" s="35">
        <v>1451</v>
      </c>
      <c r="M22" s="67">
        <f t="shared" ref="M22:M33" si="9">K22+L22</f>
        <v>2904</v>
      </c>
      <c r="N22" s="18">
        <v>1401</v>
      </c>
      <c r="O22" s="35">
        <v>1396</v>
      </c>
      <c r="P22" s="46">
        <f t="shared" ref="P22:P33" si="10">N22+O22</f>
        <v>2797</v>
      </c>
      <c r="Q22" s="18">
        <v>1434</v>
      </c>
      <c r="R22" s="35">
        <v>1537</v>
      </c>
      <c r="S22" s="67">
        <f t="shared" ref="S22:S33" si="11">Q22+R22</f>
        <v>2971</v>
      </c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6"/>
      <c r="CA22" s="96"/>
    </row>
    <row r="23" spans="1:79">
      <c r="A23" s="9" t="s">
        <v>40</v>
      </c>
      <c r="B23" s="19">
        <v>1502</v>
      </c>
      <c r="C23" s="36">
        <v>1397</v>
      </c>
      <c r="D23" s="47">
        <f t="shared" si="6"/>
        <v>2899</v>
      </c>
      <c r="E23" s="19">
        <v>1936</v>
      </c>
      <c r="F23" s="36">
        <v>1812</v>
      </c>
      <c r="G23" s="68">
        <f t="shared" si="7"/>
        <v>3748</v>
      </c>
      <c r="H23" s="19">
        <v>1796</v>
      </c>
      <c r="I23" s="36">
        <v>1881</v>
      </c>
      <c r="J23" s="47">
        <f t="shared" si="8"/>
        <v>3677</v>
      </c>
      <c r="K23" s="19">
        <v>1452</v>
      </c>
      <c r="L23" s="36">
        <v>1455</v>
      </c>
      <c r="M23" s="68">
        <f t="shared" si="9"/>
        <v>2907</v>
      </c>
      <c r="N23" s="19">
        <v>1399</v>
      </c>
      <c r="O23" s="36">
        <v>1393</v>
      </c>
      <c r="P23" s="47">
        <f t="shared" si="10"/>
        <v>2792</v>
      </c>
      <c r="Q23" s="19">
        <v>1421</v>
      </c>
      <c r="R23" s="36">
        <v>1533</v>
      </c>
      <c r="S23" s="68">
        <f t="shared" si="11"/>
        <v>2954</v>
      </c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96"/>
      <c r="BZ23" s="96"/>
      <c r="CA23" s="96"/>
    </row>
    <row r="24" spans="1:79">
      <c r="A24" s="9" t="s">
        <v>44</v>
      </c>
      <c r="B24" s="19">
        <v>1516</v>
      </c>
      <c r="C24" s="36">
        <v>1382</v>
      </c>
      <c r="D24" s="47">
        <f t="shared" si="6"/>
        <v>2898</v>
      </c>
      <c r="E24" s="19">
        <v>1929</v>
      </c>
      <c r="F24" s="36">
        <v>1805</v>
      </c>
      <c r="G24" s="68">
        <f t="shared" si="7"/>
        <v>3734</v>
      </c>
      <c r="H24" s="19">
        <v>1807</v>
      </c>
      <c r="I24" s="36">
        <v>1891</v>
      </c>
      <c r="J24" s="47">
        <f t="shared" si="8"/>
        <v>3698</v>
      </c>
      <c r="K24" s="19">
        <v>1450</v>
      </c>
      <c r="L24" s="36">
        <v>1455</v>
      </c>
      <c r="M24" s="68">
        <f t="shared" si="9"/>
        <v>2905</v>
      </c>
      <c r="N24" s="19">
        <v>1398</v>
      </c>
      <c r="O24" s="36">
        <v>1384</v>
      </c>
      <c r="P24" s="47">
        <f t="shared" si="10"/>
        <v>2782</v>
      </c>
      <c r="Q24" s="19">
        <v>1423</v>
      </c>
      <c r="R24" s="36">
        <v>1536</v>
      </c>
      <c r="S24" s="68">
        <f t="shared" si="11"/>
        <v>2959</v>
      </c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6"/>
      <c r="BN24" s="96"/>
      <c r="BO24" s="96"/>
      <c r="BP24" s="96"/>
      <c r="BQ24" s="96"/>
      <c r="BR24" s="96"/>
      <c r="BS24" s="96"/>
      <c r="BT24" s="96"/>
      <c r="BU24" s="96"/>
      <c r="BV24" s="96"/>
      <c r="BW24" s="96"/>
      <c r="BX24" s="96"/>
      <c r="BY24" s="96"/>
      <c r="BZ24" s="96"/>
      <c r="CA24" s="96"/>
    </row>
    <row r="25" spans="1:79">
      <c r="A25" s="9" t="s">
        <v>47</v>
      </c>
      <c r="B25" s="19">
        <v>1517</v>
      </c>
      <c r="C25" s="36">
        <v>1393</v>
      </c>
      <c r="D25" s="47">
        <f t="shared" si="6"/>
        <v>2910</v>
      </c>
      <c r="E25" s="19">
        <v>1923</v>
      </c>
      <c r="F25" s="36">
        <v>1797</v>
      </c>
      <c r="G25" s="68">
        <f t="shared" si="7"/>
        <v>3720</v>
      </c>
      <c r="H25" s="19">
        <v>1804</v>
      </c>
      <c r="I25" s="36">
        <v>1899</v>
      </c>
      <c r="J25" s="47">
        <f t="shared" si="8"/>
        <v>3703</v>
      </c>
      <c r="K25" s="19">
        <v>1454</v>
      </c>
      <c r="L25" s="36">
        <v>1459</v>
      </c>
      <c r="M25" s="68">
        <f t="shared" si="9"/>
        <v>2913</v>
      </c>
      <c r="N25" s="19">
        <v>1402</v>
      </c>
      <c r="O25" s="36">
        <v>1383</v>
      </c>
      <c r="P25" s="47">
        <f t="shared" si="10"/>
        <v>2785</v>
      </c>
      <c r="Q25" s="19">
        <v>1415</v>
      </c>
      <c r="R25" s="36">
        <v>1532</v>
      </c>
      <c r="S25" s="68">
        <f t="shared" si="11"/>
        <v>2947</v>
      </c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</row>
    <row r="26" spans="1:79">
      <c r="A26" s="9" t="s">
        <v>50</v>
      </c>
      <c r="B26" s="19">
        <v>1512</v>
      </c>
      <c r="C26" s="36">
        <v>1388</v>
      </c>
      <c r="D26" s="47">
        <f t="shared" si="6"/>
        <v>2900</v>
      </c>
      <c r="E26" s="19">
        <v>1912</v>
      </c>
      <c r="F26" s="36">
        <v>1788</v>
      </c>
      <c r="G26" s="68">
        <f t="shared" si="7"/>
        <v>3700</v>
      </c>
      <c r="H26" s="19">
        <v>1823</v>
      </c>
      <c r="I26" s="36">
        <v>1901</v>
      </c>
      <c r="J26" s="47">
        <f t="shared" si="8"/>
        <v>3724</v>
      </c>
      <c r="K26" s="19">
        <v>1457</v>
      </c>
      <c r="L26" s="36">
        <v>1467</v>
      </c>
      <c r="M26" s="68">
        <f t="shared" si="9"/>
        <v>2924</v>
      </c>
      <c r="N26" s="19">
        <v>1404</v>
      </c>
      <c r="O26" s="36">
        <v>1385</v>
      </c>
      <c r="P26" s="47">
        <f t="shared" si="10"/>
        <v>2789</v>
      </c>
      <c r="Q26" s="19">
        <v>1397</v>
      </c>
      <c r="R26" s="36">
        <v>1525</v>
      </c>
      <c r="S26" s="68">
        <f t="shared" si="11"/>
        <v>2922</v>
      </c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6"/>
      <c r="CA26" s="96"/>
    </row>
    <row r="27" spans="1:79">
      <c r="A27" s="9" t="s">
        <v>20</v>
      </c>
      <c r="B27" s="19">
        <v>1509</v>
      </c>
      <c r="C27" s="36">
        <v>1379</v>
      </c>
      <c r="D27" s="47">
        <f t="shared" si="6"/>
        <v>2888</v>
      </c>
      <c r="E27" s="19">
        <v>1907</v>
      </c>
      <c r="F27" s="36">
        <v>1783</v>
      </c>
      <c r="G27" s="68">
        <f t="shared" si="7"/>
        <v>3690</v>
      </c>
      <c r="H27" s="19">
        <v>1834</v>
      </c>
      <c r="I27" s="36">
        <v>1900</v>
      </c>
      <c r="J27" s="47">
        <f t="shared" si="8"/>
        <v>3734</v>
      </c>
      <c r="K27" s="19">
        <v>1455</v>
      </c>
      <c r="L27" s="36">
        <v>1474</v>
      </c>
      <c r="M27" s="68">
        <f t="shared" si="9"/>
        <v>2929</v>
      </c>
      <c r="N27" s="19">
        <v>1395</v>
      </c>
      <c r="O27" s="36">
        <v>1386</v>
      </c>
      <c r="P27" s="47">
        <f t="shared" si="10"/>
        <v>2781</v>
      </c>
      <c r="Q27" s="19">
        <v>1405</v>
      </c>
      <c r="R27" s="36">
        <v>1524</v>
      </c>
      <c r="S27" s="68">
        <f t="shared" si="11"/>
        <v>2929</v>
      </c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6"/>
      <c r="CA27" s="96"/>
    </row>
    <row r="28" spans="1:79">
      <c r="A28" s="9" t="s">
        <v>51</v>
      </c>
      <c r="B28" s="19">
        <v>1503</v>
      </c>
      <c r="C28" s="36">
        <v>1369</v>
      </c>
      <c r="D28" s="47">
        <f t="shared" si="6"/>
        <v>2872</v>
      </c>
      <c r="E28" s="19">
        <v>1889</v>
      </c>
      <c r="F28" s="36">
        <v>1788</v>
      </c>
      <c r="G28" s="68">
        <f t="shared" si="7"/>
        <v>3677</v>
      </c>
      <c r="H28" s="19">
        <v>1849</v>
      </c>
      <c r="I28" s="36">
        <v>1894</v>
      </c>
      <c r="J28" s="47">
        <f t="shared" si="8"/>
        <v>3743</v>
      </c>
      <c r="K28" s="19">
        <v>1463</v>
      </c>
      <c r="L28" s="36">
        <v>1482</v>
      </c>
      <c r="M28" s="68">
        <f t="shared" si="9"/>
        <v>2945</v>
      </c>
      <c r="N28" s="19">
        <v>1389</v>
      </c>
      <c r="O28" s="36">
        <v>1382</v>
      </c>
      <c r="P28" s="47">
        <f t="shared" si="10"/>
        <v>2771</v>
      </c>
      <c r="Q28" s="19">
        <v>1398</v>
      </c>
      <c r="R28" s="36">
        <v>1533</v>
      </c>
      <c r="S28" s="68">
        <f t="shared" si="11"/>
        <v>2931</v>
      </c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6"/>
      <c r="CA28" s="96"/>
    </row>
    <row r="29" spans="1:79">
      <c r="A29" s="9" t="s">
        <v>39</v>
      </c>
      <c r="B29" s="19">
        <v>1495</v>
      </c>
      <c r="C29" s="36">
        <v>1354</v>
      </c>
      <c r="D29" s="47">
        <f t="shared" si="6"/>
        <v>2849</v>
      </c>
      <c r="E29" s="19">
        <v>1885</v>
      </c>
      <c r="F29" s="36">
        <v>1801</v>
      </c>
      <c r="G29" s="68">
        <f t="shared" si="7"/>
        <v>3686</v>
      </c>
      <c r="H29" s="19">
        <v>1859</v>
      </c>
      <c r="I29" s="36">
        <v>1885</v>
      </c>
      <c r="J29" s="47">
        <f t="shared" si="8"/>
        <v>3744</v>
      </c>
      <c r="K29" s="19">
        <v>1459</v>
      </c>
      <c r="L29" s="36">
        <v>1497</v>
      </c>
      <c r="M29" s="68">
        <f t="shared" si="9"/>
        <v>2956</v>
      </c>
      <c r="N29" s="19">
        <v>1395</v>
      </c>
      <c r="O29" s="36">
        <v>1381</v>
      </c>
      <c r="P29" s="47">
        <f t="shared" si="10"/>
        <v>2776</v>
      </c>
      <c r="Q29" s="19">
        <v>1393</v>
      </c>
      <c r="R29" s="36">
        <v>1526</v>
      </c>
      <c r="S29" s="68">
        <f t="shared" si="11"/>
        <v>2919</v>
      </c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6"/>
      <c r="CA29" s="96"/>
    </row>
    <row r="30" spans="1:79">
      <c r="A30" s="9" t="s">
        <v>24</v>
      </c>
      <c r="B30" s="19">
        <v>1478</v>
      </c>
      <c r="C30" s="36">
        <v>1342</v>
      </c>
      <c r="D30" s="47">
        <f t="shared" si="6"/>
        <v>2820</v>
      </c>
      <c r="E30" s="19">
        <v>1881</v>
      </c>
      <c r="F30" s="36">
        <v>1794</v>
      </c>
      <c r="G30" s="68">
        <f t="shared" si="7"/>
        <v>3675</v>
      </c>
      <c r="H30" s="19">
        <v>1853</v>
      </c>
      <c r="I30" s="36">
        <v>1890</v>
      </c>
      <c r="J30" s="47">
        <f t="shared" si="8"/>
        <v>3743</v>
      </c>
      <c r="K30" s="19">
        <v>1476</v>
      </c>
      <c r="L30" s="36">
        <v>1510</v>
      </c>
      <c r="M30" s="68">
        <f t="shared" si="9"/>
        <v>2986</v>
      </c>
      <c r="N30" s="19">
        <v>1401</v>
      </c>
      <c r="O30" s="36">
        <v>1376</v>
      </c>
      <c r="P30" s="47">
        <f t="shared" si="10"/>
        <v>2777</v>
      </c>
      <c r="Q30" s="19">
        <v>1395</v>
      </c>
      <c r="R30" s="36">
        <v>1522</v>
      </c>
      <c r="S30" s="68">
        <f t="shared" si="11"/>
        <v>2917</v>
      </c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6"/>
      <c r="CA30" s="96"/>
    </row>
    <row r="31" spans="1:79">
      <c r="A31" s="9" t="s">
        <v>117</v>
      </c>
      <c r="B31" s="19">
        <v>1465</v>
      </c>
      <c r="C31" s="36">
        <v>1347</v>
      </c>
      <c r="D31" s="47">
        <f t="shared" si="6"/>
        <v>2812</v>
      </c>
      <c r="E31" s="19">
        <v>1868</v>
      </c>
      <c r="F31" s="36">
        <v>1773</v>
      </c>
      <c r="G31" s="68">
        <f t="shared" si="7"/>
        <v>3641</v>
      </c>
      <c r="H31" s="19">
        <v>1855</v>
      </c>
      <c r="I31" s="36">
        <v>1898</v>
      </c>
      <c r="J31" s="47">
        <f t="shared" si="8"/>
        <v>3753</v>
      </c>
      <c r="K31" s="19">
        <v>1506</v>
      </c>
      <c r="L31" s="36">
        <v>1512</v>
      </c>
      <c r="M31" s="68">
        <f t="shared" si="9"/>
        <v>3018</v>
      </c>
      <c r="N31" s="19">
        <v>1396</v>
      </c>
      <c r="O31" s="36">
        <v>1375</v>
      </c>
      <c r="P31" s="47">
        <f t="shared" si="10"/>
        <v>2771</v>
      </c>
      <c r="Q31" s="19">
        <v>1386</v>
      </c>
      <c r="R31" s="36">
        <v>1515</v>
      </c>
      <c r="S31" s="68">
        <f t="shared" si="11"/>
        <v>2901</v>
      </c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6"/>
      <c r="CA31" s="96"/>
    </row>
    <row r="32" spans="1:79">
      <c r="A32" s="9" t="s">
        <v>58</v>
      </c>
      <c r="B32" s="19">
        <v>1459</v>
      </c>
      <c r="C32" s="36">
        <v>1351</v>
      </c>
      <c r="D32" s="47">
        <f t="shared" si="6"/>
        <v>2810</v>
      </c>
      <c r="E32" s="19">
        <v>1867</v>
      </c>
      <c r="F32" s="36">
        <v>1764</v>
      </c>
      <c r="G32" s="68">
        <f t="shared" si="7"/>
        <v>3631</v>
      </c>
      <c r="H32" s="19">
        <v>1858</v>
      </c>
      <c r="I32" s="36">
        <v>1892</v>
      </c>
      <c r="J32" s="47">
        <f t="shared" si="8"/>
        <v>3750</v>
      </c>
      <c r="K32" s="19">
        <v>1498</v>
      </c>
      <c r="L32" s="36">
        <v>1519</v>
      </c>
      <c r="M32" s="68">
        <f t="shared" si="9"/>
        <v>3017</v>
      </c>
      <c r="N32" s="19">
        <v>1395</v>
      </c>
      <c r="O32" s="36">
        <v>1366</v>
      </c>
      <c r="P32" s="47">
        <f t="shared" si="10"/>
        <v>2761</v>
      </c>
      <c r="Q32" s="19">
        <v>1388</v>
      </c>
      <c r="R32" s="36">
        <v>1513</v>
      </c>
      <c r="S32" s="68">
        <f t="shared" si="11"/>
        <v>2901</v>
      </c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</row>
    <row r="33" spans="1:79">
      <c r="A33" s="10" t="s">
        <v>49</v>
      </c>
      <c r="B33" s="20">
        <v>1462</v>
      </c>
      <c r="C33" s="37">
        <v>1339</v>
      </c>
      <c r="D33" s="48">
        <f t="shared" si="6"/>
        <v>2801</v>
      </c>
      <c r="E33" s="20">
        <v>1848</v>
      </c>
      <c r="F33" s="37">
        <v>1751</v>
      </c>
      <c r="G33" s="69">
        <f t="shared" si="7"/>
        <v>3599</v>
      </c>
      <c r="H33" s="20">
        <v>1848</v>
      </c>
      <c r="I33" s="37">
        <v>1873</v>
      </c>
      <c r="J33" s="48">
        <f t="shared" si="8"/>
        <v>3721</v>
      </c>
      <c r="K33" s="20">
        <v>1496</v>
      </c>
      <c r="L33" s="37">
        <v>1541</v>
      </c>
      <c r="M33" s="69">
        <f t="shared" si="9"/>
        <v>3037</v>
      </c>
      <c r="N33" s="20">
        <v>1409</v>
      </c>
      <c r="O33" s="37">
        <v>1368</v>
      </c>
      <c r="P33" s="48">
        <f t="shared" si="10"/>
        <v>2777</v>
      </c>
      <c r="Q33" s="20">
        <v>1373</v>
      </c>
      <c r="R33" s="37">
        <v>1500</v>
      </c>
      <c r="S33" s="69">
        <f t="shared" si="11"/>
        <v>2873</v>
      </c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6"/>
      <c r="CA33" s="96"/>
    </row>
    <row r="34" spans="1:79" ht="9.9499999999999993" customHeight="1"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6"/>
      <c r="BN34" s="96"/>
      <c r="BO34" s="96"/>
      <c r="BP34" s="96"/>
      <c r="BQ34" s="96"/>
      <c r="BR34" s="96"/>
      <c r="BS34" s="96"/>
      <c r="BT34" s="96"/>
      <c r="BU34" s="96"/>
      <c r="BV34" s="96"/>
      <c r="BW34" s="96"/>
      <c r="BX34" s="96"/>
      <c r="BY34" s="96"/>
      <c r="BZ34" s="96"/>
      <c r="CA34" s="96"/>
    </row>
    <row r="35" spans="1:79">
      <c r="A35" s="5" t="s">
        <v>13</v>
      </c>
      <c r="B35" s="22" t="s">
        <v>37</v>
      </c>
      <c r="C35" s="38"/>
      <c r="D35" s="49"/>
      <c r="E35" s="55" t="s">
        <v>67</v>
      </c>
      <c r="F35" s="38"/>
      <c r="G35" s="64"/>
      <c r="H35" s="22" t="s">
        <v>68</v>
      </c>
      <c r="I35" s="38"/>
      <c r="J35" s="49"/>
      <c r="K35" s="55" t="s">
        <v>60</v>
      </c>
      <c r="L35" s="38"/>
      <c r="M35" s="64"/>
      <c r="N35" s="22" t="s">
        <v>35</v>
      </c>
      <c r="O35" s="38"/>
      <c r="P35" s="49"/>
      <c r="Q35" s="55" t="s">
        <v>74</v>
      </c>
      <c r="R35" s="38"/>
      <c r="S35" s="64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  <c r="BM35" s="96"/>
      <c r="BN35" s="96"/>
      <c r="BO35" s="96"/>
      <c r="BP35" s="96"/>
      <c r="BQ35" s="96"/>
      <c r="BR35" s="96"/>
      <c r="BS35" s="96"/>
      <c r="BT35" s="96"/>
      <c r="BU35" s="96"/>
      <c r="BV35" s="96"/>
      <c r="BW35" s="96"/>
      <c r="BX35" s="96"/>
      <c r="BY35" s="96"/>
      <c r="BZ35" s="96"/>
      <c r="CA35" s="96"/>
    </row>
    <row r="36" spans="1:79" ht="9.9499999999999993" customHeight="1">
      <c r="A36" s="6"/>
      <c r="B36" s="16" t="s">
        <v>21</v>
      </c>
      <c r="C36" s="33" t="s">
        <v>29</v>
      </c>
      <c r="D36" s="44" t="s">
        <v>31</v>
      </c>
      <c r="E36" s="56" t="s">
        <v>21</v>
      </c>
      <c r="F36" s="33" t="s">
        <v>29</v>
      </c>
      <c r="G36" s="65" t="s">
        <v>31</v>
      </c>
      <c r="H36" s="16" t="s">
        <v>21</v>
      </c>
      <c r="I36" s="33" t="s">
        <v>29</v>
      </c>
      <c r="J36" s="44" t="s">
        <v>31</v>
      </c>
      <c r="K36" s="56" t="s">
        <v>21</v>
      </c>
      <c r="L36" s="33" t="s">
        <v>29</v>
      </c>
      <c r="M36" s="65" t="s">
        <v>31</v>
      </c>
      <c r="N36" s="16" t="s">
        <v>21</v>
      </c>
      <c r="O36" s="33" t="s">
        <v>29</v>
      </c>
      <c r="P36" s="44" t="s">
        <v>31</v>
      </c>
      <c r="Q36" s="56" t="s">
        <v>21</v>
      </c>
      <c r="R36" s="33" t="s">
        <v>29</v>
      </c>
      <c r="S36" s="65" t="s">
        <v>31</v>
      </c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96"/>
      <c r="BN36" s="96"/>
      <c r="BO36" s="96"/>
      <c r="BP36" s="96"/>
      <c r="BQ36" s="96"/>
      <c r="BR36" s="96"/>
      <c r="BS36" s="96"/>
      <c r="BT36" s="96"/>
      <c r="BU36" s="96"/>
      <c r="BV36" s="96"/>
      <c r="BW36" s="96"/>
      <c r="BX36" s="96"/>
      <c r="BY36" s="96"/>
      <c r="BZ36" s="96"/>
      <c r="CA36" s="96"/>
    </row>
    <row r="37" spans="1:79" ht="9.9499999999999993" customHeight="1">
      <c r="A37" s="7"/>
      <c r="B37" s="17"/>
      <c r="C37" s="34"/>
      <c r="D37" s="45"/>
      <c r="E37" s="57"/>
      <c r="F37" s="34"/>
      <c r="G37" s="66"/>
      <c r="H37" s="17"/>
      <c r="I37" s="34"/>
      <c r="J37" s="45"/>
      <c r="K37" s="57"/>
      <c r="L37" s="34"/>
      <c r="M37" s="66"/>
      <c r="N37" s="17"/>
      <c r="O37" s="34"/>
      <c r="P37" s="45"/>
      <c r="Q37" s="57"/>
      <c r="R37" s="34"/>
      <c r="S37" s="6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96"/>
      <c r="BM37" s="96"/>
      <c r="BN37" s="96"/>
      <c r="BO37" s="96"/>
      <c r="BP37" s="96"/>
      <c r="BQ37" s="96"/>
      <c r="BR37" s="96"/>
      <c r="BS37" s="96"/>
      <c r="BT37" s="96"/>
      <c r="BU37" s="96"/>
      <c r="BV37" s="96"/>
      <c r="BW37" s="96"/>
      <c r="BX37" s="96"/>
      <c r="BY37" s="96"/>
      <c r="BZ37" s="96"/>
      <c r="CA37" s="96"/>
    </row>
    <row r="38" spans="1:79">
      <c r="A38" s="8" t="s">
        <v>115</v>
      </c>
      <c r="B38" s="18">
        <v>1953</v>
      </c>
      <c r="C38" s="35">
        <v>1995</v>
      </c>
      <c r="D38" s="46">
        <f t="shared" ref="D38:D49" si="12">B38+C38</f>
        <v>3948</v>
      </c>
      <c r="E38" s="18">
        <v>1666</v>
      </c>
      <c r="F38" s="35">
        <v>1680</v>
      </c>
      <c r="G38" s="67">
        <f t="shared" ref="G38:G49" si="13">E38+F38</f>
        <v>3346</v>
      </c>
      <c r="H38" s="18">
        <v>1177</v>
      </c>
      <c r="I38" s="35">
        <v>1413</v>
      </c>
      <c r="J38" s="46">
        <f t="shared" ref="J38:J49" si="14">H38+I38</f>
        <v>2590</v>
      </c>
      <c r="K38" s="18">
        <v>1036</v>
      </c>
      <c r="L38" s="35">
        <v>1354</v>
      </c>
      <c r="M38" s="67">
        <f t="shared" ref="M38:M49" si="15">K38+L38</f>
        <v>2390</v>
      </c>
      <c r="N38" s="18">
        <v>853</v>
      </c>
      <c r="O38" s="35">
        <v>1370</v>
      </c>
      <c r="P38" s="46">
        <f t="shared" ref="P38:P49" si="16">N38+O38</f>
        <v>2223</v>
      </c>
      <c r="Q38" s="18">
        <v>470</v>
      </c>
      <c r="R38" s="35">
        <v>914</v>
      </c>
      <c r="S38" s="67">
        <f t="shared" ref="S38:S49" si="17">Q38+R38</f>
        <v>1384</v>
      </c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96"/>
      <c r="BW38" s="96"/>
      <c r="BX38" s="96"/>
      <c r="BY38" s="96"/>
      <c r="BZ38" s="96"/>
      <c r="CA38" s="96"/>
    </row>
    <row r="39" spans="1:79">
      <c r="A39" s="9" t="s">
        <v>40</v>
      </c>
      <c r="B39" s="19">
        <v>1960</v>
      </c>
      <c r="C39" s="36">
        <v>1993</v>
      </c>
      <c r="D39" s="47">
        <f t="shared" si="12"/>
        <v>3953</v>
      </c>
      <c r="E39" s="19">
        <v>1672</v>
      </c>
      <c r="F39" s="36">
        <v>1689</v>
      </c>
      <c r="G39" s="68">
        <f t="shared" si="13"/>
        <v>3361</v>
      </c>
      <c r="H39" s="19">
        <v>1178</v>
      </c>
      <c r="I39" s="36">
        <v>1418</v>
      </c>
      <c r="J39" s="47">
        <f t="shared" si="14"/>
        <v>2596</v>
      </c>
      <c r="K39" s="19">
        <v>1041</v>
      </c>
      <c r="L39" s="36">
        <v>1343</v>
      </c>
      <c r="M39" s="68">
        <f t="shared" si="15"/>
        <v>2384</v>
      </c>
      <c r="N39" s="19">
        <v>852</v>
      </c>
      <c r="O39" s="36">
        <v>1377</v>
      </c>
      <c r="P39" s="47">
        <f t="shared" si="16"/>
        <v>2229</v>
      </c>
      <c r="Q39" s="19">
        <v>465</v>
      </c>
      <c r="R39" s="36">
        <v>912</v>
      </c>
      <c r="S39" s="68">
        <f t="shared" si="17"/>
        <v>1377</v>
      </c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6"/>
      <c r="CA39" s="96"/>
    </row>
    <row r="40" spans="1:79">
      <c r="A40" s="9" t="s">
        <v>44</v>
      </c>
      <c r="B40" s="19">
        <v>1947</v>
      </c>
      <c r="C40" s="36">
        <v>1995</v>
      </c>
      <c r="D40" s="47">
        <f t="shared" si="12"/>
        <v>3942</v>
      </c>
      <c r="E40" s="19">
        <v>1689</v>
      </c>
      <c r="F40" s="36">
        <v>1686</v>
      </c>
      <c r="G40" s="68">
        <f t="shared" si="13"/>
        <v>3375</v>
      </c>
      <c r="H40" s="19">
        <v>1185</v>
      </c>
      <c r="I40" s="36">
        <v>1422</v>
      </c>
      <c r="J40" s="47">
        <f t="shared" si="14"/>
        <v>2607</v>
      </c>
      <c r="K40" s="19">
        <v>1040</v>
      </c>
      <c r="L40" s="36">
        <v>1341</v>
      </c>
      <c r="M40" s="68">
        <f t="shared" si="15"/>
        <v>2381</v>
      </c>
      <c r="N40" s="19">
        <v>853</v>
      </c>
      <c r="O40" s="36">
        <v>1385</v>
      </c>
      <c r="P40" s="47">
        <f t="shared" si="16"/>
        <v>2238</v>
      </c>
      <c r="Q40" s="19">
        <v>461</v>
      </c>
      <c r="R40" s="36">
        <v>912</v>
      </c>
      <c r="S40" s="68">
        <f t="shared" si="17"/>
        <v>1373</v>
      </c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6"/>
      <c r="BU40" s="96"/>
      <c r="BV40" s="96"/>
      <c r="BW40" s="96"/>
      <c r="BX40" s="96"/>
      <c r="BY40" s="96"/>
      <c r="BZ40" s="96"/>
      <c r="CA40" s="96"/>
    </row>
    <row r="41" spans="1:79">
      <c r="A41" s="9" t="s">
        <v>47</v>
      </c>
      <c r="B41" s="19">
        <v>1946</v>
      </c>
      <c r="C41" s="36">
        <v>1973</v>
      </c>
      <c r="D41" s="47">
        <f t="shared" si="12"/>
        <v>3919</v>
      </c>
      <c r="E41" s="19">
        <v>1692</v>
      </c>
      <c r="F41" s="36">
        <v>1702</v>
      </c>
      <c r="G41" s="68">
        <f t="shared" si="13"/>
        <v>3394</v>
      </c>
      <c r="H41" s="19">
        <v>1189</v>
      </c>
      <c r="I41" s="36">
        <v>1440</v>
      </c>
      <c r="J41" s="47">
        <f t="shared" si="14"/>
        <v>2629</v>
      </c>
      <c r="K41" s="19">
        <v>1045</v>
      </c>
      <c r="L41" s="36">
        <v>1339</v>
      </c>
      <c r="M41" s="68">
        <f t="shared" si="15"/>
        <v>2384</v>
      </c>
      <c r="N41" s="19">
        <v>853</v>
      </c>
      <c r="O41" s="36">
        <v>1389</v>
      </c>
      <c r="P41" s="47">
        <f t="shared" si="16"/>
        <v>2242</v>
      </c>
      <c r="Q41" s="19">
        <v>466</v>
      </c>
      <c r="R41" s="36">
        <v>907</v>
      </c>
      <c r="S41" s="68">
        <f t="shared" si="17"/>
        <v>1373</v>
      </c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  <c r="BY41" s="96"/>
      <c r="BZ41" s="96"/>
      <c r="CA41" s="96"/>
    </row>
    <row r="42" spans="1:79">
      <c r="A42" s="9" t="s">
        <v>50</v>
      </c>
      <c r="B42" s="19">
        <v>1943</v>
      </c>
      <c r="C42" s="36">
        <v>1974</v>
      </c>
      <c r="D42" s="47">
        <f t="shared" si="12"/>
        <v>3917</v>
      </c>
      <c r="E42" s="19">
        <v>1708</v>
      </c>
      <c r="F42" s="36">
        <v>1702</v>
      </c>
      <c r="G42" s="68">
        <f t="shared" si="13"/>
        <v>3410</v>
      </c>
      <c r="H42" s="19">
        <v>1200</v>
      </c>
      <c r="I42" s="36">
        <v>1446</v>
      </c>
      <c r="J42" s="47">
        <f t="shared" si="14"/>
        <v>2646</v>
      </c>
      <c r="K42" s="19">
        <v>1034</v>
      </c>
      <c r="L42" s="36">
        <v>1338</v>
      </c>
      <c r="M42" s="68">
        <f t="shared" si="15"/>
        <v>2372</v>
      </c>
      <c r="N42" s="19">
        <v>861</v>
      </c>
      <c r="O42" s="36">
        <v>1391</v>
      </c>
      <c r="P42" s="47">
        <f t="shared" si="16"/>
        <v>2252</v>
      </c>
      <c r="Q42" s="19">
        <v>461</v>
      </c>
      <c r="R42" s="36">
        <v>915</v>
      </c>
      <c r="S42" s="68">
        <f t="shared" si="17"/>
        <v>1376</v>
      </c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  <c r="BY42" s="96"/>
      <c r="BZ42" s="96"/>
      <c r="CA42" s="96"/>
    </row>
    <row r="43" spans="1:79">
      <c r="A43" s="9" t="s">
        <v>20</v>
      </c>
      <c r="B43" s="19">
        <v>1925</v>
      </c>
      <c r="C43" s="36">
        <v>1953</v>
      </c>
      <c r="D43" s="47">
        <f t="shared" si="12"/>
        <v>3878</v>
      </c>
      <c r="E43" s="19">
        <v>1721</v>
      </c>
      <c r="F43" s="36">
        <v>1706</v>
      </c>
      <c r="G43" s="68">
        <f t="shared" si="13"/>
        <v>3427</v>
      </c>
      <c r="H43" s="19">
        <v>1211</v>
      </c>
      <c r="I43" s="36">
        <v>1467</v>
      </c>
      <c r="J43" s="47">
        <f t="shared" si="14"/>
        <v>2678</v>
      </c>
      <c r="K43" s="19">
        <v>1022</v>
      </c>
      <c r="L43" s="36">
        <v>1324</v>
      </c>
      <c r="M43" s="68">
        <f t="shared" si="15"/>
        <v>2346</v>
      </c>
      <c r="N43" s="19">
        <v>857</v>
      </c>
      <c r="O43" s="36">
        <v>1400</v>
      </c>
      <c r="P43" s="47">
        <f t="shared" si="16"/>
        <v>2257</v>
      </c>
      <c r="Q43" s="19">
        <v>463</v>
      </c>
      <c r="R43" s="36">
        <v>909</v>
      </c>
      <c r="S43" s="68">
        <f t="shared" si="17"/>
        <v>1372</v>
      </c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  <c r="BY43" s="96"/>
      <c r="BZ43" s="96"/>
      <c r="CA43" s="96"/>
    </row>
    <row r="44" spans="1:79">
      <c r="A44" s="9" t="s">
        <v>51</v>
      </c>
      <c r="B44" s="19">
        <v>1913</v>
      </c>
      <c r="C44" s="36">
        <v>1927</v>
      </c>
      <c r="D44" s="47">
        <f t="shared" si="12"/>
        <v>3840</v>
      </c>
      <c r="E44" s="19">
        <v>1736</v>
      </c>
      <c r="F44" s="36">
        <v>1716</v>
      </c>
      <c r="G44" s="68">
        <f t="shared" si="13"/>
        <v>3452</v>
      </c>
      <c r="H44" s="19">
        <v>1214</v>
      </c>
      <c r="I44" s="36">
        <v>1481</v>
      </c>
      <c r="J44" s="47">
        <f t="shared" si="14"/>
        <v>2695</v>
      </c>
      <c r="K44" s="19">
        <v>1011</v>
      </c>
      <c r="L44" s="36">
        <v>1308</v>
      </c>
      <c r="M44" s="68">
        <f t="shared" si="15"/>
        <v>2319</v>
      </c>
      <c r="N44" s="19">
        <v>852</v>
      </c>
      <c r="O44" s="36">
        <v>1411</v>
      </c>
      <c r="P44" s="47">
        <f t="shared" si="16"/>
        <v>2263</v>
      </c>
      <c r="Q44" s="19">
        <v>469</v>
      </c>
      <c r="R44" s="36">
        <v>917</v>
      </c>
      <c r="S44" s="68">
        <f t="shared" si="17"/>
        <v>1386</v>
      </c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6"/>
      <c r="BU44" s="96"/>
      <c r="BV44" s="96"/>
      <c r="BW44" s="96"/>
      <c r="BX44" s="96"/>
      <c r="BY44" s="96"/>
      <c r="BZ44" s="96"/>
      <c r="CA44" s="96"/>
    </row>
    <row r="45" spans="1:79">
      <c r="A45" s="9" t="s">
        <v>39</v>
      </c>
      <c r="B45" s="19">
        <v>1908</v>
      </c>
      <c r="C45" s="36">
        <v>1919</v>
      </c>
      <c r="D45" s="47">
        <f t="shared" si="12"/>
        <v>3827</v>
      </c>
      <c r="E45" s="19">
        <v>1738</v>
      </c>
      <c r="F45" s="36">
        <v>1728</v>
      </c>
      <c r="G45" s="68">
        <f t="shared" si="13"/>
        <v>3466</v>
      </c>
      <c r="H45" s="19">
        <v>1223</v>
      </c>
      <c r="I45" s="36">
        <v>1472</v>
      </c>
      <c r="J45" s="47">
        <f t="shared" si="14"/>
        <v>2695</v>
      </c>
      <c r="K45" s="19">
        <v>1007</v>
      </c>
      <c r="L45" s="36">
        <v>1306</v>
      </c>
      <c r="M45" s="68">
        <f t="shared" si="15"/>
        <v>2313</v>
      </c>
      <c r="N45" s="19">
        <v>856</v>
      </c>
      <c r="O45" s="36">
        <v>1416</v>
      </c>
      <c r="P45" s="47">
        <f t="shared" si="16"/>
        <v>2272</v>
      </c>
      <c r="Q45" s="19">
        <v>466</v>
      </c>
      <c r="R45" s="36">
        <v>920</v>
      </c>
      <c r="S45" s="68">
        <f t="shared" si="17"/>
        <v>1386</v>
      </c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  <c r="BY45" s="96"/>
      <c r="BZ45" s="96"/>
      <c r="CA45" s="96"/>
    </row>
    <row r="46" spans="1:79">
      <c r="A46" s="9" t="s">
        <v>24</v>
      </c>
      <c r="B46" s="19">
        <v>1893</v>
      </c>
      <c r="C46" s="36">
        <v>1925</v>
      </c>
      <c r="D46" s="47">
        <f t="shared" si="12"/>
        <v>3818</v>
      </c>
      <c r="E46" s="19">
        <v>1740</v>
      </c>
      <c r="F46" s="36">
        <v>1734</v>
      </c>
      <c r="G46" s="68">
        <f t="shared" si="13"/>
        <v>3474</v>
      </c>
      <c r="H46" s="19">
        <v>1237</v>
      </c>
      <c r="I46" s="36">
        <v>1475</v>
      </c>
      <c r="J46" s="47">
        <f t="shared" si="14"/>
        <v>2712</v>
      </c>
      <c r="K46" s="19">
        <v>1012</v>
      </c>
      <c r="L46" s="36">
        <v>1299</v>
      </c>
      <c r="M46" s="68">
        <f t="shared" si="15"/>
        <v>2311</v>
      </c>
      <c r="N46" s="19">
        <v>843</v>
      </c>
      <c r="O46" s="36">
        <v>1408</v>
      </c>
      <c r="P46" s="47">
        <f t="shared" si="16"/>
        <v>2251</v>
      </c>
      <c r="Q46" s="19">
        <v>469</v>
      </c>
      <c r="R46" s="36">
        <v>928</v>
      </c>
      <c r="S46" s="68">
        <f t="shared" si="17"/>
        <v>1397</v>
      </c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  <c r="BY46" s="96"/>
      <c r="BZ46" s="96"/>
      <c r="CA46" s="96"/>
    </row>
    <row r="47" spans="1:79">
      <c r="A47" s="9" t="s">
        <v>117</v>
      </c>
      <c r="B47" s="19">
        <v>1885</v>
      </c>
      <c r="C47" s="36">
        <v>1905</v>
      </c>
      <c r="D47" s="47">
        <f t="shared" si="12"/>
        <v>3790</v>
      </c>
      <c r="E47" s="19">
        <v>1751</v>
      </c>
      <c r="F47" s="36">
        <v>1754</v>
      </c>
      <c r="G47" s="68">
        <f t="shared" si="13"/>
        <v>3505</v>
      </c>
      <c r="H47" s="19">
        <v>1249</v>
      </c>
      <c r="I47" s="36">
        <v>1477</v>
      </c>
      <c r="J47" s="47">
        <f t="shared" si="14"/>
        <v>2726</v>
      </c>
      <c r="K47" s="19">
        <v>1009</v>
      </c>
      <c r="L47" s="36">
        <v>1306</v>
      </c>
      <c r="M47" s="68">
        <f t="shared" si="15"/>
        <v>2315</v>
      </c>
      <c r="N47" s="19">
        <v>837</v>
      </c>
      <c r="O47" s="36">
        <v>1405</v>
      </c>
      <c r="P47" s="47">
        <f t="shared" si="16"/>
        <v>2242</v>
      </c>
      <c r="Q47" s="19">
        <v>470</v>
      </c>
      <c r="R47" s="36">
        <v>934</v>
      </c>
      <c r="S47" s="68">
        <f t="shared" si="17"/>
        <v>1404</v>
      </c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  <c r="BY47" s="96"/>
      <c r="BZ47" s="96"/>
      <c r="CA47" s="96"/>
    </row>
    <row r="48" spans="1:79">
      <c r="A48" s="9" t="s">
        <v>58</v>
      </c>
      <c r="B48" s="19">
        <v>1871</v>
      </c>
      <c r="C48" s="36">
        <v>1899</v>
      </c>
      <c r="D48" s="47">
        <f t="shared" si="12"/>
        <v>3770</v>
      </c>
      <c r="E48" s="19">
        <v>1759</v>
      </c>
      <c r="F48" s="36">
        <v>1756</v>
      </c>
      <c r="G48" s="68">
        <f t="shared" si="13"/>
        <v>3515</v>
      </c>
      <c r="H48" s="19">
        <v>1264</v>
      </c>
      <c r="I48" s="36">
        <v>1499</v>
      </c>
      <c r="J48" s="47">
        <f t="shared" si="14"/>
        <v>2763</v>
      </c>
      <c r="K48" s="19">
        <v>1008</v>
      </c>
      <c r="L48" s="36">
        <v>1286</v>
      </c>
      <c r="M48" s="68">
        <f t="shared" si="15"/>
        <v>2294</v>
      </c>
      <c r="N48" s="19">
        <v>837</v>
      </c>
      <c r="O48" s="36">
        <v>1403</v>
      </c>
      <c r="P48" s="47">
        <f t="shared" si="16"/>
        <v>2240</v>
      </c>
      <c r="Q48" s="19">
        <v>472</v>
      </c>
      <c r="R48" s="36">
        <v>945</v>
      </c>
      <c r="S48" s="68">
        <f t="shared" si="17"/>
        <v>1417</v>
      </c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  <c r="BY48" s="96"/>
      <c r="BZ48" s="96"/>
      <c r="CA48" s="96"/>
    </row>
    <row r="49" spans="1:85">
      <c r="A49" s="10" t="s">
        <v>49</v>
      </c>
      <c r="B49" s="20">
        <v>1873</v>
      </c>
      <c r="C49" s="37">
        <v>1880</v>
      </c>
      <c r="D49" s="48">
        <f t="shared" si="12"/>
        <v>3753</v>
      </c>
      <c r="E49" s="20">
        <v>1754</v>
      </c>
      <c r="F49" s="37">
        <v>1766</v>
      </c>
      <c r="G49" s="69">
        <f t="shared" si="13"/>
        <v>3520</v>
      </c>
      <c r="H49" s="20">
        <v>1272</v>
      </c>
      <c r="I49" s="37">
        <v>1516</v>
      </c>
      <c r="J49" s="48">
        <f t="shared" si="14"/>
        <v>2788</v>
      </c>
      <c r="K49" s="20">
        <v>1007</v>
      </c>
      <c r="L49" s="37">
        <v>1273</v>
      </c>
      <c r="M49" s="69">
        <f t="shared" si="15"/>
        <v>2280</v>
      </c>
      <c r="N49" s="20">
        <v>836</v>
      </c>
      <c r="O49" s="37">
        <v>1402</v>
      </c>
      <c r="P49" s="48">
        <f t="shared" si="16"/>
        <v>2238</v>
      </c>
      <c r="Q49" s="20">
        <v>476</v>
      </c>
      <c r="R49" s="37">
        <v>947</v>
      </c>
      <c r="S49" s="69">
        <f t="shared" si="17"/>
        <v>1423</v>
      </c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  <c r="BY49" s="96"/>
      <c r="BZ49" s="96"/>
      <c r="CA49" s="96"/>
    </row>
    <row r="50" spans="1:85" ht="9.9499999999999993" customHeight="1"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  <c r="BY50" s="96"/>
      <c r="BZ50" s="96"/>
      <c r="CA50" s="96"/>
    </row>
    <row r="51" spans="1:85">
      <c r="A51" s="5" t="s">
        <v>13</v>
      </c>
      <c r="B51" s="22" t="s">
        <v>15</v>
      </c>
      <c r="C51" s="38"/>
      <c r="D51" s="49"/>
      <c r="E51" s="55" t="s">
        <v>38</v>
      </c>
      <c r="F51" s="38"/>
      <c r="G51" s="64"/>
      <c r="H51" s="22" t="s">
        <v>42</v>
      </c>
      <c r="I51" s="38"/>
      <c r="J51" s="49"/>
      <c r="K51" s="82" t="s">
        <v>0</v>
      </c>
      <c r="L51" s="86"/>
      <c r="M51" s="89"/>
      <c r="N51" s="23"/>
      <c r="O51" s="23"/>
      <c r="P51" s="23"/>
      <c r="Q51" s="23"/>
      <c r="R51" s="23"/>
      <c r="S51" s="23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6"/>
      <c r="BN51" s="96"/>
      <c r="BO51" s="96"/>
      <c r="BP51" s="96"/>
      <c r="BQ51" s="96"/>
      <c r="BR51" s="96"/>
      <c r="BS51" s="96"/>
      <c r="BT51" s="96"/>
      <c r="BU51" s="96"/>
      <c r="BV51" s="96"/>
      <c r="BW51" s="96"/>
      <c r="BX51" s="96"/>
      <c r="BY51" s="96"/>
      <c r="BZ51" s="96"/>
      <c r="CA51" s="96"/>
      <c r="CB51" s="96"/>
      <c r="CC51" s="96"/>
      <c r="CD51" s="96"/>
      <c r="CE51" s="96"/>
      <c r="CF51" s="96"/>
      <c r="CG51" s="96"/>
    </row>
    <row r="52" spans="1:85" ht="9.9499999999999993" customHeight="1">
      <c r="A52" s="6"/>
      <c r="B52" s="16" t="s">
        <v>21</v>
      </c>
      <c r="C52" s="33" t="s">
        <v>29</v>
      </c>
      <c r="D52" s="44" t="s">
        <v>31</v>
      </c>
      <c r="E52" s="56" t="s">
        <v>21</v>
      </c>
      <c r="F52" s="33" t="s">
        <v>29</v>
      </c>
      <c r="G52" s="65" t="s">
        <v>31</v>
      </c>
      <c r="H52" s="16" t="s">
        <v>21</v>
      </c>
      <c r="I52" s="33" t="s">
        <v>29</v>
      </c>
      <c r="J52" s="44" t="s">
        <v>31</v>
      </c>
      <c r="K52" s="83" t="s">
        <v>21</v>
      </c>
      <c r="L52" s="87" t="s">
        <v>29</v>
      </c>
      <c r="M52" s="65" t="s">
        <v>31</v>
      </c>
      <c r="N52" s="23"/>
      <c r="O52" s="23"/>
      <c r="P52" s="23"/>
      <c r="Q52" s="23"/>
      <c r="R52" s="23"/>
      <c r="S52" s="23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6"/>
      <c r="BH52" s="96"/>
      <c r="BI52" s="96"/>
      <c r="BJ52" s="96"/>
      <c r="BK52" s="96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  <c r="BY52" s="96"/>
      <c r="BZ52" s="96"/>
      <c r="CA52" s="96"/>
      <c r="CB52" s="96"/>
      <c r="CC52" s="96"/>
      <c r="CD52" s="96"/>
      <c r="CE52" s="96"/>
      <c r="CF52" s="96"/>
      <c r="CG52" s="96"/>
    </row>
    <row r="53" spans="1:85" ht="9.9499999999999993" customHeight="1">
      <c r="A53" s="7"/>
      <c r="B53" s="17"/>
      <c r="C53" s="34"/>
      <c r="D53" s="45"/>
      <c r="E53" s="57"/>
      <c r="F53" s="34"/>
      <c r="G53" s="66"/>
      <c r="H53" s="17"/>
      <c r="I53" s="34"/>
      <c r="J53" s="45"/>
      <c r="K53" s="84"/>
      <c r="L53" s="88"/>
      <c r="M53" s="66"/>
      <c r="N53" s="23"/>
      <c r="O53" s="23"/>
      <c r="P53" s="23"/>
      <c r="Q53" s="23"/>
      <c r="R53" s="23"/>
      <c r="S53" s="23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  <c r="BY53" s="96"/>
      <c r="BZ53" s="96"/>
      <c r="CA53" s="96"/>
      <c r="CB53" s="96"/>
      <c r="CC53" s="96"/>
      <c r="CD53" s="96"/>
      <c r="CE53" s="96"/>
      <c r="CF53" s="96"/>
      <c r="CG53" s="96"/>
    </row>
    <row r="54" spans="1:85">
      <c r="A54" s="8" t="s">
        <v>115</v>
      </c>
      <c r="B54" s="18">
        <v>164</v>
      </c>
      <c r="C54" s="35">
        <v>430</v>
      </c>
      <c r="D54" s="46">
        <f t="shared" ref="D54:D65" si="18">B54+C54</f>
        <v>594</v>
      </c>
      <c r="E54" s="18">
        <v>34</v>
      </c>
      <c r="F54" s="35">
        <v>151</v>
      </c>
      <c r="G54" s="67">
        <f t="shared" ref="G54:G65" si="19">E54+F54</f>
        <v>185</v>
      </c>
      <c r="H54" s="18">
        <v>4</v>
      </c>
      <c r="I54" s="35">
        <v>21</v>
      </c>
      <c r="J54" s="46">
        <f t="shared" ref="J54:J65" si="20">H54+I54</f>
        <v>25</v>
      </c>
      <c r="K54" s="28">
        <f t="shared" ref="K54:L65" si="21">B6+E6+H6+K6+N6+Q6+B22+E22+H22+K22+N22+Q22+B38+E38+H38+K38+N38+Q38+B54+E54+H54</f>
        <v>24175</v>
      </c>
      <c r="L54" s="35">
        <f t="shared" si="21"/>
        <v>25668</v>
      </c>
      <c r="M54" s="67">
        <f t="shared" ref="M54:M65" si="22">K54+L54</f>
        <v>49843</v>
      </c>
      <c r="N54" s="23"/>
      <c r="O54" s="23"/>
      <c r="P54" s="23"/>
      <c r="Q54" s="23"/>
      <c r="R54" s="23"/>
      <c r="S54" s="23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  <c r="BY54" s="96"/>
      <c r="BZ54" s="96"/>
      <c r="CA54" s="96"/>
      <c r="CB54" s="96"/>
      <c r="CC54" s="96"/>
      <c r="CD54" s="96"/>
      <c r="CE54" s="96"/>
      <c r="CF54" s="96"/>
      <c r="CG54" s="96"/>
    </row>
    <row r="55" spans="1:85">
      <c r="A55" s="9" t="s">
        <v>40</v>
      </c>
      <c r="B55" s="19">
        <v>163</v>
      </c>
      <c r="C55" s="36">
        <v>433</v>
      </c>
      <c r="D55" s="47">
        <f t="shared" si="18"/>
        <v>596</v>
      </c>
      <c r="E55" s="19">
        <v>33</v>
      </c>
      <c r="F55" s="36">
        <v>149</v>
      </c>
      <c r="G55" s="68">
        <f t="shared" si="19"/>
        <v>182</v>
      </c>
      <c r="H55" s="19">
        <v>4</v>
      </c>
      <c r="I55" s="36">
        <v>20</v>
      </c>
      <c r="J55" s="47">
        <f t="shared" si="20"/>
        <v>24</v>
      </c>
      <c r="K55" s="29">
        <f t="shared" si="21"/>
        <v>24144</v>
      </c>
      <c r="L55" s="36">
        <f t="shared" si="21"/>
        <v>25647</v>
      </c>
      <c r="M55" s="68">
        <f t="shared" si="22"/>
        <v>49791</v>
      </c>
      <c r="N55" s="23"/>
      <c r="O55" s="23"/>
      <c r="P55" s="23"/>
      <c r="Q55" s="23"/>
      <c r="R55" s="23"/>
      <c r="S55" s="23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6"/>
      <c r="BL55" s="96"/>
      <c r="BM55" s="96"/>
      <c r="BN55" s="96"/>
      <c r="BO55" s="96"/>
      <c r="BP55" s="96"/>
      <c r="BQ55" s="96"/>
      <c r="BR55" s="96"/>
      <c r="BS55" s="96"/>
      <c r="BT55" s="96"/>
      <c r="BU55" s="96"/>
      <c r="BV55" s="96"/>
      <c r="BW55" s="96"/>
      <c r="BX55" s="96"/>
      <c r="BY55" s="96"/>
      <c r="BZ55" s="96"/>
      <c r="CA55" s="96"/>
      <c r="CB55" s="96"/>
      <c r="CC55" s="96"/>
      <c r="CD55" s="96"/>
      <c r="CE55" s="96"/>
      <c r="CF55" s="96"/>
      <c r="CG55" s="96"/>
    </row>
    <row r="56" spans="1:85">
      <c r="A56" s="9" t="s">
        <v>44</v>
      </c>
      <c r="B56" s="19">
        <v>164</v>
      </c>
      <c r="C56" s="36">
        <v>431</v>
      </c>
      <c r="D56" s="47">
        <f t="shared" si="18"/>
        <v>595</v>
      </c>
      <c r="E56" s="19">
        <v>33</v>
      </c>
      <c r="F56" s="36">
        <v>143</v>
      </c>
      <c r="G56" s="68">
        <f t="shared" si="19"/>
        <v>176</v>
      </c>
      <c r="H56" s="19">
        <v>4</v>
      </c>
      <c r="I56" s="36">
        <v>21</v>
      </c>
      <c r="J56" s="47">
        <f t="shared" si="20"/>
        <v>25</v>
      </c>
      <c r="K56" s="29">
        <f t="shared" si="21"/>
        <v>24137</v>
      </c>
      <c r="L56" s="36">
        <f t="shared" si="21"/>
        <v>25609</v>
      </c>
      <c r="M56" s="68">
        <f t="shared" si="22"/>
        <v>49746</v>
      </c>
      <c r="N56" s="23"/>
      <c r="O56" s="23"/>
      <c r="P56" s="23"/>
      <c r="Q56" s="23"/>
      <c r="R56" s="23"/>
      <c r="S56" s="23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E56" s="96"/>
      <c r="BF56" s="96"/>
      <c r="BG56" s="96"/>
      <c r="BH56" s="96"/>
      <c r="BI56" s="96"/>
      <c r="BJ56" s="96"/>
      <c r="BK56" s="96"/>
      <c r="BL56" s="96"/>
      <c r="BM56" s="96"/>
      <c r="BN56" s="96"/>
      <c r="BO56" s="96"/>
      <c r="BP56" s="96"/>
      <c r="BQ56" s="96"/>
      <c r="BR56" s="96"/>
      <c r="BS56" s="96"/>
      <c r="BT56" s="96"/>
      <c r="BU56" s="96"/>
      <c r="BV56" s="96"/>
      <c r="BW56" s="96"/>
      <c r="BX56" s="96"/>
      <c r="BY56" s="96"/>
      <c r="BZ56" s="96"/>
      <c r="CA56" s="96"/>
      <c r="CB56" s="96"/>
      <c r="CC56" s="96"/>
      <c r="CD56" s="96"/>
      <c r="CE56" s="96"/>
      <c r="CF56" s="96"/>
      <c r="CG56" s="96"/>
    </row>
    <row r="57" spans="1:85">
      <c r="A57" s="9" t="s">
        <v>47</v>
      </c>
      <c r="B57" s="19">
        <v>161</v>
      </c>
      <c r="C57" s="36">
        <v>435</v>
      </c>
      <c r="D57" s="47">
        <f t="shared" si="18"/>
        <v>596</v>
      </c>
      <c r="E57" s="19">
        <v>34</v>
      </c>
      <c r="F57" s="36">
        <v>144</v>
      </c>
      <c r="G57" s="68">
        <f t="shared" si="19"/>
        <v>178</v>
      </c>
      <c r="H57" s="19">
        <v>4</v>
      </c>
      <c r="I57" s="36">
        <v>21</v>
      </c>
      <c r="J57" s="47">
        <f t="shared" si="20"/>
        <v>25</v>
      </c>
      <c r="K57" s="29">
        <f t="shared" si="21"/>
        <v>24130</v>
      </c>
      <c r="L57" s="36">
        <f t="shared" si="21"/>
        <v>25624</v>
      </c>
      <c r="M57" s="68">
        <f t="shared" si="22"/>
        <v>49754</v>
      </c>
      <c r="N57" s="23"/>
      <c r="O57" s="23"/>
      <c r="P57" s="23"/>
      <c r="Q57" s="23"/>
      <c r="R57" s="23"/>
      <c r="S57" s="23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  <c r="BY57" s="96"/>
      <c r="BZ57" s="96"/>
      <c r="CA57" s="96"/>
      <c r="CB57" s="96"/>
      <c r="CC57" s="96"/>
      <c r="CD57" s="96"/>
      <c r="CE57" s="96"/>
      <c r="CF57" s="96"/>
      <c r="CG57" s="96"/>
    </row>
    <row r="58" spans="1:85">
      <c r="A58" s="9" t="s">
        <v>50</v>
      </c>
      <c r="B58" s="19">
        <v>163</v>
      </c>
      <c r="C58" s="36">
        <v>439</v>
      </c>
      <c r="D58" s="47">
        <f t="shared" si="18"/>
        <v>602</v>
      </c>
      <c r="E58" s="19">
        <v>34</v>
      </c>
      <c r="F58" s="36">
        <v>138</v>
      </c>
      <c r="G58" s="68">
        <f t="shared" si="19"/>
        <v>172</v>
      </c>
      <c r="H58" s="19">
        <v>4</v>
      </c>
      <c r="I58" s="36">
        <v>26</v>
      </c>
      <c r="J58" s="47">
        <f t="shared" si="20"/>
        <v>30</v>
      </c>
      <c r="K58" s="29">
        <f t="shared" si="21"/>
        <v>24141</v>
      </c>
      <c r="L58" s="36">
        <f t="shared" si="21"/>
        <v>25618</v>
      </c>
      <c r="M58" s="68">
        <f t="shared" si="22"/>
        <v>49759</v>
      </c>
      <c r="N58" s="23"/>
      <c r="O58" s="23"/>
      <c r="P58" s="23"/>
      <c r="Q58" s="23"/>
      <c r="R58" s="23"/>
      <c r="S58" s="23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  <c r="BY58" s="96"/>
      <c r="BZ58" s="96"/>
      <c r="CA58" s="96"/>
      <c r="CB58" s="96"/>
      <c r="CC58" s="96"/>
      <c r="CD58" s="96"/>
      <c r="CE58" s="96"/>
      <c r="CF58" s="96"/>
      <c r="CG58" s="96"/>
    </row>
    <row r="59" spans="1:85">
      <c r="A59" s="9" t="s">
        <v>20</v>
      </c>
      <c r="B59" s="19">
        <v>166</v>
      </c>
      <c r="C59" s="36">
        <v>446</v>
      </c>
      <c r="D59" s="47">
        <f t="shared" si="18"/>
        <v>612</v>
      </c>
      <c r="E59" s="19">
        <v>34</v>
      </c>
      <c r="F59" s="36">
        <v>138</v>
      </c>
      <c r="G59" s="68">
        <f t="shared" si="19"/>
        <v>172</v>
      </c>
      <c r="H59" s="19">
        <v>3</v>
      </c>
      <c r="I59" s="36">
        <v>26</v>
      </c>
      <c r="J59" s="47">
        <f t="shared" si="20"/>
        <v>29</v>
      </c>
      <c r="K59" s="29">
        <f t="shared" si="21"/>
        <v>24145</v>
      </c>
      <c r="L59" s="36">
        <f t="shared" si="21"/>
        <v>25596</v>
      </c>
      <c r="M59" s="68">
        <f t="shared" si="22"/>
        <v>49741</v>
      </c>
      <c r="N59" s="23"/>
      <c r="O59" s="23"/>
      <c r="P59" s="23"/>
      <c r="Q59" s="23"/>
      <c r="R59" s="23"/>
      <c r="S59" s="23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  <c r="BY59" s="96"/>
      <c r="BZ59" s="96"/>
      <c r="CA59" s="96"/>
      <c r="CB59" s="96"/>
      <c r="CC59" s="96"/>
      <c r="CD59" s="96"/>
      <c r="CE59" s="96"/>
      <c r="CF59" s="96"/>
      <c r="CG59" s="96"/>
    </row>
    <row r="60" spans="1:85">
      <c r="A60" s="9" t="s">
        <v>51</v>
      </c>
      <c r="B60" s="19">
        <v>168</v>
      </c>
      <c r="C60" s="36">
        <v>449</v>
      </c>
      <c r="D60" s="47">
        <f t="shared" si="18"/>
        <v>617</v>
      </c>
      <c r="E60" s="19">
        <v>33</v>
      </c>
      <c r="F60" s="36">
        <v>138</v>
      </c>
      <c r="G60" s="68">
        <f t="shared" si="19"/>
        <v>171</v>
      </c>
      <c r="H60" s="19">
        <v>3</v>
      </c>
      <c r="I60" s="36">
        <v>26</v>
      </c>
      <c r="J60" s="47">
        <f t="shared" si="20"/>
        <v>29</v>
      </c>
      <c r="K60" s="29">
        <f t="shared" si="21"/>
        <v>24126</v>
      </c>
      <c r="L60" s="36">
        <f t="shared" si="21"/>
        <v>25603</v>
      </c>
      <c r="M60" s="68">
        <f t="shared" si="22"/>
        <v>49729</v>
      </c>
      <c r="N60" s="23"/>
      <c r="O60" s="23"/>
      <c r="P60" s="23"/>
      <c r="Q60" s="23"/>
      <c r="R60" s="23"/>
      <c r="S60" s="23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  <c r="BY60" s="96"/>
      <c r="BZ60" s="96"/>
      <c r="CA60" s="96"/>
      <c r="CB60" s="96"/>
      <c r="CC60" s="96"/>
      <c r="CD60" s="96"/>
      <c r="CE60" s="96"/>
      <c r="CF60" s="96"/>
      <c r="CG60" s="96"/>
    </row>
    <row r="61" spans="1:85">
      <c r="A61" s="9" t="s">
        <v>39</v>
      </c>
      <c r="B61" s="19">
        <v>170</v>
      </c>
      <c r="C61" s="36">
        <v>448</v>
      </c>
      <c r="D61" s="47">
        <f t="shared" si="18"/>
        <v>618</v>
      </c>
      <c r="E61" s="19">
        <v>32</v>
      </c>
      <c r="F61" s="36">
        <v>138</v>
      </c>
      <c r="G61" s="68">
        <f t="shared" si="19"/>
        <v>170</v>
      </c>
      <c r="H61" s="19">
        <v>3</v>
      </c>
      <c r="I61" s="36">
        <v>25</v>
      </c>
      <c r="J61" s="47">
        <f t="shared" si="20"/>
        <v>28</v>
      </c>
      <c r="K61" s="29">
        <f t="shared" si="21"/>
        <v>24113</v>
      </c>
      <c r="L61" s="36">
        <f t="shared" si="21"/>
        <v>25592</v>
      </c>
      <c r="M61" s="68">
        <f t="shared" si="22"/>
        <v>49705</v>
      </c>
      <c r="N61" s="23"/>
      <c r="O61" s="23"/>
      <c r="P61" s="23"/>
      <c r="Q61" s="23"/>
      <c r="R61" s="23"/>
      <c r="S61" s="23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</row>
    <row r="62" spans="1:85">
      <c r="A62" s="9" t="s">
        <v>24</v>
      </c>
      <c r="B62" s="19">
        <v>171</v>
      </c>
      <c r="C62" s="36">
        <v>456</v>
      </c>
      <c r="D62" s="47">
        <f t="shared" si="18"/>
        <v>627</v>
      </c>
      <c r="E62" s="19">
        <v>31</v>
      </c>
      <c r="F62" s="36">
        <v>136</v>
      </c>
      <c r="G62" s="68">
        <f t="shared" si="19"/>
        <v>167</v>
      </c>
      <c r="H62" s="19">
        <v>4</v>
      </c>
      <c r="I62" s="36">
        <v>29</v>
      </c>
      <c r="J62" s="47">
        <f t="shared" si="20"/>
        <v>33</v>
      </c>
      <c r="K62" s="29">
        <f t="shared" si="21"/>
        <v>24102</v>
      </c>
      <c r="L62" s="36">
        <f t="shared" si="21"/>
        <v>25598</v>
      </c>
      <c r="M62" s="68">
        <f t="shared" si="22"/>
        <v>49700</v>
      </c>
      <c r="N62" s="23"/>
      <c r="O62" s="23"/>
      <c r="P62" s="23"/>
      <c r="Q62" s="23"/>
      <c r="R62" s="23"/>
      <c r="S62" s="23"/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6"/>
      <c r="BM62" s="96"/>
      <c r="BN62" s="96"/>
      <c r="BO62" s="96"/>
      <c r="BP62" s="96"/>
      <c r="BQ62" s="96"/>
      <c r="BR62" s="96"/>
      <c r="BS62" s="96"/>
      <c r="BT62" s="96"/>
      <c r="BU62" s="96"/>
      <c r="BV62" s="96"/>
      <c r="BW62" s="96"/>
      <c r="BX62" s="96"/>
      <c r="BY62" s="96"/>
      <c r="BZ62" s="96"/>
      <c r="CA62" s="96"/>
      <c r="CB62" s="96"/>
      <c r="CC62" s="96"/>
      <c r="CD62" s="96"/>
      <c r="CE62" s="96"/>
      <c r="CF62" s="96"/>
      <c r="CG62" s="96"/>
    </row>
    <row r="63" spans="1:85">
      <c r="A63" s="9" t="s">
        <v>117</v>
      </c>
      <c r="B63" s="19">
        <v>172</v>
      </c>
      <c r="C63" s="36">
        <v>458</v>
      </c>
      <c r="D63" s="47">
        <f t="shared" si="18"/>
        <v>630</v>
      </c>
      <c r="E63" s="19">
        <v>30</v>
      </c>
      <c r="F63" s="36">
        <v>137</v>
      </c>
      <c r="G63" s="68">
        <f t="shared" si="19"/>
        <v>167</v>
      </c>
      <c r="H63" s="19">
        <v>6</v>
      </c>
      <c r="I63" s="36">
        <v>30</v>
      </c>
      <c r="J63" s="47">
        <f t="shared" si="20"/>
        <v>36</v>
      </c>
      <c r="K63" s="29">
        <f t="shared" si="21"/>
        <v>24092</v>
      </c>
      <c r="L63" s="36">
        <f t="shared" si="21"/>
        <v>25597</v>
      </c>
      <c r="M63" s="68">
        <f t="shared" si="22"/>
        <v>49689</v>
      </c>
      <c r="N63" s="23"/>
      <c r="O63" s="23"/>
      <c r="P63" s="23"/>
      <c r="Q63" s="23"/>
      <c r="R63" s="23"/>
      <c r="S63" s="23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96"/>
      <c r="BN63" s="96"/>
      <c r="BO63" s="96"/>
      <c r="BP63" s="96"/>
      <c r="BQ63" s="96"/>
      <c r="BR63" s="96"/>
      <c r="BS63" s="96"/>
      <c r="BT63" s="96"/>
      <c r="BU63" s="96"/>
      <c r="BV63" s="96"/>
      <c r="BW63" s="96"/>
      <c r="BX63" s="96"/>
      <c r="BY63" s="96"/>
      <c r="BZ63" s="96"/>
      <c r="CA63" s="96"/>
      <c r="CB63" s="96"/>
      <c r="CC63" s="96"/>
      <c r="CD63" s="96"/>
      <c r="CE63" s="96"/>
      <c r="CF63" s="96"/>
      <c r="CG63" s="96"/>
    </row>
    <row r="64" spans="1:85">
      <c r="A64" s="9" t="s">
        <v>58</v>
      </c>
      <c r="B64" s="19">
        <v>171</v>
      </c>
      <c r="C64" s="36">
        <v>461</v>
      </c>
      <c r="D64" s="47">
        <f t="shared" si="18"/>
        <v>632</v>
      </c>
      <c r="E64" s="19">
        <v>32</v>
      </c>
      <c r="F64" s="36">
        <v>141</v>
      </c>
      <c r="G64" s="68">
        <f t="shared" si="19"/>
        <v>173</v>
      </c>
      <c r="H64" s="19">
        <v>7</v>
      </c>
      <c r="I64" s="36">
        <v>31</v>
      </c>
      <c r="J64" s="47">
        <f t="shared" si="20"/>
        <v>38</v>
      </c>
      <c r="K64" s="29">
        <f t="shared" si="21"/>
        <v>24088</v>
      </c>
      <c r="L64" s="36">
        <f t="shared" si="21"/>
        <v>25582</v>
      </c>
      <c r="M64" s="68">
        <f t="shared" si="22"/>
        <v>49670</v>
      </c>
      <c r="N64" s="23"/>
      <c r="O64" s="23"/>
      <c r="P64" s="23"/>
      <c r="Q64" s="23"/>
      <c r="R64" s="23"/>
      <c r="S64" s="23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BM64" s="96"/>
      <c r="BN64" s="96"/>
      <c r="BO64" s="96"/>
      <c r="BP64" s="96"/>
      <c r="BQ64" s="96"/>
      <c r="BR64" s="96"/>
      <c r="BS64" s="96"/>
      <c r="BT64" s="96"/>
      <c r="BU64" s="96"/>
      <c r="BV64" s="96"/>
      <c r="BW64" s="96"/>
      <c r="BX64" s="96"/>
      <c r="BY64" s="96"/>
      <c r="BZ64" s="96"/>
      <c r="CA64" s="96"/>
      <c r="CB64" s="96"/>
      <c r="CC64" s="96"/>
      <c r="CD64" s="96"/>
      <c r="CE64" s="96"/>
      <c r="CF64" s="96"/>
      <c r="CG64" s="96"/>
    </row>
    <row r="65" spans="1:85">
      <c r="A65" s="10" t="s">
        <v>49</v>
      </c>
      <c r="B65" s="20">
        <v>172</v>
      </c>
      <c r="C65" s="37">
        <v>463</v>
      </c>
      <c r="D65" s="48">
        <f t="shared" si="18"/>
        <v>635</v>
      </c>
      <c r="E65" s="20">
        <v>33</v>
      </c>
      <c r="F65" s="37">
        <v>144</v>
      </c>
      <c r="G65" s="69">
        <f t="shared" si="19"/>
        <v>177</v>
      </c>
      <c r="H65" s="20">
        <v>6</v>
      </c>
      <c r="I65" s="37">
        <v>32</v>
      </c>
      <c r="J65" s="48">
        <f t="shared" si="20"/>
        <v>38</v>
      </c>
      <c r="K65" s="30">
        <f t="shared" si="21"/>
        <v>24054</v>
      </c>
      <c r="L65" s="37">
        <f t="shared" si="21"/>
        <v>25534</v>
      </c>
      <c r="M65" s="69">
        <f t="shared" si="22"/>
        <v>49588</v>
      </c>
      <c r="N65" s="23"/>
      <c r="O65" s="23"/>
      <c r="P65" s="23"/>
      <c r="Q65" s="23"/>
      <c r="R65" s="23"/>
      <c r="S65" s="23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6"/>
      <c r="BN65" s="96"/>
      <c r="BO65" s="96"/>
      <c r="BP65" s="96"/>
      <c r="BQ65" s="96"/>
      <c r="BR65" s="96"/>
      <c r="BS65" s="96"/>
      <c r="BT65" s="96"/>
      <c r="BU65" s="96"/>
      <c r="BV65" s="96"/>
      <c r="BW65" s="96"/>
      <c r="BX65" s="96"/>
      <c r="BY65" s="96"/>
      <c r="BZ65" s="96"/>
      <c r="CA65" s="96"/>
      <c r="CB65" s="96"/>
      <c r="CC65" s="96"/>
      <c r="CD65" s="96"/>
      <c r="CE65" s="96"/>
      <c r="CF65" s="96"/>
      <c r="CG65" s="96"/>
    </row>
    <row r="66" spans="1:85" ht="9.9499999999999993" customHeight="1">
      <c r="A66" s="11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95"/>
      <c r="R66" s="95"/>
      <c r="S66" s="95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6"/>
      <c r="BN66" s="96"/>
      <c r="BO66" s="96"/>
      <c r="BP66" s="96"/>
      <c r="BQ66" s="96"/>
      <c r="BR66" s="96"/>
      <c r="BS66" s="96"/>
      <c r="BT66" s="96"/>
      <c r="BU66" s="96"/>
      <c r="BV66" s="96"/>
      <c r="BW66" s="96"/>
      <c r="BX66" s="96"/>
      <c r="BY66" s="96"/>
      <c r="BZ66" s="96"/>
      <c r="CA66" s="96"/>
    </row>
    <row r="67" spans="1:85" ht="13.5" customHeight="1">
      <c r="A67" s="5" t="s">
        <v>13</v>
      </c>
      <c r="B67" s="24" t="s">
        <v>76</v>
      </c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80"/>
      <c r="N67" s="23"/>
      <c r="O67" s="23"/>
      <c r="P67" s="23"/>
      <c r="Q67" s="95"/>
      <c r="R67" s="95"/>
      <c r="S67" s="95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BM67" s="96"/>
      <c r="BN67" s="96"/>
      <c r="BO67" s="96"/>
      <c r="BP67" s="96"/>
      <c r="BQ67" s="96"/>
      <c r="BR67" s="96"/>
      <c r="BS67" s="96"/>
      <c r="BT67" s="96"/>
      <c r="BU67" s="96"/>
      <c r="BV67" s="96"/>
      <c r="BW67" s="96"/>
      <c r="BX67" s="96"/>
      <c r="BY67" s="96"/>
      <c r="BZ67" s="96"/>
      <c r="CA67" s="96"/>
    </row>
    <row r="68" spans="1:85">
      <c r="A68" s="6"/>
      <c r="B68" s="25" t="s">
        <v>106</v>
      </c>
      <c r="C68" s="40"/>
      <c r="D68" s="40"/>
      <c r="E68" s="58"/>
      <c r="F68" s="25" t="s">
        <v>70</v>
      </c>
      <c r="G68" s="40"/>
      <c r="H68" s="40"/>
      <c r="I68" s="73"/>
      <c r="J68" s="77" t="s">
        <v>65</v>
      </c>
      <c r="K68" s="40"/>
      <c r="L68" s="40"/>
      <c r="M68" s="73"/>
      <c r="N68" s="95"/>
      <c r="O68" s="95"/>
      <c r="P68" s="95"/>
      <c r="Q68" s="95"/>
      <c r="R68" s="95"/>
      <c r="S68" s="95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BM68" s="96"/>
      <c r="BN68" s="96"/>
      <c r="BO68" s="96"/>
      <c r="BP68" s="96"/>
      <c r="BQ68" s="96"/>
      <c r="BR68" s="96"/>
      <c r="BS68" s="96"/>
      <c r="BT68" s="96"/>
      <c r="BU68" s="96"/>
      <c r="BV68" s="96"/>
      <c r="BW68" s="96"/>
      <c r="BX68" s="96"/>
      <c r="BY68" s="96"/>
      <c r="BZ68" s="96"/>
      <c r="CA68" s="96"/>
    </row>
    <row r="69" spans="1:85" ht="9.9499999999999993" customHeight="1">
      <c r="A69" s="12"/>
      <c r="B69" s="26" t="s">
        <v>21</v>
      </c>
      <c r="C69" s="41" t="s">
        <v>29</v>
      </c>
      <c r="D69" s="50" t="s">
        <v>31</v>
      </c>
      <c r="E69" s="59" t="s">
        <v>80</v>
      </c>
      <c r="F69" s="26" t="s">
        <v>21</v>
      </c>
      <c r="G69" s="41" t="s">
        <v>29</v>
      </c>
      <c r="H69" s="50" t="s">
        <v>31</v>
      </c>
      <c r="I69" s="59" t="s">
        <v>80</v>
      </c>
      <c r="J69" s="26" t="s">
        <v>21</v>
      </c>
      <c r="K69" s="41" t="s">
        <v>29</v>
      </c>
      <c r="L69" s="50" t="s">
        <v>31</v>
      </c>
      <c r="M69" s="59" t="s">
        <v>80</v>
      </c>
      <c r="N69" s="95"/>
      <c r="O69" s="95"/>
      <c r="P69" s="95"/>
      <c r="Q69" s="95"/>
      <c r="R69" s="95"/>
      <c r="S69" s="95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  <c r="BM69" s="96"/>
      <c r="BN69" s="96"/>
      <c r="BO69" s="96"/>
      <c r="BP69" s="96"/>
      <c r="BQ69" s="96"/>
      <c r="BR69" s="96"/>
      <c r="BS69" s="96"/>
      <c r="BT69" s="96"/>
      <c r="BU69" s="96"/>
      <c r="BV69" s="96"/>
      <c r="BW69" s="96"/>
      <c r="BX69" s="96"/>
      <c r="BY69" s="96"/>
      <c r="BZ69" s="96"/>
      <c r="CA69" s="96"/>
    </row>
    <row r="70" spans="1:85" ht="9.9499999999999993" customHeight="1">
      <c r="A70" s="7"/>
      <c r="B70" s="27"/>
      <c r="C70" s="42"/>
      <c r="D70" s="51"/>
      <c r="E70" s="60"/>
      <c r="F70" s="27"/>
      <c r="G70" s="42"/>
      <c r="H70" s="51"/>
      <c r="I70" s="60"/>
      <c r="J70" s="27"/>
      <c r="K70" s="42"/>
      <c r="L70" s="51"/>
      <c r="M70" s="60"/>
      <c r="N70" s="23"/>
      <c r="O70" s="23"/>
      <c r="P70" s="23"/>
      <c r="Q70" s="95"/>
      <c r="R70" s="95"/>
      <c r="S70" s="95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  <c r="BM70" s="96"/>
      <c r="BN70" s="96"/>
      <c r="BO70" s="96"/>
      <c r="BP70" s="96"/>
      <c r="BQ70" s="96"/>
      <c r="BR70" s="96"/>
      <c r="BS70" s="96"/>
      <c r="BT70" s="96"/>
      <c r="BU70" s="96"/>
      <c r="BV70" s="96"/>
      <c r="BW70" s="96"/>
      <c r="BX70" s="96"/>
      <c r="BY70" s="96"/>
      <c r="BZ70" s="96"/>
      <c r="CA70" s="96"/>
    </row>
    <row r="71" spans="1:85">
      <c r="A71" s="8" t="s">
        <v>115</v>
      </c>
      <c r="B71" s="28">
        <f t="shared" ref="B71:C82" si="23">B6+E6+H6</f>
        <v>3641</v>
      </c>
      <c r="C71" s="35">
        <f t="shared" si="23"/>
        <v>3433</v>
      </c>
      <c r="D71" s="52">
        <f t="shared" ref="D71:D82" si="24">B71+C71</f>
        <v>7074</v>
      </c>
      <c r="E71" s="61">
        <f t="shared" ref="E71:E82" si="25">IF(B71=0,"",ROUND(D71/M54*100,2))</f>
        <v>14.19</v>
      </c>
      <c r="F71" s="28">
        <f t="shared" ref="F71:G82" si="26">K6+N6+Q6+B22+E22+H22+K22+N22+Q22+B38</f>
        <v>15130</v>
      </c>
      <c r="G71" s="35">
        <f t="shared" si="26"/>
        <v>14902</v>
      </c>
      <c r="H71" s="70">
        <f t="shared" ref="H71:H82" si="27">F71+G71</f>
        <v>30032</v>
      </c>
      <c r="I71" s="74">
        <f t="shared" ref="I71:I82" si="28">IF(F71=0,"",ROUND(H71/M54*100,2))</f>
        <v>60.25</v>
      </c>
      <c r="J71" s="18">
        <f t="shared" ref="J71:K82" si="29">E38+H38+K38+N38+Q38+B54+E54+H54</f>
        <v>5404</v>
      </c>
      <c r="K71" s="35">
        <f t="shared" si="29"/>
        <v>7333</v>
      </c>
      <c r="L71" s="70">
        <f t="shared" ref="L71:L82" si="30">J71+K71</f>
        <v>12737</v>
      </c>
      <c r="M71" s="81">
        <f t="shared" ref="M71:M82" si="31">IF(J71=0,"",ROUND(L71/M54*100,2))</f>
        <v>25.55</v>
      </c>
      <c r="N71" s="23"/>
      <c r="O71" s="23"/>
      <c r="P71" s="23"/>
      <c r="Q71" s="95"/>
      <c r="R71" s="95"/>
      <c r="S71" s="95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96"/>
      <c r="AE71" s="96"/>
      <c r="AF71" s="96"/>
      <c r="AG71" s="96"/>
      <c r="AH71" s="96"/>
      <c r="AI71" s="96"/>
      <c r="AJ71" s="96"/>
      <c r="AK71" s="96"/>
      <c r="AL71" s="96"/>
      <c r="AM71" s="96"/>
      <c r="AN71" s="96"/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  <c r="BC71" s="96"/>
      <c r="BD71" s="96"/>
      <c r="BE71" s="96"/>
      <c r="BF71" s="96"/>
      <c r="BG71" s="96"/>
      <c r="BH71" s="96"/>
      <c r="BI71" s="96"/>
      <c r="BJ71" s="96"/>
      <c r="BK71" s="96"/>
      <c r="BL71" s="96"/>
      <c r="BM71" s="96"/>
      <c r="BN71" s="96"/>
      <c r="BO71" s="96"/>
      <c r="BP71" s="96"/>
      <c r="BQ71" s="96"/>
      <c r="BR71" s="96"/>
      <c r="BS71" s="96"/>
      <c r="BT71" s="96"/>
      <c r="BU71" s="96"/>
      <c r="BV71" s="96"/>
      <c r="BW71" s="96"/>
      <c r="BX71" s="96"/>
      <c r="BY71" s="96"/>
      <c r="BZ71" s="96"/>
      <c r="CA71" s="96"/>
    </row>
    <row r="72" spans="1:85">
      <c r="A72" s="9" t="s">
        <v>40</v>
      </c>
      <c r="B72" s="29">
        <f t="shared" si="23"/>
        <v>3633</v>
      </c>
      <c r="C72" s="36">
        <f t="shared" si="23"/>
        <v>3430</v>
      </c>
      <c r="D72" s="53">
        <f t="shared" si="24"/>
        <v>7063</v>
      </c>
      <c r="E72" s="62">
        <f t="shared" si="25"/>
        <v>14.19</v>
      </c>
      <c r="F72" s="29">
        <f t="shared" si="26"/>
        <v>15103</v>
      </c>
      <c r="G72" s="36">
        <f t="shared" si="26"/>
        <v>14876</v>
      </c>
      <c r="H72" s="71">
        <f t="shared" si="27"/>
        <v>29979</v>
      </c>
      <c r="I72" s="75">
        <f t="shared" si="28"/>
        <v>60.21</v>
      </c>
      <c r="J72" s="19">
        <f t="shared" si="29"/>
        <v>5408</v>
      </c>
      <c r="K72" s="36">
        <f t="shared" si="29"/>
        <v>7341</v>
      </c>
      <c r="L72" s="71">
        <f t="shared" si="30"/>
        <v>12749</v>
      </c>
      <c r="M72" s="81">
        <f t="shared" si="31"/>
        <v>25.61</v>
      </c>
      <c r="N72" s="23"/>
      <c r="O72" s="23"/>
      <c r="P72" s="23"/>
      <c r="Q72" s="95"/>
      <c r="R72" s="95"/>
      <c r="S72" s="95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  <c r="BM72" s="96"/>
      <c r="BN72" s="96"/>
      <c r="BO72" s="96"/>
      <c r="BP72" s="96"/>
      <c r="BQ72" s="96"/>
      <c r="BR72" s="96"/>
      <c r="BS72" s="96"/>
      <c r="BT72" s="96"/>
      <c r="BU72" s="96"/>
      <c r="BV72" s="96"/>
      <c r="BW72" s="96"/>
      <c r="BX72" s="96"/>
      <c r="BY72" s="96"/>
      <c r="BZ72" s="96"/>
      <c r="CA72" s="96"/>
    </row>
    <row r="73" spans="1:85">
      <c r="A73" s="9" t="s">
        <v>44</v>
      </c>
      <c r="B73" s="29">
        <f t="shared" si="23"/>
        <v>3632</v>
      </c>
      <c r="C73" s="36">
        <f t="shared" si="23"/>
        <v>3421</v>
      </c>
      <c r="D73" s="53">
        <f t="shared" si="24"/>
        <v>7053</v>
      </c>
      <c r="E73" s="62">
        <f t="shared" si="25"/>
        <v>14.18</v>
      </c>
      <c r="F73" s="29">
        <f t="shared" si="26"/>
        <v>15076</v>
      </c>
      <c r="G73" s="36">
        <f t="shared" si="26"/>
        <v>14847</v>
      </c>
      <c r="H73" s="71">
        <f t="shared" si="27"/>
        <v>29923</v>
      </c>
      <c r="I73" s="75">
        <f t="shared" si="28"/>
        <v>60.15</v>
      </c>
      <c r="J73" s="19">
        <f t="shared" si="29"/>
        <v>5429</v>
      </c>
      <c r="K73" s="36">
        <f t="shared" si="29"/>
        <v>7341</v>
      </c>
      <c r="L73" s="71">
        <f t="shared" si="30"/>
        <v>12770</v>
      </c>
      <c r="M73" s="81">
        <f t="shared" si="31"/>
        <v>25.67</v>
      </c>
      <c r="N73" s="23"/>
      <c r="O73" s="23"/>
      <c r="P73" s="23"/>
      <c r="Q73" s="95"/>
      <c r="R73" s="95"/>
      <c r="S73" s="95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/>
      <c r="BF73" s="96"/>
      <c r="BG73" s="96"/>
      <c r="BH73" s="96"/>
      <c r="BI73" s="96"/>
      <c r="BJ73" s="96"/>
      <c r="BK73" s="96"/>
      <c r="BL73" s="96"/>
      <c r="BM73" s="96"/>
      <c r="BN73" s="96"/>
      <c r="BO73" s="96"/>
      <c r="BP73" s="96"/>
      <c r="BQ73" s="96"/>
      <c r="BR73" s="96"/>
      <c r="BS73" s="96"/>
      <c r="BT73" s="96"/>
      <c r="BU73" s="96"/>
      <c r="BV73" s="96"/>
      <c r="BW73" s="96"/>
      <c r="BX73" s="96"/>
      <c r="BY73" s="96"/>
      <c r="BZ73" s="96"/>
      <c r="CA73" s="96"/>
    </row>
    <row r="74" spans="1:85">
      <c r="A74" s="9" t="s">
        <v>47</v>
      </c>
      <c r="B74" s="29">
        <f t="shared" si="23"/>
        <v>3617</v>
      </c>
      <c r="C74" s="36">
        <f t="shared" si="23"/>
        <v>3417</v>
      </c>
      <c r="D74" s="53">
        <f t="shared" si="24"/>
        <v>7034</v>
      </c>
      <c r="E74" s="62">
        <f t="shared" si="25"/>
        <v>14.14</v>
      </c>
      <c r="F74" s="29">
        <f t="shared" si="26"/>
        <v>15069</v>
      </c>
      <c r="G74" s="36">
        <f t="shared" si="26"/>
        <v>14830</v>
      </c>
      <c r="H74" s="71">
        <f t="shared" si="27"/>
        <v>29899</v>
      </c>
      <c r="I74" s="75">
        <f t="shared" si="28"/>
        <v>60.09</v>
      </c>
      <c r="J74" s="19">
        <f t="shared" si="29"/>
        <v>5444</v>
      </c>
      <c r="K74" s="36">
        <f t="shared" si="29"/>
        <v>7377</v>
      </c>
      <c r="L74" s="71">
        <f t="shared" si="30"/>
        <v>12821</v>
      </c>
      <c r="M74" s="81">
        <f t="shared" si="31"/>
        <v>25.77</v>
      </c>
      <c r="N74" s="23"/>
      <c r="O74" s="23"/>
      <c r="P74" s="23"/>
      <c r="Q74" s="95"/>
      <c r="R74" s="95"/>
      <c r="S74" s="95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6"/>
      <c r="BH74" s="96"/>
      <c r="BI74" s="96"/>
      <c r="BJ74" s="96"/>
      <c r="BK74" s="96"/>
      <c r="BL74" s="96"/>
      <c r="BM74" s="96"/>
      <c r="BN74" s="96"/>
      <c r="BO74" s="96"/>
      <c r="BP74" s="96"/>
      <c r="BQ74" s="96"/>
      <c r="BR74" s="96"/>
      <c r="BS74" s="96"/>
      <c r="BT74" s="96"/>
      <c r="BU74" s="96"/>
      <c r="BV74" s="96"/>
      <c r="BW74" s="96"/>
      <c r="BX74" s="96"/>
      <c r="BY74" s="96"/>
      <c r="BZ74" s="96"/>
      <c r="CA74" s="96"/>
    </row>
    <row r="75" spans="1:85">
      <c r="A75" s="9" t="s">
        <v>50</v>
      </c>
      <c r="B75" s="29">
        <f t="shared" si="23"/>
        <v>3620</v>
      </c>
      <c r="C75" s="36">
        <f t="shared" si="23"/>
        <v>3414</v>
      </c>
      <c r="D75" s="53">
        <f t="shared" si="24"/>
        <v>7034</v>
      </c>
      <c r="E75" s="62">
        <f t="shared" si="25"/>
        <v>14.14</v>
      </c>
      <c r="F75" s="29">
        <f t="shared" si="26"/>
        <v>15056</v>
      </c>
      <c r="G75" s="36">
        <f t="shared" si="26"/>
        <v>14809</v>
      </c>
      <c r="H75" s="71">
        <f t="shared" si="27"/>
        <v>29865</v>
      </c>
      <c r="I75" s="75">
        <f t="shared" si="28"/>
        <v>60.02</v>
      </c>
      <c r="J75" s="19">
        <f t="shared" si="29"/>
        <v>5465</v>
      </c>
      <c r="K75" s="36">
        <f t="shared" si="29"/>
        <v>7395</v>
      </c>
      <c r="L75" s="71">
        <f t="shared" si="30"/>
        <v>12860</v>
      </c>
      <c r="M75" s="81">
        <f t="shared" si="31"/>
        <v>25.84</v>
      </c>
      <c r="N75" s="23"/>
      <c r="O75" s="23"/>
      <c r="P75" s="23"/>
      <c r="Q75" s="95"/>
      <c r="R75" s="95"/>
      <c r="S75" s="95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96"/>
      <c r="AF75" s="96"/>
      <c r="AG75" s="96"/>
      <c r="AH75" s="96"/>
      <c r="AI75" s="96"/>
      <c r="AJ75" s="96"/>
      <c r="AK75" s="96"/>
      <c r="AL75" s="96"/>
      <c r="AM75" s="96"/>
      <c r="AN75" s="96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  <c r="BH75" s="96"/>
      <c r="BI75" s="96"/>
      <c r="BJ75" s="96"/>
      <c r="BK75" s="96"/>
      <c r="BL75" s="96"/>
      <c r="BM75" s="96"/>
      <c r="BN75" s="96"/>
      <c r="BO75" s="96"/>
      <c r="BP75" s="96"/>
      <c r="BQ75" s="96"/>
      <c r="BR75" s="96"/>
      <c r="BS75" s="96"/>
      <c r="BT75" s="96"/>
      <c r="BU75" s="96"/>
      <c r="BV75" s="96"/>
      <c r="BW75" s="96"/>
      <c r="BX75" s="96"/>
      <c r="BY75" s="96"/>
      <c r="BZ75" s="96"/>
      <c r="CA75" s="96"/>
    </row>
    <row r="76" spans="1:85">
      <c r="A76" s="9" t="s">
        <v>20</v>
      </c>
      <c r="B76" s="29">
        <f t="shared" si="23"/>
        <v>3622</v>
      </c>
      <c r="C76" s="36">
        <f t="shared" si="23"/>
        <v>3397</v>
      </c>
      <c r="D76" s="53">
        <f t="shared" si="24"/>
        <v>7019</v>
      </c>
      <c r="E76" s="62">
        <f t="shared" si="25"/>
        <v>14.11</v>
      </c>
      <c r="F76" s="29">
        <f t="shared" si="26"/>
        <v>15046</v>
      </c>
      <c r="G76" s="36">
        <f t="shared" si="26"/>
        <v>14783</v>
      </c>
      <c r="H76" s="71">
        <f t="shared" si="27"/>
        <v>29829</v>
      </c>
      <c r="I76" s="75">
        <f t="shared" si="28"/>
        <v>59.97</v>
      </c>
      <c r="J76" s="19">
        <f t="shared" si="29"/>
        <v>5477</v>
      </c>
      <c r="K76" s="36">
        <f t="shared" si="29"/>
        <v>7416</v>
      </c>
      <c r="L76" s="71">
        <f t="shared" si="30"/>
        <v>12893</v>
      </c>
      <c r="M76" s="81">
        <f t="shared" si="31"/>
        <v>25.92</v>
      </c>
      <c r="N76" s="23"/>
      <c r="O76" s="23"/>
      <c r="P76" s="23"/>
      <c r="Q76" s="95"/>
      <c r="R76" s="95"/>
      <c r="S76" s="95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96"/>
      <c r="AF76" s="96"/>
      <c r="AG76" s="96"/>
      <c r="AH76" s="96"/>
      <c r="AI76" s="96"/>
      <c r="AJ76" s="96"/>
      <c r="AK76" s="96"/>
      <c r="AL76" s="96"/>
      <c r="AM76" s="96"/>
      <c r="AN76" s="96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  <c r="BM76" s="96"/>
      <c r="BN76" s="96"/>
      <c r="BO76" s="96"/>
      <c r="BP76" s="96"/>
      <c r="BQ76" s="96"/>
      <c r="BR76" s="96"/>
      <c r="BS76" s="96"/>
      <c r="BT76" s="96"/>
      <c r="BU76" s="96"/>
      <c r="BV76" s="96"/>
      <c r="BW76" s="96"/>
      <c r="BX76" s="96"/>
      <c r="BY76" s="96"/>
      <c r="BZ76" s="96"/>
      <c r="CA76" s="96"/>
    </row>
    <row r="77" spans="1:85">
      <c r="A77" s="9" t="s">
        <v>51</v>
      </c>
      <c r="B77" s="29">
        <f t="shared" si="23"/>
        <v>3624</v>
      </c>
      <c r="C77" s="36">
        <f t="shared" si="23"/>
        <v>3394</v>
      </c>
      <c r="D77" s="53">
        <f t="shared" si="24"/>
        <v>7018</v>
      </c>
      <c r="E77" s="62">
        <f t="shared" si="25"/>
        <v>14.11</v>
      </c>
      <c r="F77" s="29">
        <f t="shared" si="26"/>
        <v>15016</v>
      </c>
      <c r="G77" s="36">
        <f t="shared" si="26"/>
        <v>14763</v>
      </c>
      <c r="H77" s="71">
        <f t="shared" si="27"/>
        <v>29779</v>
      </c>
      <c r="I77" s="75">
        <f t="shared" si="28"/>
        <v>59.88</v>
      </c>
      <c r="J77" s="19">
        <f t="shared" si="29"/>
        <v>5486</v>
      </c>
      <c r="K77" s="36">
        <f t="shared" si="29"/>
        <v>7446</v>
      </c>
      <c r="L77" s="71">
        <f t="shared" si="30"/>
        <v>12932</v>
      </c>
      <c r="M77" s="81">
        <f t="shared" si="31"/>
        <v>26</v>
      </c>
      <c r="N77" s="23"/>
      <c r="O77" s="23"/>
      <c r="P77" s="23"/>
      <c r="Q77" s="95"/>
      <c r="R77" s="95"/>
      <c r="S77" s="95"/>
      <c r="T77" s="96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96"/>
      <c r="AF77" s="96"/>
      <c r="AG77" s="96"/>
      <c r="AH77" s="96"/>
      <c r="AI77" s="96"/>
      <c r="AJ77" s="96"/>
      <c r="AK77" s="96"/>
      <c r="AL77" s="96"/>
      <c r="AM77" s="96"/>
      <c r="AN77" s="96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96"/>
      <c r="BG77" s="96"/>
      <c r="BH77" s="96"/>
      <c r="BI77" s="96"/>
      <c r="BJ77" s="96"/>
      <c r="BK77" s="96"/>
      <c r="BL77" s="96"/>
      <c r="BM77" s="96"/>
      <c r="BN77" s="96"/>
      <c r="BO77" s="96"/>
      <c r="BP77" s="96"/>
      <c r="BQ77" s="96"/>
      <c r="BR77" s="96"/>
      <c r="BS77" s="96"/>
      <c r="BT77" s="96"/>
      <c r="BU77" s="96"/>
      <c r="BV77" s="96"/>
      <c r="BW77" s="96"/>
      <c r="BX77" s="96"/>
      <c r="BY77" s="96"/>
      <c r="BZ77" s="96"/>
      <c r="CA77" s="96"/>
    </row>
    <row r="78" spans="1:85">
      <c r="A78" s="9" t="s">
        <v>39</v>
      </c>
      <c r="B78" s="29">
        <f t="shared" si="23"/>
        <v>3625</v>
      </c>
      <c r="C78" s="36">
        <f t="shared" si="23"/>
        <v>3406</v>
      </c>
      <c r="D78" s="53">
        <f t="shared" si="24"/>
        <v>7031</v>
      </c>
      <c r="E78" s="62">
        <f t="shared" si="25"/>
        <v>14.15</v>
      </c>
      <c r="F78" s="29">
        <f t="shared" si="26"/>
        <v>14993</v>
      </c>
      <c r="G78" s="36">
        <f t="shared" si="26"/>
        <v>14733</v>
      </c>
      <c r="H78" s="71">
        <f t="shared" si="27"/>
        <v>29726</v>
      </c>
      <c r="I78" s="75">
        <f t="shared" si="28"/>
        <v>59.8</v>
      </c>
      <c r="J78" s="19">
        <f t="shared" si="29"/>
        <v>5495</v>
      </c>
      <c r="K78" s="36">
        <f t="shared" si="29"/>
        <v>7453</v>
      </c>
      <c r="L78" s="71">
        <f t="shared" si="30"/>
        <v>12948</v>
      </c>
      <c r="M78" s="81">
        <f t="shared" si="31"/>
        <v>26.05</v>
      </c>
      <c r="N78" s="23"/>
      <c r="O78" s="23"/>
      <c r="P78" s="23"/>
      <c r="Q78" s="95"/>
      <c r="R78" s="95"/>
      <c r="S78" s="95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  <c r="AE78" s="96"/>
      <c r="AF78" s="96"/>
      <c r="AG78" s="96"/>
      <c r="AH78" s="96"/>
      <c r="AI78" s="96"/>
      <c r="AJ78" s="96"/>
      <c r="AK78" s="96"/>
      <c r="AL78" s="96"/>
      <c r="AM78" s="96"/>
      <c r="AN78" s="96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  <c r="BI78" s="96"/>
      <c r="BJ78" s="96"/>
      <c r="BK78" s="96"/>
      <c r="BL78" s="96"/>
      <c r="BM78" s="96"/>
      <c r="BN78" s="96"/>
      <c r="BO78" s="96"/>
      <c r="BP78" s="96"/>
      <c r="BQ78" s="96"/>
      <c r="BR78" s="96"/>
      <c r="BS78" s="96"/>
      <c r="BT78" s="96"/>
      <c r="BU78" s="96"/>
      <c r="BV78" s="96"/>
      <c r="BW78" s="96"/>
      <c r="BX78" s="96"/>
      <c r="BY78" s="96"/>
      <c r="BZ78" s="96"/>
      <c r="CA78" s="96"/>
    </row>
    <row r="79" spans="1:85">
      <c r="A79" s="9" t="s">
        <v>24</v>
      </c>
      <c r="B79" s="29">
        <f t="shared" si="23"/>
        <v>3618</v>
      </c>
      <c r="C79" s="36">
        <f t="shared" si="23"/>
        <v>3402</v>
      </c>
      <c r="D79" s="53">
        <f t="shared" si="24"/>
        <v>7020</v>
      </c>
      <c r="E79" s="62">
        <f t="shared" si="25"/>
        <v>14.12</v>
      </c>
      <c r="F79" s="29">
        <f t="shared" si="26"/>
        <v>14977</v>
      </c>
      <c r="G79" s="36">
        <f t="shared" si="26"/>
        <v>14731</v>
      </c>
      <c r="H79" s="71">
        <f t="shared" si="27"/>
        <v>29708</v>
      </c>
      <c r="I79" s="75">
        <f t="shared" si="28"/>
        <v>59.77</v>
      </c>
      <c r="J79" s="19">
        <f t="shared" si="29"/>
        <v>5507</v>
      </c>
      <c r="K79" s="36">
        <f t="shared" si="29"/>
        <v>7465</v>
      </c>
      <c r="L79" s="71">
        <f t="shared" si="30"/>
        <v>12972</v>
      </c>
      <c r="M79" s="81">
        <f t="shared" si="31"/>
        <v>26.1</v>
      </c>
      <c r="N79" s="23"/>
      <c r="O79" s="23"/>
      <c r="P79" s="23"/>
      <c r="Q79" s="95"/>
      <c r="R79" s="95"/>
      <c r="S79" s="95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96"/>
      <c r="AE79" s="96"/>
      <c r="AF79" s="96"/>
      <c r="AG79" s="96"/>
      <c r="AH79" s="96"/>
      <c r="AI79" s="96"/>
      <c r="AJ79" s="96"/>
      <c r="AK79" s="96"/>
      <c r="AL79" s="96"/>
      <c r="AM79" s="96"/>
      <c r="AN79" s="96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  <c r="BM79" s="96"/>
      <c r="BN79" s="96"/>
      <c r="BO79" s="96"/>
      <c r="BP79" s="96"/>
      <c r="BQ79" s="96"/>
      <c r="BR79" s="96"/>
      <c r="BS79" s="96"/>
      <c r="BT79" s="96"/>
      <c r="BU79" s="96"/>
      <c r="BV79" s="96"/>
      <c r="BW79" s="96"/>
      <c r="BX79" s="96"/>
      <c r="BY79" s="96"/>
      <c r="BZ79" s="96"/>
      <c r="CA79" s="96"/>
    </row>
    <row r="80" spans="1:85">
      <c r="A80" s="9" t="s">
        <v>117</v>
      </c>
      <c r="B80" s="29">
        <f t="shared" si="23"/>
        <v>3606</v>
      </c>
      <c r="C80" s="36">
        <f t="shared" si="23"/>
        <v>3398</v>
      </c>
      <c r="D80" s="53">
        <f t="shared" si="24"/>
        <v>7004</v>
      </c>
      <c r="E80" s="62">
        <f t="shared" si="25"/>
        <v>14.1</v>
      </c>
      <c r="F80" s="29">
        <f t="shared" si="26"/>
        <v>14962</v>
      </c>
      <c r="G80" s="36">
        <f t="shared" si="26"/>
        <v>14698</v>
      </c>
      <c r="H80" s="71">
        <f t="shared" si="27"/>
        <v>29660</v>
      </c>
      <c r="I80" s="75">
        <f t="shared" si="28"/>
        <v>59.69</v>
      </c>
      <c r="J80" s="19">
        <f t="shared" si="29"/>
        <v>5524</v>
      </c>
      <c r="K80" s="36">
        <f t="shared" si="29"/>
        <v>7501</v>
      </c>
      <c r="L80" s="71">
        <f t="shared" si="30"/>
        <v>13025</v>
      </c>
      <c r="M80" s="81">
        <f t="shared" si="31"/>
        <v>26.21</v>
      </c>
      <c r="N80" s="23"/>
      <c r="O80" s="23"/>
      <c r="P80" s="23"/>
      <c r="Q80" s="95"/>
      <c r="R80" s="95"/>
      <c r="S80" s="95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6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  <c r="BH80" s="96"/>
      <c r="BI80" s="96"/>
      <c r="BJ80" s="96"/>
      <c r="BK80" s="96"/>
      <c r="BL80" s="96"/>
      <c r="BM80" s="96"/>
      <c r="BN80" s="96"/>
      <c r="BO80" s="96"/>
      <c r="BP80" s="96"/>
      <c r="BQ80" s="96"/>
      <c r="BR80" s="96"/>
      <c r="BS80" s="96"/>
      <c r="BT80" s="96"/>
      <c r="BU80" s="96"/>
      <c r="BV80" s="96"/>
      <c r="BW80" s="96"/>
      <c r="BX80" s="96"/>
      <c r="BY80" s="96"/>
      <c r="BZ80" s="96"/>
      <c r="CA80" s="96"/>
    </row>
    <row r="81" spans="1:79">
      <c r="A81" s="9" t="s">
        <v>58</v>
      </c>
      <c r="B81" s="29">
        <f t="shared" si="23"/>
        <v>3595</v>
      </c>
      <c r="C81" s="36">
        <f t="shared" si="23"/>
        <v>3400</v>
      </c>
      <c r="D81" s="53">
        <f t="shared" si="24"/>
        <v>6995</v>
      </c>
      <c r="E81" s="62">
        <f t="shared" si="25"/>
        <v>14.08</v>
      </c>
      <c r="F81" s="29">
        <f t="shared" si="26"/>
        <v>14943</v>
      </c>
      <c r="G81" s="36">
        <f t="shared" si="26"/>
        <v>14660</v>
      </c>
      <c r="H81" s="71">
        <f t="shared" si="27"/>
        <v>29603</v>
      </c>
      <c r="I81" s="75">
        <f t="shared" si="28"/>
        <v>59.6</v>
      </c>
      <c r="J81" s="19">
        <f t="shared" si="29"/>
        <v>5550</v>
      </c>
      <c r="K81" s="36">
        <f t="shared" si="29"/>
        <v>7522</v>
      </c>
      <c r="L81" s="71">
        <f t="shared" si="30"/>
        <v>13072</v>
      </c>
      <c r="M81" s="81">
        <f t="shared" si="31"/>
        <v>26.32</v>
      </c>
      <c r="N81" s="23"/>
      <c r="O81" s="23"/>
      <c r="P81" s="23"/>
      <c r="Q81" s="95"/>
      <c r="R81" s="95"/>
      <c r="S81" s="95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6"/>
      <c r="BM81" s="96"/>
      <c r="BN81" s="96"/>
      <c r="BO81" s="96"/>
      <c r="BP81" s="96"/>
      <c r="BQ81" s="96"/>
      <c r="BR81" s="96"/>
      <c r="BS81" s="96"/>
      <c r="BT81" s="96"/>
      <c r="BU81" s="96"/>
      <c r="BV81" s="96"/>
      <c r="BW81" s="96"/>
      <c r="BX81" s="96"/>
      <c r="BY81" s="96"/>
      <c r="BZ81" s="96"/>
      <c r="CA81" s="96"/>
    </row>
    <row r="82" spans="1:79">
      <c r="A82" s="10" t="s">
        <v>49</v>
      </c>
      <c r="B82" s="30">
        <f t="shared" si="23"/>
        <v>3589</v>
      </c>
      <c r="C82" s="37">
        <f t="shared" si="23"/>
        <v>3409</v>
      </c>
      <c r="D82" s="54">
        <f t="shared" si="24"/>
        <v>6998</v>
      </c>
      <c r="E82" s="63">
        <f t="shared" si="25"/>
        <v>14.11</v>
      </c>
      <c r="F82" s="30">
        <f t="shared" si="26"/>
        <v>14909</v>
      </c>
      <c r="G82" s="37">
        <f t="shared" si="26"/>
        <v>14582</v>
      </c>
      <c r="H82" s="72">
        <f t="shared" si="27"/>
        <v>29491</v>
      </c>
      <c r="I82" s="76">
        <f t="shared" si="28"/>
        <v>59.47</v>
      </c>
      <c r="J82" s="20">
        <f t="shared" si="29"/>
        <v>5556</v>
      </c>
      <c r="K82" s="37">
        <f t="shared" si="29"/>
        <v>7543</v>
      </c>
      <c r="L82" s="72">
        <f t="shared" si="30"/>
        <v>13099</v>
      </c>
      <c r="M82" s="81">
        <f t="shared" si="31"/>
        <v>26.42</v>
      </c>
      <c r="N82" s="23"/>
      <c r="O82" s="23"/>
      <c r="P82" s="23"/>
      <c r="Q82" s="95"/>
      <c r="R82" s="95"/>
      <c r="S82" s="95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6"/>
      <c r="BN82" s="96"/>
      <c r="BO82" s="96"/>
      <c r="BP82" s="96"/>
      <c r="BQ82" s="96"/>
      <c r="BR82" s="96"/>
      <c r="BS82" s="96"/>
      <c r="BT82" s="96"/>
      <c r="BU82" s="96"/>
      <c r="BV82" s="96"/>
      <c r="BW82" s="96"/>
      <c r="BX82" s="96"/>
      <c r="BY82" s="96"/>
      <c r="BZ82" s="96"/>
      <c r="CA82" s="96"/>
    </row>
    <row r="83" spans="1:79" ht="20.100000000000001" customHeight="1">
      <c r="A83" s="13" t="s">
        <v>118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78" t="s">
        <v>82</v>
      </c>
      <c r="M83" s="78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  <c r="BM83" s="96"/>
      <c r="BN83" s="96"/>
      <c r="BO83" s="96"/>
      <c r="BP83" s="96"/>
      <c r="BQ83" s="96"/>
      <c r="BR83" s="96"/>
      <c r="BS83" s="96"/>
      <c r="BT83" s="96"/>
      <c r="BU83" s="96"/>
      <c r="BV83" s="96"/>
      <c r="BW83" s="96"/>
      <c r="BX83" s="96"/>
      <c r="BY83" s="96"/>
      <c r="BZ83" s="96"/>
      <c r="CA83" s="96"/>
    </row>
    <row r="84" spans="1:79"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  <c r="BC84" s="96"/>
      <c r="BD84" s="96"/>
      <c r="BE84" s="96"/>
      <c r="BF84" s="96"/>
      <c r="BG84" s="96"/>
      <c r="BH84" s="96"/>
      <c r="BI84" s="96"/>
      <c r="BJ84" s="96"/>
      <c r="BK84" s="96"/>
      <c r="BL84" s="96"/>
      <c r="BM84" s="96"/>
      <c r="BN84" s="96"/>
      <c r="BO84" s="96"/>
      <c r="BP84" s="96"/>
      <c r="BQ84" s="96"/>
      <c r="BR84" s="96"/>
      <c r="BS84" s="96"/>
      <c r="BT84" s="96"/>
      <c r="BU84" s="96"/>
      <c r="BV84" s="96"/>
      <c r="BW84" s="96"/>
      <c r="BX84" s="96"/>
      <c r="BY84" s="96"/>
      <c r="BZ84" s="96"/>
      <c r="CA84" s="96"/>
    </row>
    <row r="85" spans="1:79"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6"/>
      <c r="BM85" s="96"/>
      <c r="BN85" s="96"/>
      <c r="BO85" s="96"/>
      <c r="BP85" s="96"/>
      <c r="BQ85" s="96"/>
      <c r="BR85" s="96"/>
      <c r="BS85" s="96"/>
      <c r="BT85" s="96"/>
      <c r="BU85" s="96"/>
      <c r="BV85" s="96"/>
      <c r="BW85" s="96"/>
      <c r="BX85" s="96"/>
      <c r="BY85" s="96"/>
      <c r="BZ85" s="96"/>
      <c r="CA85" s="96"/>
    </row>
    <row r="86" spans="1:79"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  <c r="BM86" s="96"/>
      <c r="BN86" s="96"/>
      <c r="BO86" s="96"/>
      <c r="BP86" s="96"/>
      <c r="BQ86" s="96"/>
      <c r="BR86" s="96"/>
      <c r="BS86" s="96"/>
      <c r="BT86" s="96"/>
      <c r="BU86" s="96"/>
      <c r="BV86" s="96"/>
      <c r="BW86" s="96"/>
      <c r="BX86" s="96"/>
      <c r="BY86" s="96"/>
      <c r="BZ86" s="96"/>
      <c r="CA86" s="96"/>
    </row>
    <row r="87" spans="1:79"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  <c r="BM87" s="96"/>
      <c r="BN87" s="96"/>
      <c r="BO87" s="96"/>
      <c r="BP87" s="96"/>
      <c r="BQ87" s="96"/>
      <c r="BR87" s="96"/>
      <c r="BS87" s="96"/>
      <c r="BT87" s="96"/>
      <c r="BU87" s="96"/>
      <c r="BV87" s="96"/>
      <c r="BW87" s="96"/>
      <c r="BX87" s="96"/>
      <c r="BY87" s="96"/>
      <c r="BZ87" s="96"/>
      <c r="CA87" s="96"/>
    </row>
    <row r="88" spans="1:79"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6"/>
      <c r="BM88" s="96"/>
      <c r="BN88" s="96"/>
      <c r="BO88" s="96"/>
      <c r="BP88" s="96"/>
      <c r="BQ88" s="96"/>
      <c r="BR88" s="96"/>
      <c r="BS88" s="96"/>
      <c r="BT88" s="96"/>
      <c r="BU88" s="96"/>
      <c r="BV88" s="96"/>
      <c r="BW88" s="96"/>
      <c r="BX88" s="96"/>
      <c r="BY88" s="96"/>
      <c r="BZ88" s="96"/>
      <c r="CA88" s="96"/>
    </row>
    <row r="89" spans="1:79"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  <c r="BM89" s="96"/>
      <c r="BN89" s="96"/>
      <c r="BO89" s="96"/>
      <c r="BP89" s="96"/>
      <c r="BQ89" s="96"/>
      <c r="BR89" s="96"/>
      <c r="BS89" s="96"/>
      <c r="BT89" s="96"/>
      <c r="BU89" s="96"/>
      <c r="BV89" s="96"/>
      <c r="BW89" s="96"/>
      <c r="BX89" s="96"/>
      <c r="BY89" s="96"/>
      <c r="BZ89" s="96"/>
      <c r="CA89" s="96"/>
    </row>
    <row r="90" spans="1:79"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  <c r="BY90" s="96"/>
      <c r="BZ90" s="96"/>
      <c r="CA90" s="96"/>
    </row>
    <row r="91" spans="1:79"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6"/>
      <c r="AO91" s="96"/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  <c r="BB91" s="96"/>
      <c r="BC91" s="96"/>
      <c r="BD91" s="96"/>
      <c r="BE91" s="96"/>
      <c r="BF91" s="96"/>
      <c r="BG91" s="96"/>
      <c r="BH91" s="96"/>
      <c r="BI91" s="96"/>
      <c r="BJ91" s="96"/>
      <c r="BK91" s="96"/>
      <c r="BL91" s="96"/>
      <c r="BM91" s="96"/>
      <c r="BN91" s="96"/>
      <c r="BO91" s="96"/>
      <c r="BP91" s="96"/>
      <c r="BQ91" s="96"/>
      <c r="BR91" s="96"/>
      <c r="BS91" s="96"/>
      <c r="BT91" s="96"/>
      <c r="BU91" s="96"/>
      <c r="BV91" s="96"/>
      <c r="BW91" s="96"/>
      <c r="BX91" s="96"/>
      <c r="BY91" s="96"/>
      <c r="BZ91" s="96"/>
      <c r="CA91" s="96"/>
    </row>
    <row r="92" spans="1:79"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  <c r="BM92" s="96"/>
      <c r="BN92" s="96"/>
      <c r="BO92" s="96"/>
      <c r="BP92" s="96"/>
      <c r="BQ92" s="96"/>
      <c r="BR92" s="96"/>
      <c r="BS92" s="96"/>
      <c r="BT92" s="96"/>
      <c r="BU92" s="96"/>
      <c r="BV92" s="96"/>
      <c r="BW92" s="96"/>
      <c r="BX92" s="96"/>
      <c r="BY92" s="96"/>
      <c r="BZ92" s="96"/>
      <c r="CA92" s="96"/>
    </row>
    <row r="93" spans="1:79"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  <c r="BC93" s="96"/>
      <c r="BD93" s="96"/>
      <c r="BE93" s="96"/>
      <c r="BF93" s="96"/>
      <c r="BG93" s="96"/>
      <c r="BH93" s="96"/>
      <c r="BI93" s="96"/>
      <c r="BJ93" s="96"/>
      <c r="BK93" s="96"/>
      <c r="BL93" s="96"/>
      <c r="BM93" s="96"/>
      <c r="BN93" s="96"/>
      <c r="BO93" s="96"/>
      <c r="BP93" s="96"/>
      <c r="BQ93" s="96"/>
      <c r="BR93" s="96"/>
      <c r="BS93" s="96"/>
      <c r="BT93" s="96"/>
      <c r="BU93" s="96"/>
      <c r="BV93" s="96"/>
      <c r="BW93" s="96"/>
      <c r="BX93" s="96"/>
      <c r="BY93" s="96"/>
      <c r="BZ93" s="96"/>
      <c r="CA93" s="96"/>
    </row>
    <row r="94" spans="1:79"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96"/>
      <c r="BH94" s="96"/>
      <c r="BI94" s="96"/>
      <c r="BJ94" s="96"/>
      <c r="BK94" s="96"/>
      <c r="BL94" s="96"/>
      <c r="BM94" s="96"/>
      <c r="BN94" s="96"/>
      <c r="BO94" s="96"/>
      <c r="BP94" s="96"/>
      <c r="BQ94" s="96"/>
      <c r="BR94" s="96"/>
      <c r="BS94" s="96"/>
      <c r="BT94" s="96"/>
      <c r="BU94" s="96"/>
      <c r="BV94" s="96"/>
      <c r="BW94" s="96"/>
      <c r="BX94" s="96"/>
      <c r="BY94" s="96"/>
      <c r="BZ94" s="96"/>
      <c r="CA94" s="96"/>
    </row>
    <row r="95" spans="1:79"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6"/>
      <c r="BN95" s="96"/>
      <c r="BO95" s="96"/>
      <c r="BP95" s="96"/>
      <c r="BQ95" s="96"/>
      <c r="BR95" s="96"/>
      <c r="BS95" s="96"/>
      <c r="BT95" s="96"/>
      <c r="BU95" s="96"/>
      <c r="BV95" s="96"/>
      <c r="BW95" s="96"/>
      <c r="BX95" s="96"/>
      <c r="BY95" s="96"/>
      <c r="BZ95" s="96"/>
      <c r="CA95" s="96"/>
    </row>
    <row r="96" spans="1:79"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6"/>
      <c r="BH96" s="96"/>
      <c r="BI96" s="96"/>
      <c r="BJ96" s="96"/>
      <c r="BK96" s="96"/>
      <c r="BL96" s="96"/>
      <c r="BM96" s="96"/>
      <c r="BN96" s="96"/>
      <c r="BO96" s="96"/>
      <c r="BP96" s="96"/>
      <c r="BQ96" s="96"/>
      <c r="BR96" s="96"/>
      <c r="BS96" s="96"/>
      <c r="BT96" s="96"/>
      <c r="BU96" s="96"/>
      <c r="BV96" s="96"/>
      <c r="BW96" s="96"/>
      <c r="BX96" s="96"/>
      <c r="BY96" s="96"/>
      <c r="BZ96" s="96"/>
      <c r="CA96" s="96"/>
    </row>
    <row r="97" spans="2:79"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6"/>
      <c r="AO97" s="96"/>
      <c r="AP97" s="96"/>
      <c r="AQ97" s="96"/>
      <c r="AR97" s="96"/>
      <c r="AS97" s="96"/>
      <c r="AT97" s="96"/>
      <c r="AU97" s="96"/>
      <c r="AV97" s="96"/>
      <c r="AW97" s="96"/>
      <c r="AX97" s="96"/>
      <c r="AY97" s="96"/>
      <c r="AZ97" s="96"/>
      <c r="BA97" s="96"/>
      <c r="BB97" s="96"/>
      <c r="BC97" s="96"/>
      <c r="BD97" s="96"/>
      <c r="BE97" s="96"/>
      <c r="BF97" s="96"/>
      <c r="BG97" s="96"/>
      <c r="BH97" s="96"/>
      <c r="BI97" s="96"/>
      <c r="BJ97" s="96"/>
      <c r="BK97" s="96"/>
      <c r="BL97" s="96"/>
      <c r="BM97" s="96"/>
      <c r="BN97" s="96"/>
      <c r="BO97" s="96"/>
      <c r="BP97" s="96"/>
      <c r="BQ97" s="96"/>
      <c r="BR97" s="96"/>
      <c r="BS97" s="96"/>
      <c r="BT97" s="96"/>
      <c r="BU97" s="96"/>
      <c r="BV97" s="96"/>
      <c r="BW97" s="96"/>
      <c r="BX97" s="96"/>
      <c r="BY97" s="96"/>
      <c r="BZ97" s="96"/>
      <c r="CA97" s="96"/>
    </row>
    <row r="98" spans="2:79"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6"/>
      <c r="BM98" s="96"/>
      <c r="BN98" s="96"/>
      <c r="BO98" s="96"/>
      <c r="BP98" s="96"/>
      <c r="BQ98" s="96"/>
      <c r="BR98" s="96"/>
      <c r="BS98" s="96"/>
      <c r="BT98" s="96"/>
      <c r="BU98" s="96"/>
      <c r="BV98" s="96"/>
      <c r="BW98" s="96"/>
      <c r="BX98" s="96"/>
      <c r="BY98" s="96"/>
      <c r="BZ98" s="96"/>
      <c r="CA98" s="96"/>
    </row>
    <row r="99" spans="2:79"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6"/>
      <c r="BM99" s="96"/>
      <c r="BN99" s="96"/>
      <c r="BO99" s="96"/>
      <c r="BP99" s="96"/>
      <c r="BQ99" s="96"/>
      <c r="BR99" s="96"/>
      <c r="BS99" s="96"/>
      <c r="BT99" s="96"/>
      <c r="BU99" s="96"/>
      <c r="BV99" s="96"/>
      <c r="BW99" s="96"/>
      <c r="BX99" s="96"/>
      <c r="BY99" s="96"/>
      <c r="BZ99" s="96"/>
      <c r="CA99" s="96"/>
    </row>
    <row r="100" spans="2:79"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6"/>
      <c r="BM100" s="96"/>
      <c r="BN100" s="96"/>
      <c r="BO100" s="96"/>
      <c r="BP100" s="96"/>
      <c r="BQ100" s="96"/>
      <c r="BR100" s="96"/>
      <c r="BS100" s="96"/>
      <c r="BT100" s="96"/>
      <c r="BU100" s="96"/>
      <c r="BV100" s="96"/>
      <c r="BW100" s="96"/>
      <c r="BX100" s="96"/>
      <c r="BY100" s="96"/>
      <c r="BZ100" s="96"/>
      <c r="CA100" s="96"/>
    </row>
    <row r="101" spans="2:79"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6"/>
      <c r="BM101" s="96"/>
      <c r="BN101" s="96"/>
      <c r="BO101" s="96"/>
      <c r="BP101" s="96"/>
      <c r="BQ101" s="96"/>
      <c r="BR101" s="96"/>
      <c r="BS101" s="96"/>
      <c r="BT101" s="96"/>
      <c r="BU101" s="96"/>
      <c r="BV101" s="96"/>
      <c r="BW101" s="96"/>
      <c r="BX101" s="96"/>
      <c r="BY101" s="96"/>
      <c r="BZ101" s="96"/>
      <c r="CA101" s="96"/>
    </row>
    <row r="102" spans="2:79"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6"/>
      <c r="BM102" s="96"/>
      <c r="BN102" s="96"/>
      <c r="BO102" s="96"/>
      <c r="BP102" s="96"/>
      <c r="BQ102" s="96"/>
      <c r="BR102" s="96"/>
      <c r="BS102" s="96"/>
      <c r="BT102" s="96"/>
      <c r="BU102" s="96"/>
      <c r="BV102" s="96"/>
      <c r="BW102" s="96"/>
      <c r="BX102" s="96"/>
      <c r="BY102" s="96"/>
      <c r="BZ102" s="96"/>
      <c r="CA102" s="96"/>
    </row>
    <row r="103" spans="2:79">
      <c r="B103" s="96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6"/>
      <c r="BM103" s="96"/>
      <c r="BN103" s="96"/>
      <c r="BO103" s="96"/>
      <c r="BP103" s="96"/>
      <c r="BQ103" s="96"/>
      <c r="BR103" s="96"/>
      <c r="BS103" s="96"/>
      <c r="BT103" s="96"/>
      <c r="BU103" s="96"/>
      <c r="BV103" s="96"/>
      <c r="BW103" s="96"/>
      <c r="BX103" s="96"/>
      <c r="BY103" s="96"/>
      <c r="BZ103" s="96"/>
      <c r="CA103" s="96"/>
    </row>
    <row r="104" spans="2:79"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6"/>
      <c r="BM104" s="96"/>
      <c r="BN104" s="96"/>
      <c r="BO104" s="96"/>
      <c r="BP104" s="96"/>
      <c r="BQ104" s="96"/>
      <c r="BR104" s="96"/>
      <c r="BS104" s="96"/>
      <c r="BT104" s="96"/>
      <c r="BU104" s="96"/>
      <c r="BV104" s="96"/>
      <c r="BW104" s="96"/>
      <c r="BX104" s="96"/>
      <c r="BY104" s="96"/>
      <c r="BZ104" s="96"/>
      <c r="CA104" s="96"/>
    </row>
    <row r="105" spans="2:79"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6"/>
      <c r="BM105" s="96"/>
      <c r="BN105" s="96"/>
      <c r="BO105" s="96"/>
      <c r="BP105" s="96"/>
      <c r="BQ105" s="96"/>
      <c r="BR105" s="96"/>
      <c r="BS105" s="96"/>
      <c r="BT105" s="96"/>
      <c r="BU105" s="96"/>
      <c r="BV105" s="96"/>
      <c r="BW105" s="96"/>
      <c r="BX105" s="96"/>
      <c r="BY105" s="96"/>
      <c r="BZ105" s="96"/>
      <c r="CA105" s="96"/>
    </row>
    <row r="106" spans="2:79"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6"/>
      <c r="BM106" s="96"/>
      <c r="BN106" s="96"/>
      <c r="BO106" s="96"/>
      <c r="BP106" s="96"/>
      <c r="BQ106" s="96"/>
      <c r="BR106" s="96"/>
      <c r="BS106" s="96"/>
      <c r="BT106" s="96"/>
      <c r="BU106" s="96"/>
      <c r="BV106" s="96"/>
      <c r="BW106" s="96"/>
      <c r="BX106" s="96"/>
      <c r="BY106" s="96"/>
      <c r="BZ106" s="96"/>
      <c r="CA106" s="96"/>
    </row>
    <row r="107" spans="2:79"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6"/>
      <c r="BM107" s="96"/>
      <c r="BN107" s="96"/>
      <c r="BO107" s="96"/>
      <c r="BP107" s="96"/>
      <c r="BQ107" s="96"/>
      <c r="BR107" s="96"/>
      <c r="BS107" s="96"/>
      <c r="BT107" s="96"/>
      <c r="BU107" s="96"/>
      <c r="BV107" s="96"/>
      <c r="BW107" s="96"/>
      <c r="BX107" s="96"/>
      <c r="BY107" s="96"/>
      <c r="BZ107" s="96"/>
      <c r="CA107" s="96"/>
    </row>
    <row r="108" spans="2:79"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6"/>
      <c r="BM108" s="96"/>
      <c r="BN108" s="96"/>
      <c r="BO108" s="96"/>
      <c r="BP108" s="96"/>
      <c r="BQ108" s="96"/>
      <c r="BR108" s="96"/>
      <c r="BS108" s="96"/>
      <c r="BT108" s="96"/>
      <c r="BU108" s="96"/>
      <c r="BV108" s="96"/>
      <c r="BW108" s="96"/>
      <c r="BX108" s="96"/>
      <c r="BY108" s="96"/>
      <c r="BZ108" s="96"/>
      <c r="CA108" s="96"/>
    </row>
    <row r="109" spans="2:79"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6"/>
      <c r="BM109" s="96"/>
      <c r="BN109" s="96"/>
      <c r="BO109" s="96"/>
      <c r="BP109" s="96"/>
      <c r="BQ109" s="96"/>
      <c r="BR109" s="96"/>
      <c r="BS109" s="96"/>
      <c r="BT109" s="96"/>
      <c r="BU109" s="96"/>
      <c r="BV109" s="96"/>
      <c r="BW109" s="96"/>
      <c r="BX109" s="96"/>
      <c r="BY109" s="96"/>
      <c r="BZ109" s="96"/>
      <c r="CA109" s="96"/>
    </row>
    <row r="110" spans="2:79"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6"/>
      <c r="BM110" s="96"/>
      <c r="BN110" s="96"/>
      <c r="BO110" s="96"/>
      <c r="BP110" s="96"/>
      <c r="BQ110" s="96"/>
      <c r="BR110" s="96"/>
      <c r="BS110" s="96"/>
      <c r="BT110" s="96"/>
      <c r="BU110" s="96"/>
      <c r="BV110" s="96"/>
      <c r="BW110" s="96"/>
      <c r="BX110" s="96"/>
      <c r="BY110" s="96"/>
      <c r="BZ110" s="96"/>
      <c r="CA110" s="96"/>
    </row>
    <row r="111" spans="2:79">
      <c r="B111" s="96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6"/>
      <c r="BM111" s="96"/>
      <c r="BN111" s="96"/>
      <c r="BO111" s="96"/>
      <c r="BP111" s="96"/>
      <c r="BQ111" s="96"/>
      <c r="BR111" s="96"/>
      <c r="BS111" s="96"/>
      <c r="BT111" s="96"/>
      <c r="BU111" s="96"/>
      <c r="BV111" s="96"/>
      <c r="BW111" s="96"/>
      <c r="BX111" s="96"/>
      <c r="BY111" s="96"/>
      <c r="BZ111" s="96"/>
      <c r="CA111" s="96"/>
    </row>
    <row r="112" spans="2:79">
      <c r="B112" s="96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6"/>
      <c r="BM112" s="96"/>
      <c r="BN112" s="96"/>
      <c r="BO112" s="96"/>
      <c r="BP112" s="96"/>
      <c r="BQ112" s="96"/>
      <c r="BR112" s="96"/>
      <c r="BS112" s="96"/>
      <c r="BT112" s="96"/>
      <c r="BU112" s="96"/>
      <c r="BV112" s="96"/>
      <c r="BW112" s="96"/>
      <c r="BX112" s="96"/>
      <c r="BY112" s="96"/>
      <c r="BZ112" s="96"/>
      <c r="CA112" s="96"/>
    </row>
    <row r="113" spans="2:79">
      <c r="B113" s="96"/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6"/>
      <c r="BH113" s="96"/>
      <c r="BI113" s="96"/>
      <c r="BJ113" s="96"/>
      <c r="BK113" s="96"/>
      <c r="BL113" s="96"/>
      <c r="BM113" s="96"/>
      <c r="BN113" s="96"/>
      <c r="BO113" s="96"/>
      <c r="BP113" s="96"/>
      <c r="BQ113" s="96"/>
      <c r="BR113" s="96"/>
      <c r="BS113" s="96"/>
      <c r="BT113" s="96"/>
      <c r="BU113" s="96"/>
      <c r="BV113" s="96"/>
      <c r="BW113" s="96"/>
      <c r="BX113" s="96"/>
      <c r="BY113" s="96"/>
      <c r="BZ113" s="96"/>
      <c r="CA113" s="96"/>
    </row>
    <row r="114" spans="2:79">
      <c r="B114" s="96"/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 t="s">
        <v>108</v>
      </c>
      <c r="U114" s="96"/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  <c r="AJ114" s="96"/>
      <c r="AK114" s="96"/>
      <c r="AL114" s="96"/>
      <c r="AM114" s="96"/>
      <c r="AN114" s="96"/>
      <c r="AO114" s="96"/>
      <c r="AP114" s="96"/>
      <c r="AQ114" s="96"/>
      <c r="AR114" s="96"/>
      <c r="AS114" s="96"/>
      <c r="AT114" s="96"/>
      <c r="AU114" s="96"/>
      <c r="AV114" s="96"/>
      <c r="AW114" s="96"/>
      <c r="AX114" s="96"/>
      <c r="AY114" s="96"/>
      <c r="AZ114" s="96"/>
      <c r="BA114" s="96"/>
      <c r="BB114" s="96"/>
      <c r="BC114" s="96"/>
      <c r="BD114" s="96"/>
      <c r="BE114" s="96"/>
      <c r="BF114" s="96"/>
      <c r="BG114" s="96"/>
      <c r="BH114" s="96"/>
      <c r="BI114" s="96"/>
      <c r="BJ114" s="96"/>
      <c r="BK114" s="96"/>
      <c r="BL114" s="96"/>
      <c r="BM114" s="96"/>
      <c r="BN114" s="96"/>
      <c r="BO114" s="96"/>
      <c r="BP114" s="96"/>
      <c r="BQ114" s="96"/>
      <c r="BR114" s="96"/>
      <c r="BS114" s="96"/>
      <c r="BT114" s="96"/>
      <c r="BU114" s="96"/>
      <c r="BV114" s="96"/>
      <c r="BW114" s="96"/>
      <c r="BX114" s="96"/>
      <c r="BY114" s="96"/>
      <c r="BZ114" s="96"/>
      <c r="CA114" s="96"/>
    </row>
    <row r="115" spans="2:79">
      <c r="N115" s="96"/>
      <c r="O115" s="96"/>
      <c r="P115" s="96"/>
      <c r="Q115" s="96"/>
      <c r="R115" s="96"/>
      <c r="S115" s="96"/>
      <c r="T115" s="96" t="s">
        <v>84</v>
      </c>
      <c r="U115" s="96"/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96"/>
      <c r="BG115" s="96"/>
      <c r="BH115" s="96"/>
      <c r="BI115" s="96"/>
      <c r="BJ115" s="96"/>
      <c r="BK115" s="96"/>
      <c r="BL115" s="96"/>
      <c r="BM115" s="96"/>
      <c r="BN115" s="96"/>
      <c r="BO115" s="96"/>
      <c r="BP115" s="96"/>
      <c r="BQ115" s="96"/>
      <c r="BR115" s="96"/>
      <c r="BS115" s="96"/>
      <c r="BT115" s="96"/>
      <c r="BU115" s="96"/>
      <c r="BV115" s="96"/>
      <c r="BW115" s="96"/>
      <c r="BX115" s="96"/>
      <c r="BY115" s="96"/>
      <c r="BZ115" s="96"/>
      <c r="CA115" s="96"/>
    </row>
    <row r="116" spans="2:79"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  <c r="BH116" s="96"/>
      <c r="BI116" s="96"/>
      <c r="BJ116" s="96"/>
      <c r="BK116" s="96"/>
      <c r="BL116" s="96"/>
      <c r="BM116" s="96"/>
      <c r="BN116" s="96"/>
      <c r="BO116" s="96"/>
      <c r="BP116" s="96"/>
      <c r="BQ116" s="96"/>
      <c r="BR116" s="96"/>
      <c r="BS116" s="96"/>
      <c r="BT116" s="96"/>
      <c r="BU116" s="96"/>
      <c r="BV116" s="96"/>
      <c r="BW116" s="96"/>
      <c r="BX116" s="96"/>
      <c r="BY116" s="96"/>
      <c r="BZ116" s="96"/>
      <c r="CA116" s="96"/>
    </row>
    <row r="117" spans="2:79"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6"/>
      <c r="BM117" s="96"/>
      <c r="BN117" s="96"/>
      <c r="BO117" s="96"/>
      <c r="BP117" s="96"/>
      <c r="BQ117" s="96"/>
      <c r="BR117" s="96"/>
      <c r="BS117" s="96"/>
      <c r="BT117" s="96"/>
      <c r="BU117" s="96"/>
      <c r="BV117" s="96"/>
      <c r="BW117" s="96"/>
      <c r="BX117" s="96"/>
      <c r="BY117" s="96"/>
      <c r="BZ117" s="96"/>
      <c r="CA117" s="96"/>
    </row>
    <row r="118" spans="2:79"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6"/>
      <c r="BM118" s="96"/>
      <c r="BN118" s="96"/>
      <c r="BO118" s="96"/>
      <c r="BP118" s="96"/>
      <c r="BQ118" s="96"/>
      <c r="BR118" s="96"/>
      <c r="BS118" s="96"/>
      <c r="BT118" s="96"/>
      <c r="BU118" s="96"/>
      <c r="BV118" s="96"/>
      <c r="BW118" s="96"/>
      <c r="BX118" s="96"/>
      <c r="BY118" s="96"/>
      <c r="BZ118" s="96"/>
      <c r="CA118" s="96"/>
    </row>
    <row r="119" spans="2:79"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6"/>
      <c r="BE119" s="96"/>
      <c r="BF119" s="96"/>
      <c r="BG119" s="96"/>
      <c r="BH119" s="96"/>
      <c r="BI119" s="96"/>
      <c r="BJ119" s="96"/>
      <c r="BK119" s="96"/>
      <c r="BL119" s="96"/>
      <c r="BM119" s="96"/>
      <c r="BN119" s="96"/>
      <c r="BO119" s="96"/>
      <c r="BP119" s="96"/>
      <c r="BQ119" s="96"/>
      <c r="BR119" s="96"/>
      <c r="BS119" s="96"/>
      <c r="BT119" s="96"/>
      <c r="BU119" s="96"/>
      <c r="BV119" s="96"/>
      <c r="BW119" s="96"/>
      <c r="BX119" s="96"/>
      <c r="BY119" s="96"/>
      <c r="BZ119" s="96"/>
      <c r="CA119" s="96"/>
    </row>
    <row r="120" spans="2:79"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96"/>
      <c r="AL120" s="96"/>
      <c r="AM120" s="96"/>
      <c r="AN120" s="96"/>
      <c r="AO120" s="96"/>
      <c r="AP120" s="96"/>
      <c r="AQ120" s="96"/>
      <c r="AR120" s="96"/>
      <c r="AS120" s="96"/>
      <c r="AT120" s="96"/>
      <c r="AU120" s="96"/>
      <c r="AV120" s="96"/>
      <c r="AW120" s="96"/>
      <c r="AX120" s="96"/>
      <c r="AY120" s="96"/>
      <c r="AZ120" s="96"/>
      <c r="BA120" s="96"/>
      <c r="BB120" s="96"/>
      <c r="BC120" s="96"/>
      <c r="BD120" s="96"/>
      <c r="BE120" s="96"/>
      <c r="BF120" s="96"/>
      <c r="BG120" s="96"/>
      <c r="BH120" s="96"/>
      <c r="BI120" s="96"/>
      <c r="BJ120" s="96"/>
      <c r="BK120" s="96"/>
      <c r="BL120" s="96"/>
      <c r="BM120" s="96"/>
      <c r="BN120" s="96"/>
      <c r="BO120" s="96"/>
      <c r="BP120" s="96"/>
      <c r="BQ120" s="96"/>
      <c r="BR120" s="96"/>
      <c r="BS120" s="96"/>
      <c r="BT120" s="96"/>
      <c r="BU120" s="96"/>
      <c r="BV120" s="96"/>
      <c r="BW120" s="96"/>
      <c r="BX120" s="96"/>
      <c r="BY120" s="96"/>
      <c r="BZ120" s="96"/>
      <c r="CA120" s="96"/>
    </row>
    <row r="121" spans="2:79"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96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  <c r="BH121" s="96"/>
      <c r="BI121" s="96"/>
      <c r="BJ121" s="96"/>
      <c r="BK121" s="96"/>
      <c r="BL121" s="96"/>
      <c r="BM121" s="96"/>
      <c r="BN121" s="96"/>
      <c r="BO121" s="96"/>
      <c r="BP121" s="96"/>
      <c r="BQ121" s="96"/>
      <c r="BR121" s="96"/>
      <c r="BS121" s="96"/>
      <c r="BT121" s="96"/>
      <c r="BU121" s="96"/>
      <c r="BV121" s="96"/>
      <c r="BW121" s="96"/>
      <c r="BX121" s="96"/>
      <c r="BY121" s="96"/>
      <c r="BZ121" s="96"/>
      <c r="CA121" s="96"/>
    </row>
    <row r="122" spans="2:79">
      <c r="B122" s="96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96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6"/>
      <c r="BM122" s="96"/>
      <c r="BN122" s="96"/>
      <c r="BO122" s="96"/>
      <c r="BP122" s="96"/>
      <c r="BQ122" s="96"/>
      <c r="BR122" s="96"/>
      <c r="BS122" s="96"/>
      <c r="BT122" s="96"/>
      <c r="BU122" s="96"/>
      <c r="BV122" s="96"/>
      <c r="BW122" s="96"/>
      <c r="BX122" s="96"/>
      <c r="BY122" s="96"/>
      <c r="BZ122" s="96"/>
      <c r="CA122" s="96"/>
    </row>
    <row r="123" spans="2:79"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96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6"/>
      <c r="BM123" s="96"/>
      <c r="BN123" s="96"/>
      <c r="BO123" s="96"/>
      <c r="BP123" s="96"/>
      <c r="BQ123" s="96"/>
      <c r="BR123" s="96"/>
      <c r="BS123" s="96"/>
      <c r="BT123" s="96"/>
      <c r="BU123" s="96"/>
      <c r="BV123" s="96"/>
      <c r="BW123" s="96"/>
      <c r="BX123" s="96"/>
      <c r="BY123" s="96"/>
      <c r="BZ123" s="96"/>
      <c r="CA123" s="96"/>
    </row>
    <row r="124" spans="2:79"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96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6"/>
      <c r="BM124" s="96"/>
      <c r="BN124" s="96"/>
      <c r="BO124" s="96"/>
      <c r="BP124" s="96"/>
      <c r="BQ124" s="96"/>
      <c r="BR124" s="96"/>
      <c r="BS124" s="96"/>
      <c r="BT124" s="96"/>
      <c r="BU124" s="96"/>
      <c r="BV124" s="96"/>
      <c r="BW124" s="96"/>
      <c r="BX124" s="96"/>
      <c r="BY124" s="96"/>
      <c r="BZ124" s="96"/>
      <c r="CA124" s="96"/>
    </row>
    <row r="125" spans="2:79"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96"/>
      <c r="AU125" s="96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  <c r="BH125" s="96"/>
      <c r="BI125" s="96"/>
      <c r="BJ125" s="96"/>
      <c r="BK125" s="96"/>
      <c r="BL125" s="96"/>
      <c r="BM125" s="96"/>
      <c r="BN125" s="96"/>
      <c r="BO125" s="96"/>
      <c r="BP125" s="96"/>
      <c r="BQ125" s="96"/>
      <c r="BR125" s="96"/>
      <c r="BS125" s="96"/>
      <c r="BT125" s="96"/>
      <c r="BU125" s="96"/>
      <c r="BV125" s="96"/>
      <c r="BW125" s="96"/>
      <c r="BX125" s="96"/>
      <c r="BY125" s="96"/>
      <c r="BZ125" s="96"/>
      <c r="CA125" s="96"/>
    </row>
    <row r="126" spans="2:79">
      <c r="B126" s="96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6"/>
      <c r="BM126" s="96"/>
      <c r="BN126" s="96"/>
      <c r="BO126" s="96"/>
      <c r="BP126" s="96"/>
      <c r="BQ126" s="96"/>
      <c r="BR126" s="96"/>
      <c r="BS126" s="96"/>
      <c r="BT126" s="96"/>
      <c r="BU126" s="96"/>
      <c r="BV126" s="96"/>
      <c r="BW126" s="96"/>
      <c r="BX126" s="96"/>
      <c r="BY126" s="96"/>
      <c r="BZ126" s="96"/>
      <c r="CA126" s="96"/>
    </row>
    <row r="127" spans="2:79"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96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6"/>
      <c r="BM127" s="96"/>
      <c r="BN127" s="96"/>
      <c r="BO127" s="96"/>
      <c r="BP127" s="96"/>
      <c r="BQ127" s="96"/>
      <c r="BR127" s="96"/>
      <c r="BS127" s="96"/>
      <c r="BT127" s="96"/>
      <c r="BU127" s="96"/>
      <c r="BV127" s="96"/>
      <c r="BW127" s="96"/>
      <c r="BX127" s="96"/>
      <c r="BY127" s="96"/>
      <c r="BZ127" s="96"/>
      <c r="CA127" s="96"/>
    </row>
    <row r="128" spans="2:79"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6"/>
      <c r="BM128" s="96"/>
      <c r="BN128" s="96"/>
      <c r="BO128" s="96"/>
      <c r="BP128" s="96"/>
      <c r="BQ128" s="96"/>
      <c r="BR128" s="96"/>
      <c r="BS128" s="96"/>
      <c r="BT128" s="96"/>
      <c r="BU128" s="96"/>
      <c r="BV128" s="96"/>
      <c r="BW128" s="96"/>
      <c r="BX128" s="96"/>
      <c r="BY128" s="96"/>
      <c r="BZ128" s="96"/>
      <c r="CA128" s="96"/>
    </row>
    <row r="129" spans="2:79">
      <c r="B129" s="96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96"/>
      <c r="AU129" s="96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  <c r="BH129" s="96"/>
      <c r="BI129" s="96"/>
      <c r="BJ129" s="96"/>
      <c r="BK129" s="96"/>
      <c r="BL129" s="96"/>
      <c r="BM129" s="96"/>
      <c r="BN129" s="96"/>
      <c r="BO129" s="96"/>
      <c r="BP129" s="96"/>
      <c r="BQ129" s="96"/>
      <c r="BR129" s="96"/>
      <c r="BS129" s="96"/>
      <c r="BT129" s="96"/>
      <c r="BU129" s="96"/>
      <c r="BV129" s="96"/>
      <c r="BW129" s="96"/>
      <c r="BX129" s="96"/>
      <c r="BY129" s="96"/>
      <c r="BZ129" s="96"/>
      <c r="CA129" s="96"/>
    </row>
    <row r="130" spans="2:79">
      <c r="B130" s="96"/>
      <c r="C130" s="96"/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96"/>
      <c r="AU130" s="96"/>
      <c r="AV130" s="96"/>
      <c r="AW130" s="96"/>
      <c r="AX130" s="96"/>
      <c r="AY130" s="96"/>
      <c r="AZ130" s="96"/>
      <c r="BA130" s="96"/>
      <c r="BB130" s="96"/>
      <c r="BC130" s="96"/>
      <c r="BD130" s="96"/>
      <c r="BE130" s="96"/>
      <c r="BF130" s="96"/>
      <c r="BG130" s="96"/>
      <c r="BH130" s="96"/>
      <c r="BI130" s="96"/>
      <c r="BJ130" s="96"/>
      <c r="BK130" s="96"/>
      <c r="BL130" s="96"/>
      <c r="BM130" s="96"/>
      <c r="BN130" s="96"/>
      <c r="BO130" s="96"/>
      <c r="BP130" s="96"/>
      <c r="BQ130" s="96"/>
      <c r="BR130" s="96"/>
      <c r="BS130" s="96"/>
      <c r="BT130" s="96"/>
      <c r="BU130" s="96"/>
      <c r="BV130" s="96"/>
      <c r="BW130" s="96"/>
      <c r="BX130" s="96"/>
      <c r="BY130" s="96"/>
      <c r="BZ130" s="96"/>
      <c r="CA130" s="96"/>
    </row>
    <row r="131" spans="2:79">
      <c r="B131" s="96"/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96"/>
    </row>
    <row r="132" spans="2:79">
      <c r="B132" s="96"/>
      <c r="C132" s="96"/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T132" s="96" t="s">
        <v>87</v>
      </c>
    </row>
    <row r="133" spans="2:79">
      <c r="B133" s="96"/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T133" s="96" t="s">
        <v>84</v>
      </c>
    </row>
    <row r="134" spans="2:79">
      <c r="B134" s="96"/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</row>
    <row r="135" spans="2:79">
      <c r="B135" s="96"/>
      <c r="C135" s="96"/>
      <c r="D135" s="96"/>
      <c r="E135" s="96"/>
      <c r="F135" s="96"/>
      <c r="G135" s="96"/>
      <c r="H135" s="96"/>
      <c r="I135" s="96"/>
      <c r="J135" s="96"/>
      <c r="K135" s="96"/>
      <c r="L135" s="96"/>
      <c r="M135" s="96"/>
    </row>
    <row r="136" spans="2:79">
      <c r="B136" s="96"/>
      <c r="C136" s="96"/>
      <c r="D136" s="96"/>
      <c r="E136" s="96"/>
      <c r="F136" s="96"/>
      <c r="G136" s="96"/>
      <c r="H136" s="96"/>
      <c r="I136" s="96"/>
      <c r="J136" s="96"/>
      <c r="K136" s="96"/>
      <c r="L136" s="96"/>
      <c r="M136" s="96"/>
    </row>
    <row r="137" spans="2:79">
      <c r="B137" s="96"/>
      <c r="C137" s="96"/>
      <c r="D137" s="96"/>
      <c r="E137" s="96"/>
      <c r="F137" s="96"/>
      <c r="G137" s="96"/>
      <c r="H137" s="96"/>
      <c r="I137" s="96"/>
      <c r="J137" s="96"/>
      <c r="K137" s="96"/>
      <c r="L137" s="96"/>
      <c r="M137" s="96"/>
    </row>
    <row r="138" spans="2:79">
      <c r="B138" s="96"/>
      <c r="C138" s="96"/>
      <c r="D138" s="96"/>
      <c r="E138" s="96"/>
      <c r="F138" s="96"/>
      <c r="G138" s="96"/>
      <c r="H138" s="96"/>
      <c r="I138" s="96"/>
      <c r="J138" s="96"/>
      <c r="K138" s="96"/>
      <c r="L138" s="96"/>
      <c r="M138" s="96"/>
    </row>
    <row r="139" spans="2:79">
      <c r="B139" s="96"/>
      <c r="C139" s="96"/>
      <c r="D139" s="96"/>
      <c r="E139" s="96"/>
      <c r="F139" s="96"/>
      <c r="G139" s="96"/>
      <c r="H139" s="96"/>
      <c r="I139" s="96"/>
      <c r="J139" s="96"/>
      <c r="K139" s="96"/>
      <c r="L139" s="96"/>
      <c r="M139" s="96"/>
    </row>
    <row r="140" spans="2:79">
      <c r="B140" s="96"/>
      <c r="C140" s="96"/>
      <c r="D140" s="96"/>
      <c r="E140" s="96"/>
      <c r="F140" s="96"/>
      <c r="G140" s="96"/>
      <c r="H140" s="96"/>
      <c r="I140" s="96"/>
      <c r="J140" s="96"/>
      <c r="K140" s="96"/>
      <c r="L140" s="96"/>
      <c r="M140" s="96"/>
    </row>
    <row r="141" spans="2:79">
      <c r="B141" s="96"/>
      <c r="C141" s="96"/>
      <c r="D141" s="96"/>
      <c r="E141" s="96"/>
      <c r="F141" s="96"/>
      <c r="G141" s="96"/>
      <c r="H141" s="96"/>
      <c r="I141" s="96"/>
      <c r="J141" s="96"/>
      <c r="K141" s="96"/>
      <c r="L141" s="96"/>
      <c r="M141" s="96"/>
    </row>
    <row r="142" spans="2:79">
      <c r="B142" s="96"/>
      <c r="C142" s="96"/>
      <c r="D142" s="96"/>
      <c r="E142" s="96"/>
      <c r="F142" s="96"/>
      <c r="G142" s="96"/>
      <c r="H142" s="96"/>
      <c r="I142" s="96"/>
      <c r="J142" s="96"/>
      <c r="K142" s="96"/>
      <c r="L142" s="96"/>
      <c r="M142" s="96"/>
    </row>
    <row r="143" spans="2:79">
      <c r="B143" s="96"/>
      <c r="C143" s="96"/>
      <c r="D143" s="96"/>
      <c r="E143" s="96"/>
      <c r="F143" s="96"/>
      <c r="G143" s="96"/>
      <c r="H143" s="96"/>
      <c r="I143" s="96"/>
      <c r="J143" s="96"/>
      <c r="K143" s="96"/>
      <c r="L143" s="96"/>
      <c r="M143" s="96"/>
    </row>
    <row r="144" spans="2:79">
      <c r="B144" s="96"/>
      <c r="C144" s="96"/>
      <c r="D144" s="96"/>
      <c r="E144" s="96"/>
      <c r="F144" s="96"/>
      <c r="G144" s="96"/>
      <c r="H144" s="96"/>
      <c r="I144" s="96"/>
      <c r="J144" s="96"/>
      <c r="K144" s="96"/>
      <c r="L144" s="96"/>
      <c r="M144" s="96"/>
    </row>
    <row r="145" spans="2:20">
      <c r="B145" s="96"/>
      <c r="C145" s="96"/>
      <c r="D145" s="96"/>
      <c r="E145" s="96"/>
      <c r="F145" s="96"/>
      <c r="G145" s="96"/>
      <c r="H145" s="96"/>
      <c r="I145" s="96"/>
      <c r="J145" s="96"/>
      <c r="K145" s="96"/>
      <c r="L145" s="96"/>
      <c r="M145" s="96"/>
    </row>
    <row r="150" spans="2:20">
      <c r="T150" s="96" t="s">
        <v>89</v>
      </c>
    </row>
    <row r="151" spans="2:20">
      <c r="T151" s="96" t="s">
        <v>84</v>
      </c>
    </row>
  </sheetData>
  <mergeCells count="112">
    <mergeCell ref="R2:S2"/>
    <mergeCell ref="B3:D3"/>
    <mergeCell ref="E3:G3"/>
    <mergeCell ref="H3:J3"/>
    <mergeCell ref="K3:M3"/>
    <mergeCell ref="N3:P3"/>
    <mergeCell ref="Q3:S3"/>
    <mergeCell ref="B19:D19"/>
    <mergeCell ref="E19:G19"/>
    <mergeCell ref="H19:J19"/>
    <mergeCell ref="K19:M19"/>
    <mergeCell ref="N19:P19"/>
    <mergeCell ref="Q19:S19"/>
    <mergeCell ref="B35:D35"/>
    <mergeCell ref="E35:G35"/>
    <mergeCell ref="H35:J35"/>
    <mergeCell ref="K35:M35"/>
    <mergeCell ref="N35:P35"/>
    <mergeCell ref="Q35:S35"/>
    <mergeCell ref="B51:D51"/>
    <mergeCell ref="E51:G51"/>
    <mergeCell ref="H51:J51"/>
    <mergeCell ref="K51:M51"/>
    <mergeCell ref="B67:M67"/>
    <mergeCell ref="B68:E68"/>
    <mergeCell ref="F68:I68"/>
    <mergeCell ref="J68:M68"/>
    <mergeCell ref="A83:K83"/>
    <mergeCell ref="L83:M83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A19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S20:S21"/>
    <mergeCell ref="A35:A37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Q36:Q37"/>
    <mergeCell ref="R36:R37"/>
    <mergeCell ref="S36:S37"/>
    <mergeCell ref="A51:A53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A67:A70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</mergeCells>
  <phoneticPr fontId="27"/>
  <pageMargins left="0.78740157480314965" right="0.78740157480314965" top="0.98425196850393704" bottom="0.82677165354330717" header="0.51181102362204722" footer="0.51181102362204722"/>
  <pageSetup paperSize="9" scale="79" fitToWidth="1" fitToHeight="1" orientation="portrait" usePrinterDefaults="1" horizontalDpi="300" verticalDpi="300" r:id="rId1"/>
  <headerFooter alignWithMargins="0"/>
  <colBreaks count="1" manualBreakCount="1">
    <brk id="19" max="6553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V151"/>
  <sheetViews>
    <sheetView showGridLines="0" view="pageBreakPreview" topLeftCell="A133" zoomScaleSheetLayoutView="100" workbookViewId="0">
      <selection activeCell="D165" sqref="D165"/>
    </sheetView>
  </sheetViews>
  <sheetFormatPr defaultRowHeight="12"/>
  <cols>
    <col min="1" max="1" width="9" style="1" bestFit="1" customWidth="1"/>
    <col min="2" max="21" width="5.625" style="1" customWidth="1"/>
    <col min="22" max="78" width="0.25" style="1" hidden="1" customWidth="1"/>
    <col min="79" max="256" width="9" style="1" bestFit="1" customWidth="1"/>
  </cols>
  <sheetData>
    <row r="1" spans="1:80" s="92" customFormat="1" ht="17.25">
      <c r="A1" s="94" t="s">
        <v>2</v>
      </c>
    </row>
    <row r="2" spans="1:80" ht="13.5" customHeight="1">
      <c r="R2" s="85" t="s">
        <v>7</v>
      </c>
      <c r="S2" s="85"/>
    </row>
    <row r="3" spans="1:80">
      <c r="A3" s="5" t="s">
        <v>13</v>
      </c>
      <c r="B3" s="15" t="s">
        <v>104</v>
      </c>
      <c r="C3" s="32"/>
      <c r="D3" s="43"/>
      <c r="E3" s="55" t="s">
        <v>4</v>
      </c>
      <c r="F3" s="38"/>
      <c r="G3" s="64"/>
      <c r="H3" s="22" t="s">
        <v>11</v>
      </c>
      <c r="I3" s="38"/>
      <c r="J3" s="49"/>
      <c r="K3" s="55" t="s">
        <v>19</v>
      </c>
      <c r="L3" s="38"/>
      <c r="M3" s="64"/>
      <c r="N3" s="22" t="s">
        <v>23</v>
      </c>
      <c r="O3" s="38"/>
      <c r="P3" s="49"/>
      <c r="Q3" s="55" t="s">
        <v>25</v>
      </c>
      <c r="R3" s="38"/>
      <c r="S3" s="64"/>
    </row>
    <row r="4" spans="1:80" s="93" customFormat="1" ht="9.9499999999999993" customHeight="1">
      <c r="A4" s="6"/>
      <c r="B4" s="16" t="s">
        <v>21</v>
      </c>
      <c r="C4" s="33" t="s">
        <v>29</v>
      </c>
      <c r="D4" s="44" t="s">
        <v>31</v>
      </c>
      <c r="E4" s="56" t="s">
        <v>21</v>
      </c>
      <c r="F4" s="33" t="s">
        <v>29</v>
      </c>
      <c r="G4" s="65" t="s">
        <v>31</v>
      </c>
      <c r="H4" s="16" t="s">
        <v>21</v>
      </c>
      <c r="I4" s="33" t="s">
        <v>29</v>
      </c>
      <c r="J4" s="44" t="s">
        <v>31</v>
      </c>
      <c r="K4" s="56" t="s">
        <v>21</v>
      </c>
      <c r="L4" s="33" t="s">
        <v>29</v>
      </c>
      <c r="M4" s="65" t="s">
        <v>31</v>
      </c>
      <c r="N4" s="16" t="s">
        <v>21</v>
      </c>
      <c r="O4" s="33" t="s">
        <v>29</v>
      </c>
      <c r="P4" s="44" t="s">
        <v>31</v>
      </c>
      <c r="Q4" s="56" t="s">
        <v>21</v>
      </c>
      <c r="R4" s="33" t="s">
        <v>29</v>
      </c>
      <c r="S4" s="65" t="s">
        <v>31</v>
      </c>
    </row>
    <row r="5" spans="1:80" s="93" customFormat="1" ht="9.9499999999999993" customHeight="1">
      <c r="A5" s="7"/>
      <c r="B5" s="17"/>
      <c r="C5" s="34"/>
      <c r="D5" s="45"/>
      <c r="E5" s="57"/>
      <c r="F5" s="34"/>
      <c r="G5" s="66"/>
      <c r="H5" s="17"/>
      <c r="I5" s="34"/>
      <c r="J5" s="45"/>
      <c r="K5" s="57"/>
      <c r="L5" s="34"/>
      <c r="M5" s="66"/>
      <c r="N5" s="17"/>
      <c r="O5" s="34"/>
      <c r="P5" s="45"/>
      <c r="Q5" s="57"/>
      <c r="R5" s="34"/>
      <c r="S5" s="66"/>
    </row>
    <row r="6" spans="1:80">
      <c r="A6" s="8" t="s">
        <v>121</v>
      </c>
      <c r="B6" s="18">
        <v>1101</v>
      </c>
      <c r="C6" s="35">
        <v>1062</v>
      </c>
      <c r="D6" s="46">
        <f t="shared" ref="D6:D17" si="0">B6+C6</f>
        <v>2163</v>
      </c>
      <c r="E6" s="28">
        <v>1258</v>
      </c>
      <c r="F6" s="35">
        <v>1140</v>
      </c>
      <c r="G6" s="67">
        <f t="shared" ref="G6:G17" si="1">E6+F6</f>
        <v>2398</v>
      </c>
      <c r="H6" s="18">
        <v>1308</v>
      </c>
      <c r="I6" s="35">
        <v>1246</v>
      </c>
      <c r="J6" s="46">
        <f t="shared" ref="J6:J17" si="2">H6+I6</f>
        <v>2554</v>
      </c>
      <c r="K6" s="28">
        <v>1200</v>
      </c>
      <c r="L6" s="35">
        <v>1206</v>
      </c>
      <c r="M6" s="67">
        <f t="shared" ref="M6:M17" si="3">K6+L6</f>
        <v>2406</v>
      </c>
      <c r="N6" s="18">
        <v>1119</v>
      </c>
      <c r="O6" s="35">
        <v>999</v>
      </c>
      <c r="P6" s="46">
        <f t="shared" ref="P6:P17" si="4">N6+O6</f>
        <v>2118</v>
      </c>
      <c r="Q6" s="28">
        <v>1247</v>
      </c>
      <c r="R6" s="35">
        <v>1126</v>
      </c>
      <c r="S6" s="67">
        <f t="shared" ref="S6:S17" si="5">Q6+R6</f>
        <v>2373</v>
      </c>
      <c r="U6" s="90" t="s">
        <v>124</v>
      </c>
    </row>
    <row r="7" spans="1:80">
      <c r="A7" s="9" t="s">
        <v>40</v>
      </c>
      <c r="B7" s="19">
        <v>1089</v>
      </c>
      <c r="C7" s="36">
        <v>1066</v>
      </c>
      <c r="D7" s="47">
        <f t="shared" si="0"/>
        <v>2155</v>
      </c>
      <c r="E7" s="29">
        <v>1265</v>
      </c>
      <c r="F7" s="36">
        <v>1134</v>
      </c>
      <c r="G7" s="68">
        <f t="shared" si="1"/>
        <v>2399</v>
      </c>
      <c r="H7" s="19">
        <v>1298</v>
      </c>
      <c r="I7" s="36">
        <v>1246</v>
      </c>
      <c r="J7" s="47">
        <f t="shared" si="2"/>
        <v>2544</v>
      </c>
      <c r="K7" s="29">
        <v>1204</v>
      </c>
      <c r="L7" s="36">
        <v>1202</v>
      </c>
      <c r="M7" s="68">
        <f t="shared" si="3"/>
        <v>2406</v>
      </c>
      <c r="N7" s="19">
        <v>1101</v>
      </c>
      <c r="O7" s="36">
        <v>997</v>
      </c>
      <c r="P7" s="47">
        <f t="shared" si="4"/>
        <v>2098</v>
      </c>
      <c r="Q7" s="29">
        <v>1247</v>
      </c>
      <c r="R7" s="36">
        <v>1126</v>
      </c>
      <c r="S7" s="68">
        <f t="shared" si="5"/>
        <v>2373</v>
      </c>
      <c r="U7" s="90">
        <v>5</v>
      </c>
    </row>
    <row r="8" spans="1:80">
      <c r="A8" s="9" t="s">
        <v>44</v>
      </c>
      <c r="B8" s="19">
        <v>1092</v>
      </c>
      <c r="C8" s="36">
        <v>1055</v>
      </c>
      <c r="D8" s="47">
        <f t="shared" si="0"/>
        <v>2147</v>
      </c>
      <c r="E8" s="29">
        <v>1264</v>
      </c>
      <c r="F8" s="36">
        <v>1134</v>
      </c>
      <c r="G8" s="68">
        <f t="shared" si="1"/>
        <v>2398</v>
      </c>
      <c r="H8" s="19">
        <v>1294</v>
      </c>
      <c r="I8" s="36">
        <v>1246</v>
      </c>
      <c r="J8" s="47">
        <f t="shared" si="2"/>
        <v>2540</v>
      </c>
      <c r="K8" s="29">
        <v>1212</v>
      </c>
      <c r="L8" s="36">
        <v>1206</v>
      </c>
      <c r="M8" s="68">
        <f t="shared" si="3"/>
        <v>2418</v>
      </c>
      <c r="N8" s="19">
        <v>1099</v>
      </c>
      <c r="O8" s="36">
        <v>999</v>
      </c>
      <c r="P8" s="47">
        <f t="shared" si="4"/>
        <v>2098</v>
      </c>
      <c r="Q8" s="29">
        <v>1254</v>
      </c>
      <c r="R8" s="36">
        <v>1127</v>
      </c>
      <c r="S8" s="68">
        <f t="shared" si="5"/>
        <v>2381</v>
      </c>
      <c r="U8" s="90">
        <v>6</v>
      </c>
      <c r="CB8" s="91"/>
    </row>
    <row r="9" spans="1:80">
      <c r="A9" s="9" t="s">
        <v>47</v>
      </c>
      <c r="B9" s="19">
        <v>1092</v>
      </c>
      <c r="C9" s="36">
        <v>1054</v>
      </c>
      <c r="D9" s="47">
        <f t="shared" si="0"/>
        <v>2146</v>
      </c>
      <c r="E9" s="29">
        <v>1262</v>
      </c>
      <c r="F9" s="36">
        <v>1139</v>
      </c>
      <c r="G9" s="68">
        <f t="shared" si="1"/>
        <v>2401</v>
      </c>
      <c r="H9" s="19">
        <v>1302</v>
      </c>
      <c r="I9" s="36">
        <v>1257</v>
      </c>
      <c r="J9" s="47">
        <f t="shared" si="2"/>
        <v>2559</v>
      </c>
      <c r="K9" s="29">
        <v>1233</v>
      </c>
      <c r="L9" s="36">
        <v>1202</v>
      </c>
      <c r="M9" s="68">
        <f t="shared" si="3"/>
        <v>2435</v>
      </c>
      <c r="N9" s="19">
        <v>1142</v>
      </c>
      <c r="O9" s="36">
        <v>1048</v>
      </c>
      <c r="P9" s="47">
        <f t="shared" si="4"/>
        <v>2190</v>
      </c>
      <c r="Q9" s="29">
        <v>1309</v>
      </c>
      <c r="R9" s="36">
        <v>1169</v>
      </c>
      <c r="S9" s="68">
        <f t="shared" si="5"/>
        <v>2478</v>
      </c>
      <c r="U9" s="90">
        <v>7</v>
      </c>
    </row>
    <row r="10" spans="1:80">
      <c r="A10" s="9" t="s">
        <v>50</v>
      </c>
      <c r="B10" s="19">
        <v>1104</v>
      </c>
      <c r="C10" s="36">
        <v>1050</v>
      </c>
      <c r="D10" s="47">
        <f t="shared" si="0"/>
        <v>2154</v>
      </c>
      <c r="E10" s="29">
        <v>1253</v>
      </c>
      <c r="F10" s="36">
        <v>1132</v>
      </c>
      <c r="G10" s="68">
        <f t="shared" si="1"/>
        <v>2385</v>
      </c>
      <c r="H10" s="19">
        <v>1301</v>
      </c>
      <c r="I10" s="36">
        <v>1263</v>
      </c>
      <c r="J10" s="47">
        <f t="shared" si="2"/>
        <v>2564</v>
      </c>
      <c r="K10" s="29">
        <v>1242</v>
      </c>
      <c r="L10" s="36">
        <v>1212</v>
      </c>
      <c r="M10" s="68">
        <f t="shared" si="3"/>
        <v>2454</v>
      </c>
      <c r="N10" s="19">
        <v>1135</v>
      </c>
      <c r="O10" s="36">
        <v>1050</v>
      </c>
      <c r="P10" s="47">
        <f t="shared" si="4"/>
        <v>2185</v>
      </c>
      <c r="Q10" s="29">
        <v>1315</v>
      </c>
      <c r="R10" s="36">
        <v>1169</v>
      </c>
      <c r="S10" s="68">
        <f t="shared" si="5"/>
        <v>2484</v>
      </c>
      <c r="U10" s="90">
        <v>8</v>
      </c>
    </row>
    <row r="11" spans="1:80">
      <c r="A11" s="9" t="s">
        <v>20</v>
      </c>
      <c r="B11" s="19">
        <v>1101</v>
      </c>
      <c r="C11" s="36">
        <v>1051</v>
      </c>
      <c r="D11" s="47">
        <f t="shared" si="0"/>
        <v>2152</v>
      </c>
      <c r="E11" s="29">
        <v>1250</v>
      </c>
      <c r="F11" s="36">
        <v>1128</v>
      </c>
      <c r="G11" s="68">
        <f t="shared" si="1"/>
        <v>2378</v>
      </c>
      <c r="H11" s="19">
        <v>1297</v>
      </c>
      <c r="I11" s="36">
        <v>1261</v>
      </c>
      <c r="J11" s="47">
        <f t="shared" si="2"/>
        <v>2558</v>
      </c>
      <c r="K11" s="29">
        <v>1248</v>
      </c>
      <c r="L11" s="36">
        <v>1212</v>
      </c>
      <c r="M11" s="68">
        <f t="shared" si="3"/>
        <v>2460</v>
      </c>
      <c r="N11" s="19">
        <v>1144</v>
      </c>
      <c r="O11" s="36">
        <v>1061</v>
      </c>
      <c r="P11" s="47">
        <f t="shared" si="4"/>
        <v>2205</v>
      </c>
      <c r="Q11" s="29">
        <v>1307</v>
      </c>
      <c r="R11" s="36">
        <v>1155</v>
      </c>
      <c r="S11" s="68">
        <f t="shared" si="5"/>
        <v>2462</v>
      </c>
      <c r="U11" s="90">
        <v>9</v>
      </c>
    </row>
    <row r="12" spans="1:80">
      <c r="A12" s="9" t="s">
        <v>51</v>
      </c>
      <c r="B12" s="19">
        <v>1105</v>
      </c>
      <c r="C12" s="36">
        <v>1053</v>
      </c>
      <c r="D12" s="47">
        <f t="shared" si="0"/>
        <v>2158</v>
      </c>
      <c r="E12" s="29">
        <v>1247</v>
      </c>
      <c r="F12" s="36">
        <v>1138</v>
      </c>
      <c r="G12" s="68">
        <f t="shared" si="1"/>
        <v>2385</v>
      </c>
      <c r="H12" s="19">
        <v>1301</v>
      </c>
      <c r="I12" s="36">
        <v>1249</v>
      </c>
      <c r="J12" s="47">
        <f t="shared" si="2"/>
        <v>2550</v>
      </c>
      <c r="K12" s="29">
        <v>1253</v>
      </c>
      <c r="L12" s="36">
        <v>1231</v>
      </c>
      <c r="M12" s="68">
        <f t="shared" si="3"/>
        <v>2484</v>
      </c>
      <c r="N12" s="19">
        <v>1160</v>
      </c>
      <c r="O12" s="36">
        <v>1061</v>
      </c>
      <c r="P12" s="47">
        <f t="shared" si="4"/>
        <v>2221</v>
      </c>
      <c r="Q12" s="29">
        <v>1308</v>
      </c>
      <c r="R12" s="36">
        <v>1162</v>
      </c>
      <c r="S12" s="68">
        <f t="shared" si="5"/>
        <v>2470</v>
      </c>
      <c r="U12" s="90">
        <v>10</v>
      </c>
    </row>
    <row r="13" spans="1:80">
      <c r="A13" s="9" t="s">
        <v>39</v>
      </c>
      <c r="B13" s="19">
        <v>1108</v>
      </c>
      <c r="C13" s="36">
        <v>1056</v>
      </c>
      <c r="D13" s="47">
        <f t="shared" si="0"/>
        <v>2164</v>
      </c>
      <c r="E13" s="29">
        <v>1251</v>
      </c>
      <c r="F13" s="36">
        <v>1137</v>
      </c>
      <c r="G13" s="68">
        <f t="shared" si="1"/>
        <v>2388</v>
      </c>
      <c r="H13" s="19">
        <v>1306</v>
      </c>
      <c r="I13" s="36">
        <v>1247</v>
      </c>
      <c r="J13" s="47">
        <f t="shared" si="2"/>
        <v>2553</v>
      </c>
      <c r="K13" s="29">
        <v>1248</v>
      </c>
      <c r="L13" s="36">
        <v>1234</v>
      </c>
      <c r="M13" s="68">
        <f t="shared" si="3"/>
        <v>2482</v>
      </c>
      <c r="N13" s="19">
        <v>1163</v>
      </c>
      <c r="O13" s="36">
        <v>1064</v>
      </c>
      <c r="P13" s="47">
        <f t="shared" si="4"/>
        <v>2227</v>
      </c>
      <c r="Q13" s="29">
        <v>1303</v>
      </c>
      <c r="R13" s="36">
        <v>1154</v>
      </c>
      <c r="S13" s="68">
        <f t="shared" si="5"/>
        <v>2457</v>
      </c>
      <c r="U13" s="90">
        <v>11</v>
      </c>
    </row>
    <row r="14" spans="1:80">
      <c r="A14" s="9" t="s">
        <v>24</v>
      </c>
      <c r="B14" s="19">
        <v>1108</v>
      </c>
      <c r="C14" s="36">
        <v>1054</v>
      </c>
      <c r="D14" s="47">
        <f t="shared" si="0"/>
        <v>2162</v>
      </c>
      <c r="E14" s="29">
        <v>1248</v>
      </c>
      <c r="F14" s="36">
        <v>1152</v>
      </c>
      <c r="G14" s="68">
        <f t="shared" si="1"/>
        <v>2400</v>
      </c>
      <c r="H14" s="19">
        <v>1301</v>
      </c>
      <c r="I14" s="36">
        <v>1239</v>
      </c>
      <c r="J14" s="47">
        <f t="shared" si="2"/>
        <v>2540</v>
      </c>
      <c r="K14" s="29">
        <v>1247</v>
      </c>
      <c r="L14" s="36">
        <v>1239</v>
      </c>
      <c r="M14" s="68">
        <f t="shared" si="3"/>
        <v>2486</v>
      </c>
      <c r="N14" s="19">
        <v>1160</v>
      </c>
      <c r="O14" s="36">
        <v>1059</v>
      </c>
      <c r="P14" s="47">
        <f t="shared" si="4"/>
        <v>2219</v>
      </c>
      <c r="Q14" s="29">
        <v>1299</v>
      </c>
      <c r="R14" s="36">
        <v>1155</v>
      </c>
      <c r="S14" s="68">
        <f t="shared" si="5"/>
        <v>2454</v>
      </c>
      <c r="U14" s="90">
        <v>12</v>
      </c>
    </row>
    <row r="15" spans="1:80">
      <c r="A15" s="9" t="s">
        <v>122</v>
      </c>
      <c r="B15" s="19">
        <v>1098</v>
      </c>
      <c r="C15" s="36">
        <v>1047</v>
      </c>
      <c r="D15" s="47">
        <f t="shared" si="0"/>
        <v>2145</v>
      </c>
      <c r="E15" s="29">
        <v>1244</v>
      </c>
      <c r="F15" s="36">
        <v>1152</v>
      </c>
      <c r="G15" s="68">
        <f t="shared" si="1"/>
        <v>2396</v>
      </c>
      <c r="H15" s="19">
        <v>1301</v>
      </c>
      <c r="I15" s="36">
        <v>1234</v>
      </c>
      <c r="J15" s="47">
        <f t="shared" si="2"/>
        <v>2535</v>
      </c>
      <c r="K15" s="29">
        <v>1248</v>
      </c>
      <c r="L15" s="36">
        <v>1249</v>
      </c>
      <c r="M15" s="68">
        <f t="shared" si="3"/>
        <v>2497</v>
      </c>
      <c r="N15" s="19">
        <v>1163</v>
      </c>
      <c r="O15" s="36">
        <v>1058</v>
      </c>
      <c r="P15" s="47">
        <f t="shared" si="4"/>
        <v>2221</v>
      </c>
      <c r="Q15" s="29">
        <v>1290</v>
      </c>
      <c r="R15" s="36">
        <v>1133</v>
      </c>
      <c r="S15" s="68">
        <f t="shared" si="5"/>
        <v>2423</v>
      </c>
      <c r="U15" s="90" t="s">
        <v>125</v>
      </c>
    </row>
    <row r="16" spans="1:80">
      <c r="A16" s="9" t="s">
        <v>58</v>
      </c>
      <c r="B16" s="19">
        <v>1088</v>
      </c>
      <c r="C16" s="36">
        <v>1039</v>
      </c>
      <c r="D16" s="47">
        <f t="shared" si="0"/>
        <v>2127</v>
      </c>
      <c r="E16" s="29">
        <v>1254</v>
      </c>
      <c r="F16" s="36">
        <v>1156</v>
      </c>
      <c r="G16" s="68">
        <f t="shared" si="1"/>
        <v>2410</v>
      </c>
      <c r="H16" s="19">
        <v>1304</v>
      </c>
      <c r="I16" s="36">
        <v>1237</v>
      </c>
      <c r="J16" s="47">
        <f t="shared" si="2"/>
        <v>2541</v>
      </c>
      <c r="K16" s="29">
        <v>1257</v>
      </c>
      <c r="L16" s="36">
        <v>1241</v>
      </c>
      <c r="M16" s="68">
        <f t="shared" si="3"/>
        <v>2498</v>
      </c>
      <c r="N16" s="19">
        <v>1163</v>
      </c>
      <c r="O16" s="36">
        <v>1065</v>
      </c>
      <c r="P16" s="47">
        <f t="shared" si="4"/>
        <v>2228</v>
      </c>
      <c r="Q16" s="29">
        <v>1277</v>
      </c>
      <c r="R16" s="36">
        <v>1145</v>
      </c>
      <c r="S16" s="68">
        <f t="shared" si="5"/>
        <v>2422</v>
      </c>
      <c r="U16" s="90">
        <v>2</v>
      </c>
    </row>
    <row r="17" spans="1:79">
      <c r="A17" s="10" t="s">
        <v>49</v>
      </c>
      <c r="B17" s="20">
        <v>1086</v>
      </c>
      <c r="C17" s="37">
        <v>1033</v>
      </c>
      <c r="D17" s="48">
        <f t="shared" si="0"/>
        <v>2119</v>
      </c>
      <c r="E17" s="30">
        <v>1249</v>
      </c>
      <c r="F17" s="37">
        <v>1163</v>
      </c>
      <c r="G17" s="69">
        <f t="shared" si="1"/>
        <v>2412</v>
      </c>
      <c r="H17" s="20">
        <v>1308</v>
      </c>
      <c r="I17" s="37">
        <v>1233</v>
      </c>
      <c r="J17" s="48">
        <f t="shared" si="2"/>
        <v>2541</v>
      </c>
      <c r="K17" s="30">
        <v>1251</v>
      </c>
      <c r="L17" s="37">
        <v>1252</v>
      </c>
      <c r="M17" s="69">
        <f t="shared" si="3"/>
        <v>2503</v>
      </c>
      <c r="N17" s="20">
        <v>1132</v>
      </c>
      <c r="O17" s="37">
        <v>1054</v>
      </c>
      <c r="P17" s="48">
        <f t="shared" si="4"/>
        <v>2186</v>
      </c>
      <c r="Q17" s="30">
        <v>1279</v>
      </c>
      <c r="R17" s="37">
        <v>1132</v>
      </c>
      <c r="S17" s="69">
        <f t="shared" si="5"/>
        <v>2411</v>
      </c>
      <c r="U17" s="90">
        <v>3</v>
      </c>
    </row>
    <row r="18" spans="1:79" ht="9.9499999999999993" customHeight="1"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</row>
    <row r="19" spans="1:79">
      <c r="A19" s="5" t="s">
        <v>13</v>
      </c>
      <c r="B19" s="22" t="s">
        <v>59</v>
      </c>
      <c r="C19" s="38"/>
      <c r="D19" s="49"/>
      <c r="E19" s="55" t="s">
        <v>62</v>
      </c>
      <c r="F19" s="38"/>
      <c r="G19" s="64"/>
      <c r="H19" s="22" t="s">
        <v>64</v>
      </c>
      <c r="I19" s="38"/>
      <c r="J19" s="49"/>
      <c r="K19" s="55" t="s">
        <v>16</v>
      </c>
      <c r="L19" s="38"/>
      <c r="M19" s="64"/>
      <c r="N19" s="22" t="s">
        <v>61</v>
      </c>
      <c r="O19" s="38"/>
      <c r="P19" s="49"/>
      <c r="Q19" s="55" t="s">
        <v>9</v>
      </c>
      <c r="R19" s="38"/>
      <c r="S19" s="64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</row>
    <row r="20" spans="1:79" ht="9.9499999999999993" customHeight="1">
      <c r="A20" s="6"/>
      <c r="B20" s="16" t="s">
        <v>21</v>
      </c>
      <c r="C20" s="33" t="s">
        <v>29</v>
      </c>
      <c r="D20" s="44" t="s">
        <v>31</v>
      </c>
      <c r="E20" s="56" t="s">
        <v>21</v>
      </c>
      <c r="F20" s="33" t="s">
        <v>29</v>
      </c>
      <c r="G20" s="65" t="s">
        <v>31</v>
      </c>
      <c r="H20" s="16" t="s">
        <v>21</v>
      </c>
      <c r="I20" s="33" t="s">
        <v>29</v>
      </c>
      <c r="J20" s="44" t="s">
        <v>31</v>
      </c>
      <c r="K20" s="56" t="s">
        <v>21</v>
      </c>
      <c r="L20" s="33" t="s">
        <v>29</v>
      </c>
      <c r="M20" s="65" t="s">
        <v>31</v>
      </c>
      <c r="N20" s="16" t="s">
        <v>21</v>
      </c>
      <c r="O20" s="33" t="s">
        <v>29</v>
      </c>
      <c r="P20" s="44" t="s">
        <v>31</v>
      </c>
      <c r="Q20" s="56" t="s">
        <v>21</v>
      </c>
      <c r="R20" s="33" t="s">
        <v>29</v>
      </c>
      <c r="S20" s="65" t="s">
        <v>31</v>
      </c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96"/>
      <c r="BW20" s="96"/>
      <c r="BX20" s="96"/>
      <c r="BY20" s="96"/>
      <c r="BZ20" s="96"/>
      <c r="CA20" s="96"/>
    </row>
    <row r="21" spans="1:79" ht="9.9499999999999993" customHeight="1">
      <c r="A21" s="7"/>
      <c r="B21" s="17"/>
      <c r="C21" s="34"/>
      <c r="D21" s="45"/>
      <c r="E21" s="57"/>
      <c r="F21" s="34"/>
      <c r="G21" s="66"/>
      <c r="H21" s="17"/>
      <c r="I21" s="34"/>
      <c r="J21" s="45"/>
      <c r="K21" s="57"/>
      <c r="L21" s="34"/>
      <c r="M21" s="66"/>
      <c r="N21" s="17"/>
      <c r="O21" s="34"/>
      <c r="P21" s="45"/>
      <c r="Q21" s="57"/>
      <c r="R21" s="34"/>
      <c r="S21" s="6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6"/>
      <c r="BW21" s="96"/>
      <c r="BX21" s="96"/>
      <c r="BY21" s="96"/>
      <c r="BZ21" s="96"/>
      <c r="CA21" s="96"/>
    </row>
    <row r="22" spans="1:79">
      <c r="A22" s="8" t="s">
        <v>121</v>
      </c>
      <c r="B22" s="18">
        <v>1547</v>
      </c>
      <c r="C22" s="35">
        <v>1422</v>
      </c>
      <c r="D22" s="46">
        <f t="shared" ref="D22:D33" si="6">B22+C22</f>
        <v>2969</v>
      </c>
      <c r="E22" s="18">
        <v>1934</v>
      </c>
      <c r="F22" s="35">
        <v>1825</v>
      </c>
      <c r="G22" s="67">
        <f t="shared" ref="G22:G33" si="7">E22+F22</f>
        <v>3759</v>
      </c>
      <c r="H22" s="18">
        <v>1696</v>
      </c>
      <c r="I22" s="35">
        <v>1763</v>
      </c>
      <c r="J22" s="46">
        <f t="shared" ref="J22:J33" si="8">H22+I22</f>
        <v>3459</v>
      </c>
      <c r="K22" s="18">
        <v>1411</v>
      </c>
      <c r="L22" s="35">
        <v>1375</v>
      </c>
      <c r="M22" s="67">
        <f t="shared" ref="M22:M33" si="9">K22+L22</f>
        <v>2786</v>
      </c>
      <c r="N22" s="18">
        <v>1400</v>
      </c>
      <c r="O22" s="35">
        <v>1395</v>
      </c>
      <c r="P22" s="46">
        <f t="shared" ref="P22:P33" si="10">N22+O22</f>
        <v>2795</v>
      </c>
      <c r="Q22" s="18">
        <v>1473</v>
      </c>
      <c r="R22" s="35">
        <v>1608</v>
      </c>
      <c r="S22" s="67">
        <f t="shared" ref="S22:S33" si="11">Q22+R22</f>
        <v>3081</v>
      </c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6"/>
      <c r="CA22" s="96"/>
    </row>
    <row r="23" spans="1:79">
      <c r="A23" s="9" t="s">
        <v>40</v>
      </c>
      <c r="B23" s="19">
        <v>1541</v>
      </c>
      <c r="C23" s="36">
        <v>1400</v>
      </c>
      <c r="D23" s="47">
        <f t="shared" si="6"/>
        <v>2941</v>
      </c>
      <c r="E23" s="19">
        <v>1940</v>
      </c>
      <c r="F23" s="36">
        <v>1815</v>
      </c>
      <c r="G23" s="68">
        <f t="shared" si="7"/>
        <v>3755</v>
      </c>
      <c r="H23" s="19">
        <v>1709</v>
      </c>
      <c r="I23" s="36">
        <v>1778</v>
      </c>
      <c r="J23" s="47">
        <f t="shared" si="8"/>
        <v>3487</v>
      </c>
      <c r="K23" s="19">
        <v>1399</v>
      </c>
      <c r="L23" s="36">
        <v>1385</v>
      </c>
      <c r="M23" s="68">
        <f t="shared" si="9"/>
        <v>2784</v>
      </c>
      <c r="N23" s="19">
        <v>1416</v>
      </c>
      <c r="O23" s="36">
        <v>1395</v>
      </c>
      <c r="P23" s="47">
        <f t="shared" si="10"/>
        <v>2811</v>
      </c>
      <c r="Q23" s="19">
        <v>1444</v>
      </c>
      <c r="R23" s="36">
        <v>1591</v>
      </c>
      <c r="S23" s="68">
        <f t="shared" si="11"/>
        <v>3035</v>
      </c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96"/>
      <c r="BZ23" s="96"/>
      <c r="CA23" s="96"/>
    </row>
    <row r="24" spans="1:79">
      <c r="A24" s="9" t="s">
        <v>44</v>
      </c>
      <c r="B24" s="19">
        <v>1535</v>
      </c>
      <c r="C24" s="36">
        <v>1397</v>
      </c>
      <c r="D24" s="47">
        <f t="shared" si="6"/>
        <v>2932</v>
      </c>
      <c r="E24" s="19">
        <v>1933</v>
      </c>
      <c r="F24" s="36">
        <v>1812</v>
      </c>
      <c r="G24" s="68">
        <f t="shared" si="7"/>
        <v>3745</v>
      </c>
      <c r="H24" s="19">
        <v>1724</v>
      </c>
      <c r="I24" s="36">
        <v>1780</v>
      </c>
      <c r="J24" s="47">
        <f t="shared" si="8"/>
        <v>3504</v>
      </c>
      <c r="K24" s="19">
        <v>1397</v>
      </c>
      <c r="L24" s="36">
        <v>1387</v>
      </c>
      <c r="M24" s="68">
        <f t="shared" si="9"/>
        <v>2784</v>
      </c>
      <c r="N24" s="19">
        <v>1413</v>
      </c>
      <c r="O24" s="36">
        <v>1392</v>
      </c>
      <c r="P24" s="47">
        <f t="shared" si="10"/>
        <v>2805</v>
      </c>
      <c r="Q24" s="19">
        <v>1436</v>
      </c>
      <c r="R24" s="36">
        <v>1585</v>
      </c>
      <c r="S24" s="68">
        <f t="shared" si="11"/>
        <v>3021</v>
      </c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6"/>
      <c r="BN24" s="96"/>
      <c r="BO24" s="96"/>
      <c r="BP24" s="96"/>
      <c r="BQ24" s="96"/>
      <c r="BR24" s="96"/>
      <c r="BS24" s="96"/>
      <c r="BT24" s="96"/>
      <c r="BU24" s="96"/>
      <c r="BV24" s="96"/>
      <c r="BW24" s="96"/>
      <c r="BX24" s="96"/>
      <c r="BY24" s="96"/>
      <c r="BZ24" s="96"/>
      <c r="CA24" s="96"/>
    </row>
    <row r="25" spans="1:79">
      <c r="A25" s="9" t="s">
        <v>47</v>
      </c>
      <c r="B25" s="19">
        <v>1563</v>
      </c>
      <c r="C25" s="36">
        <v>1441</v>
      </c>
      <c r="D25" s="47">
        <f t="shared" si="6"/>
        <v>3004</v>
      </c>
      <c r="E25" s="19">
        <v>1951</v>
      </c>
      <c r="F25" s="36">
        <v>1858</v>
      </c>
      <c r="G25" s="68">
        <f t="shared" si="7"/>
        <v>3809</v>
      </c>
      <c r="H25" s="19">
        <v>1745</v>
      </c>
      <c r="I25" s="36">
        <v>1824</v>
      </c>
      <c r="J25" s="47">
        <f t="shared" si="8"/>
        <v>3569</v>
      </c>
      <c r="K25" s="19">
        <v>1407</v>
      </c>
      <c r="L25" s="36">
        <v>1429</v>
      </c>
      <c r="M25" s="68">
        <f t="shared" si="9"/>
        <v>2836</v>
      </c>
      <c r="N25" s="19">
        <v>1414</v>
      </c>
      <c r="O25" s="36">
        <v>1387</v>
      </c>
      <c r="P25" s="47">
        <f t="shared" si="10"/>
        <v>2801</v>
      </c>
      <c r="Q25" s="19">
        <v>1440</v>
      </c>
      <c r="R25" s="36">
        <v>1588</v>
      </c>
      <c r="S25" s="68">
        <f t="shared" si="11"/>
        <v>3028</v>
      </c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</row>
    <row r="26" spans="1:79">
      <c r="A26" s="9" t="s">
        <v>50</v>
      </c>
      <c r="B26" s="19">
        <v>1557</v>
      </c>
      <c r="C26" s="36">
        <v>1425</v>
      </c>
      <c r="D26" s="47">
        <f t="shared" si="6"/>
        <v>2982</v>
      </c>
      <c r="E26" s="19">
        <v>1935</v>
      </c>
      <c r="F26" s="36">
        <v>1874</v>
      </c>
      <c r="G26" s="68">
        <f t="shared" si="7"/>
        <v>3809</v>
      </c>
      <c r="H26" s="19">
        <v>1760</v>
      </c>
      <c r="I26" s="36">
        <v>1838</v>
      </c>
      <c r="J26" s="47">
        <f t="shared" si="8"/>
        <v>3598</v>
      </c>
      <c r="K26" s="19">
        <v>1424</v>
      </c>
      <c r="L26" s="36">
        <v>1416</v>
      </c>
      <c r="M26" s="68">
        <f t="shared" si="9"/>
        <v>2840</v>
      </c>
      <c r="N26" s="19">
        <v>1400</v>
      </c>
      <c r="O26" s="36">
        <v>1395</v>
      </c>
      <c r="P26" s="47">
        <f t="shared" si="10"/>
        <v>2795</v>
      </c>
      <c r="Q26" s="19">
        <v>1449</v>
      </c>
      <c r="R26" s="36">
        <v>1580</v>
      </c>
      <c r="S26" s="68">
        <f t="shared" si="11"/>
        <v>3029</v>
      </c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6"/>
      <c r="CA26" s="96"/>
    </row>
    <row r="27" spans="1:79">
      <c r="A27" s="9" t="s">
        <v>20</v>
      </c>
      <c r="B27" s="19">
        <v>1558</v>
      </c>
      <c r="C27" s="36">
        <v>1419</v>
      </c>
      <c r="D27" s="47">
        <f t="shared" si="6"/>
        <v>2977</v>
      </c>
      <c r="E27" s="19">
        <v>1950</v>
      </c>
      <c r="F27" s="36">
        <v>1864</v>
      </c>
      <c r="G27" s="68">
        <f t="shared" si="7"/>
        <v>3814</v>
      </c>
      <c r="H27" s="19">
        <v>1745</v>
      </c>
      <c r="I27" s="36">
        <v>1846</v>
      </c>
      <c r="J27" s="47">
        <f t="shared" si="8"/>
        <v>3591</v>
      </c>
      <c r="K27" s="19">
        <v>1436</v>
      </c>
      <c r="L27" s="36">
        <v>1421</v>
      </c>
      <c r="M27" s="68">
        <f t="shared" si="9"/>
        <v>2857</v>
      </c>
      <c r="N27" s="19">
        <v>1396</v>
      </c>
      <c r="O27" s="36">
        <v>1397</v>
      </c>
      <c r="P27" s="47">
        <f t="shared" si="10"/>
        <v>2793</v>
      </c>
      <c r="Q27" s="19">
        <v>1458</v>
      </c>
      <c r="R27" s="36">
        <v>1568</v>
      </c>
      <c r="S27" s="68">
        <f t="shared" si="11"/>
        <v>3026</v>
      </c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6"/>
      <c r="CA27" s="96"/>
    </row>
    <row r="28" spans="1:79">
      <c r="A28" s="9" t="s">
        <v>51</v>
      </c>
      <c r="B28" s="19">
        <v>1553</v>
      </c>
      <c r="C28" s="36">
        <v>1421</v>
      </c>
      <c r="D28" s="47">
        <f t="shared" si="6"/>
        <v>2974</v>
      </c>
      <c r="E28" s="19">
        <v>1951</v>
      </c>
      <c r="F28" s="36">
        <v>1855</v>
      </c>
      <c r="G28" s="68">
        <f t="shared" si="7"/>
        <v>3806</v>
      </c>
      <c r="H28" s="19">
        <v>1761</v>
      </c>
      <c r="I28" s="36">
        <v>1866</v>
      </c>
      <c r="J28" s="47">
        <f t="shared" si="8"/>
        <v>3627</v>
      </c>
      <c r="K28" s="19">
        <v>1447</v>
      </c>
      <c r="L28" s="36">
        <v>1423</v>
      </c>
      <c r="M28" s="68">
        <f t="shared" si="9"/>
        <v>2870</v>
      </c>
      <c r="N28" s="19">
        <v>1387</v>
      </c>
      <c r="O28" s="36">
        <v>1385</v>
      </c>
      <c r="P28" s="47">
        <f t="shared" si="10"/>
        <v>2772</v>
      </c>
      <c r="Q28" s="19">
        <v>1465</v>
      </c>
      <c r="R28" s="36">
        <v>1568</v>
      </c>
      <c r="S28" s="68">
        <f t="shared" si="11"/>
        <v>3033</v>
      </c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6"/>
      <c r="CA28" s="96"/>
    </row>
    <row r="29" spans="1:79">
      <c r="A29" s="9" t="s">
        <v>39</v>
      </c>
      <c r="B29" s="19">
        <v>1551</v>
      </c>
      <c r="C29" s="36">
        <v>1431</v>
      </c>
      <c r="D29" s="47">
        <f t="shared" si="6"/>
        <v>2982</v>
      </c>
      <c r="E29" s="19">
        <v>1955</v>
      </c>
      <c r="F29" s="36">
        <v>1855</v>
      </c>
      <c r="G29" s="68">
        <f t="shared" si="7"/>
        <v>3810</v>
      </c>
      <c r="H29" s="19">
        <v>1764</v>
      </c>
      <c r="I29" s="36">
        <v>1881</v>
      </c>
      <c r="J29" s="47">
        <f t="shared" si="8"/>
        <v>3645</v>
      </c>
      <c r="K29" s="19">
        <v>1449</v>
      </c>
      <c r="L29" s="36">
        <v>1413</v>
      </c>
      <c r="M29" s="68">
        <f t="shared" si="9"/>
        <v>2862</v>
      </c>
      <c r="N29" s="19">
        <v>1398</v>
      </c>
      <c r="O29" s="36">
        <v>1393</v>
      </c>
      <c r="P29" s="47">
        <f t="shared" si="10"/>
        <v>2791</v>
      </c>
      <c r="Q29" s="19">
        <v>1453</v>
      </c>
      <c r="R29" s="36">
        <v>1555</v>
      </c>
      <c r="S29" s="68">
        <f t="shared" si="11"/>
        <v>3008</v>
      </c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6"/>
      <c r="CA29" s="96"/>
    </row>
    <row r="30" spans="1:79">
      <c r="A30" s="9" t="s">
        <v>24</v>
      </c>
      <c r="B30" s="19">
        <v>1538</v>
      </c>
      <c r="C30" s="36">
        <v>1422</v>
      </c>
      <c r="D30" s="47">
        <f t="shared" si="6"/>
        <v>2960</v>
      </c>
      <c r="E30" s="19">
        <v>1948</v>
      </c>
      <c r="F30" s="36">
        <v>1848</v>
      </c>
      <c r="G30" s="68">
        <f t="shared" si="7"/>
        <v>3796</v>
      </c>
      <c r="H30" s="19">
        <v>1770</v>
      </c>
      <c r="I30" s="36">
        <v>1884</v>
      </c>
      <c r="J30" s="47">
        <f t="shared" si="8"/>
        <v>3654</v>
      </c>
      <c r="K30" s="19">
        <v>1453</v>
      </c>
      <c r="L30" s="36">
        <v>1422</v>
      </c>
      <c r="M30" s="68">
        <f t="shared" si="9"/>
        <v>2875</v>
      </c>
      <c r="N30" s="19">
        <v>1403</v>
      </c>
      <c r="O30" s="36">
        <v>1386</v>
      </c>
      <c r="P30" s="47">
        <f t="shared" si="10"/>
        <v>2789</v>
      </c>
      <c r="Q30" s="19">
        <v>1454</v>
      </c>
      <c r="R30" s="36">
        <v>1561</v>
      </c>
      <c r="S30" s="68">
        <f t="shared" si="11"/>
        <v>3015</v>
      </c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6"/>
      <c r="CA30" s="96"/>
    </row>
    <row r="31" spans="1:79">
      <c r="A31" s="9" t="s">
        <v>122</v>
      </c>
      <c r="B31" s="19">
        <v>1534</v>
      </c>
      <c r="C31" s="36">
        <v>1412</v>
      </c>
      <c r="D31" s="47">
        <f t="shared" si="6"/>
        <v>2946</v>
      </c>
      <c r="E31" s="19">
        <v>1935</v>
      </c>
      <c r="F31" s="36">
        <v>1841</v>
      </c>
      <c r="G31" s="68">
        <f t="shared" si="7"/>
        <v>3776</v>
      </c>
      <c r="H31" s="19">
        <v>1790</v>
      </c>
      <c r="I31" s="36">
        <v>1883</v>
      </c>
      <c r="J31" s="47">
        <f t="shared" si="8"/>
        <v>3673</v>
      </c>
      <c r="K31" s="19">
        <v>1447</v>
      </c>
      <c r="L31" s="36">
        <v>1423</v>
      </c>
      <c r="M31" s="68">
        <f t="shared" si="9"/>
        <v>2870</v>
      </c>
      <c r="N31" s="19">
        <v>1406</v>
      </c>
      <c r="O31" s="36">
        <v>1395</v>
      </c>
      <c r="P31" s="47">
        <f t="shared" si="10"/>
        <v>2801</v>
      </c>
      <c r="Q31" s="19">
        <v>1439</v>
      </c>
      <c r="R31" s="36">
        <v>1545</v>
      </c>
      <c r="S31" s="68">
        <f t="shared" si="11"/>
        <v>2984</v>
      </c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6"/>
      <c r="CA31" s="96"/>
    </row>
    <row r="32" spans="1:79">
      <c r="A32" s="9" t="s">
        <v>58</v>
      </c>
      <c r="B32" s="19">
        <v>1531</v>
      </c>
      <c r="C32" s="36">
        <v>1414</v>
      </c>
      <c r="D32" s="47">
        <f t="shared" si="6"/>
        <v>2945</v>
      </c>
      <c r="E32" s="19">
        <v>1940</v>
      </c>
      <c r="F32" s="36">
        <v>1823</v>
      </c>
      <c r="G32" s="68">
        <f t="shared" si="7"/>
        <v>3763</v>
      </c>
      <c r="H32" s="19">
        <v>1795</v>
      </c>
      <c r="I32" s="36">
        <v>1895</v>
      </c>
      <c r="J32" s="47">
        <f t="shared" si="8"/>
        <v>3690</v>
      </c>
      <c r="K32" s="19">
        <v>1448</v>
      </c>
      <c r="L32" s="36">
        <v>1426</v>
      </c>
      <c r="M32" s="68">
        <f t="shared" si="9"/>
        <v>2874</v>
      </c>
      <c r="N32" s="19">
        <v>1405</v>
      </c>
      <c r="O32" s="36">
        <v>1392</v>
      </c>
      <c r="P32" s="47">
        <f t="shared" si="10"/>
        <v>2797</v>
      </c>
      <c r="Q32" s="19">
        <v>1429</v>
      </c>
      <c r="R32" s="36">
        <v>1545</v>
      </c>
      <c r="S32" s="68">
        <f t="shared" si="11"/>
        <v>2974</v>
      </c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</row>
    <row r="33" spans="1:79">
      <c r="A33" s="10" t="s">
        <v>49</v>
      </c>
      <c r="B33" s="20">
        <v>1526</v>
      </c>
      <c r="C33" s="37">
        <v>1417</v>
      </c>
      <c r="D33" s="48">
        <f t="shared" si="6"/>
        <v>2943</v>
      </c>
      <c r="E33" s="20">
        <v>1945</v>
      </c>
      <c r="F33" s="37">
        <v>1820</v>
      </c>
      <c r="G33" s="69">
        <f t="shared" si="7"/>
        <v>3765</v>
      </c>
      <c r="H33" s="20">
        <v>1792</v>
      </c>
      <c r="I33" s="37">
        <v>1884</v>
      </c>
      <c r="J33" s="48">
        <f t="shared" si="8"/>
        <v>3676</v>
      </c>
      <c r="K33" s="20">
        <v>1445</v>
      </c>
      <c r="L33" s="37">
        <v>1434</v>
      </c>
      <c r="M33" s="69">
        <f t="shared" si="9"/>
        <v>2879</v>
      </c>
      <c r="N33" s="20">
        <v>1395</v>
      </c>
      <c r="O33" s="37">
        <v>1404</v>
      </c>
      <c r="P33" s="48">
        <f t="shared" si="10"/>
        <v>2799</v>
      </c>
      <c r="Q33" s="20">
        <v>1441</v>
      </c>
      <c r="R33" s="37">
        <v>1537</v>
      </c>
      <c r="S33" s="69">
        <f t="shared" si="11"/>
        <v>2978</v>
      </c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6"/>
      <c r="CA33" s="96"/>
    </row>
    <row r="34" spans="1:79" ht="9.9499999999999993" customHeight="1"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6"/>
      <c r="BN34" s="96"/>
      <c r="BO34" s="96"/>
      <c r="BP34" s="96"/>
      <c r="BQ34" s="96"/>
      <c r="BR34" s="96"/>
      <c r="BS34" s="96"/>
      <c r="BT34" s="96"/>
      <c r="BU34" s="96"/>
      <c r="BV34" s="96"/>
      <c r="BW34" s="96"/>
      <c r="BX34" s="96"/>
      <c r="BY34" s="96"/>
      <c r="BZ34" s="96"/>
      <c r="CA34" s="96"/>
    </row>
    <row r="35" spans="1:79">
      <c r="A35" s="5" t="s">
        <v>13</v>
      </c>
      <c r="B35" s="22" t="s">
        <v>37</v>
      </c>
      <c r="C35" s="38"/>
      <c r="D35" s="49"/>
      <c r="E35" s="55" t="s">
        <v>67</v>
      </c>
      <c r="F35" s="38"/>
      <c r="G35" s="64"/>
      <c r="H35" s="22" t="s">
        <v>68</v>
      </c>
      <c r="I35" s="38"/>
      <c r="J35" s="49"/>
      <c r="K35" s="55" t="s">
        <v>60</v>
      </c>
      <c r="L35" s="38"/>
      <c r="M35" s="64"/>
      <c r="N35" s="22" t="s">
        <v>35</v>
      </c>
      <c r="O35" s="38"/>
      <c r="P35" s="49"/>
      <c r="Q35" s="55" t="s">
        <v>74</v>
      </c>
      <c r="R35" s="38"/>
      <c r="S35" s="64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  <c r="BM35" s="96"/>
      <c r="BN35" s="96"/>
      <c r="BO35" s="96"/>
      <c r="BP35" s="96"/>
      <c r="BQ35" s="96"/>
      <c r="BR35" s="96"/>
      <c r="BS35" s="96"/>
      <c r="BT35" s="96"/>
      <c r="BU35" s="96"/>
      <c r="BV35" s="96"/>
      <c r="BW35" s="96"/>
      <c r="BX35" s="96"/>
      <c r="BY35" s="96"/>
      <c r="BZ35" s="96"/>
      <c r="CA35" s="96"/>
    </row>
    <row r="36" spans="1:79" ht="9.9499999999999993" customHeight="1">
      <c r="A36" s="6"/>
      <c r="B36" s="16" t="s">
        <v>21</v>
      </c>
      <c r="C36" s="33" t="s">
        <v>29</v>
      </c>
      <c r="D36" s="44" t="s">
        <v>31</v>
      </c>
      <c r="E36" s="56" t="s">
        <v>21</v>
      </c>
      <c r="F36" s="33" t="s">
        <v>29</v>
      </c>
      <c r="G36" s="65" t="s">
        <v>31</v>
      </c>
      <c r="H36" s="16" t="s">
        <v>21</v>
      </c>
      <c r="I36" s="33" t="s">
        <v>29</v>
      </c>
      <c r="J36" s="44" t="s">
        <v>31</v>
      </c>
      <c r="K36" s="56" t="s">
        <v>21</v>
      </c>
      <c r="L36" s="33" t="s">
        <v>29</v>
      </c>
      <c r="M36" s="65" t="s">
        <v>31</v>
      </c>
      <c r="N36" s="16" t="s">
        <v>21</v>
      </c>
      <c r="O36" s="33" t="s">
        <v>29</v>
      </c>
      <c r="P36" s="44" t="s">
        <v>31</v>
      </c>
      <c r="Q36" s="56" t="s">
        <v>21</v>
      </c>
      <c r="R36" s="33" t="s">
        <v>29</v>
      </c>
      <c r="S36" s="65" t="s">
        <v>31</v>
      </c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96"/>
      <c r="BN36" s="96"/>
      <c r="BO36" s="96"/>
      <c r="BP36" s="96"/>
      <c r="BQ36" s="96"/>
      <c r="BR36" s="96"/>
      <c r="BS36" s="96"/>
      <c r="BT36" s="96"/>
      <c r="BU36" s="96"/>
      <c r="BV36" s="96"/>
      <c r="BW36" s="96"/>
      <c r="BX36" s="96"/>
      <c r="BY36" s="96"/>
      <c r="BZ36" s="96"/>
      <c r="CA36" s="96"/>
    </row>
    <row r="37" spans="1:79" ht="9.9499999999999993" customHeight="1">
      <c r="A37" s="7"/>
      <c r="B37" s="17"/>
      <c r="C37" s="34"/>
      <c r="D37" s="45"/>
      <c r="E37" s="57"/>
      <c r="F37" s="34"/>
      <c r="G37" s="66"/>
      <c r="H37" s="17"/>
      <c r="I37" s="34"/>
      <c r="J37" s="45"/>
      <c r="K37" s="57"/>
      <c r="L37" s="34"/>
      <c r="M37" s="66"/>
      <c r="N37" s="17"/>
      <c r="O37" s="34"/>
      <c r="P37" s="45"/>
      <c r="Q37" s="57"/>
      <c r="R37" s="34"/>
      <c r="S37" s="6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96"/>
      <c r="BM37" s="96"/>
      <c r="BN37" s="96"/>
      <c r="BO37" s="96"/>
      <c r="BP37" s="96"/>
      <c r="BQ37" s="96"/>
      <c r="BR37" s="96"/>
      <c r="BS37" s="96"/>
      <c r="BT37" s="96"/>
      <c r="BU37" s="96"/>
      <c r="BV37" s="96"/>
      <c r="BW37" s="96"/>
      <c r="BX37" s="96"/>
      <c r="BY37" s="96"/>
      <c r="BZ37" s="96"/>
      <c r="CA37" s="96"/>
    </row>
    <row r="38" spans="1:79">
      <c r="A38" s="8" t="s">
        <v>121</v>
      </c>
      <c r="B38" s="18">
        <v>2158</v>
      </c>
      <c r="C38" s="35">
        <v>2069</v>
      </c>
      <c r="D38" s="46">
        <f t="shared" ref="D38:D49" si="12">B38+C38</f>
        <v>4227</v>
      </c>
      <c r="E38" s="18">
        <v>1436</v>
      </c>
      <c r="F38" s="35">
        <v>1543</v>
      </c>
      <c r="G38" s="67">
        <f t="shared" ref="G38:G49" si="13">E38+F38</f>
        <v>2979</v>
      </c>
      <c r="H38" s="18">
        <v>1168</v>
      </c>
      <c r="I38" s="35">
        <v>1367</v>
      </c>
      <c r="J38" s="46">
        <f t="shared" ref="J38:J49" si="14">H38+I38</f>
        <v>2535</v>
      </c>
      <c r="K38" s="18">
        <v>1025</v>
      </c>
      <c r="L38" s="35">
        <v>1449</v>
      </c>
      <c r="M38" s="67">
        <f t="shared" ref="M38:M49" si="15">K38+L38</f>
        <v>2474</v>
      </c>
      <c r="N38" s="18">
        <v>846</v>
      </c>
      <c r="O38" s="35">
        <v>1305</v>
      </c>
      <c r="P38" s="46">
        <f t="shared" ref="P38:P49" si="16">N38+O38</f>
        <v>2151</v>
      </c>
      <c r="Q38" s="18">
        <v>436</v>
      </c>
      <c r="R38" s="35">
        <v>875</v>
      </c>
      <c r="S38" s="67">
        <f t="shared" ref="S38:S49" si="17">Q38+R38</f>
        <v>1311</v>
      </c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96"/>
      <c r="BW38" s="96"/>
      <c r="BX38" s="96"/>
      <c r="BY38" s="96"/>
      <c r="BZ38" s="96"/>
      <c r="CA38" s="96"/>
    </row>
    <row r="39" spans="1:79">
      <c r="A39" s="9" t="s">
        <v>40</v>
      </c>
      <c r="B39" s="19">
        <v>2155</v>
      </c>
      <c r="C39" s="36">
        <v>2061</v>
      </c>
      <c r="D39" s="47">
        <f t="shared" si="12"/>
        <v>4216</v>
      </c>
      <c r="E39" s="19">
        <v>1457</v>
      </c>
      <c r="F39" s="36">
        <v>1567</v>
      </c>
      <c r="G39" s="68">
        <f t="shared" si="13"/>
        <v>3024</v>
      </c>
      <c r="H39" s="19">
        <v>1165</v>
      </c>
      <c r="I39" s="36">
        <v>1370</v>
      </c>
      <c r="J39" s="47">
        <f t="shared" si="14"/>
        <v>2535</v>
      </c>
      <c r="K39" s="19">
        <v>1026</v>
      </c>
      <c r="L39" s="36">
        <v>1423</v>
      </c>
      <c r="M39" s="68">
        <f t="shared" si="15"/>
        <v>2449</v>
      </c>
      <c r="N39" s="19">
        <v>849</v>
      </c>
      <c r="O39" s="36">
        <v>1313</v>
      </c>
      <c r="P39" s="47">
        <f t="shared" si="16"/>
        <v>2162</v>
      </c>
      <c r="Q39" s="19">
        <v>443</v>
      </c>
      <c r="R39" s="36">
        <v>882</v>
      </c>
      <c r="S39" s="68">
        <f t="shared" si="17"/>
        <v>1325</v>
      </c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6"/>
      <c r="CA39" s="96"/>
    </row>
    <row r="40" spans="1:79">
      <c r="A40" s="9" t="s">
        <v>44</v>
      </c>
      <c r="B40" s="19">
        <v>2147</v>
      </c>
      <c r="C40" s="36">
        <v>2064</v>
      </c>
      <c r="D40" s="47">
        <f t="shared" si="12"/>
        <v>4211</v>
      </c>
      <c r="E40" s="19">
        <v>1475</v>
      </c>
      <c r="F40" s="36">
        <v>1572</v>
      </c>
      <c r="G40" s="68">
        <f t="shared" si="13"/>
        <v>3047</v>
      </c>
      <c r="H40" s="19">
        <v>1166</v>
      </c>
      <c r="I40" s="36">
        <v>1371</v>
      </c>
      <c r="J40" s="47">
        <f t="shared" si="14"/>
        <v>2537</v>
      </c>
      <c r="K40" s="19">
        <v>1031</v>
      </c>
      <c r="L40" s="36">
        <v>1430</v>
      </c>
      <c r="M40" s="68">
        <f t="shared" si="15"/>
        <v>2461</v>
      </c>
      <c r="N40" s="19">
        <v>850</v>
      </c>
      <c r="O40" s="36">
        <v>1315</v>
      </c>
      <c r="P40" s="47">
        <f t="shared" si="16"/>
        <v>2165</v>
      </c>
      <c r="Q40" s="19">
        <v>445</v>
      </c>
      <c r="R40" s="36">
        <v>883</v>
      </c>
      <c r="S40" s="68">
        <f t="shared" si="17"/>
        <v>1328</v>
      </c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6"/>
      <c r="BU40" s="96"/>
      <c r="BV40" s="96"/>
      <c r="BW40" s="96"/>
      <c r="BX40" s="96"/>
      <c r="BY40" s="96"/>
      <c r="BZ40" s="96"/>
      <c r="CA40" s="96"/>
    </row>
    <row r="41" spans="1:79">
      <c r="A41" s="9" t="s">
        <v>47</v>
      </c>
      <c r="B41" s="19">
        <v>2121</v>
      </c>
      <c r="C41" s="36">
        <v>2058</v>
      </c>
      <c r="D41" s="47">
        <f t="shared" si="12"/>
        <v>4179</v>
      </c>
      <c r="E41" s="19">
        <v>1507</v>
      </c>
      <c r="F41" s="36">
        <v>1587</v>
      </c>
      <c r="G41" s="68">
        <f t="shared" si="13"/>
        <v>3094</v>
      </c>
      <c r="H41" s="19">
        <v>1180</v>
      </c>
      <c r="I41" s="36">
        <v>1384</v>
      </c>
      <c r="J41" s="47">
        <f t="shared" si="14"/>
        <v>2564</v>
      </c>
      <c r="K41" s="19">
        <v>1024</v>
      </c>
      <c r="L41" s="36">
        <v>1412</v>
      </c>
      <c r="M41" s="68">
        <f t="shared" si="15"/>
        <v>2436</v>
      </c>
      <c r="N41" s="19">
        <v>853</v>
      </c>
      <c r="O41" s="36">
        <v>1325</v>
      </c>
      <c r="P41" s="47">
        <f t="shared" si="16"/>
        <v>2178</v>
      </c>
      <c r="Q41" s="19">
        <v>450</v>
      </c>
      <c r="R41" s="36">
        <v>892</v>
      </c>
      <c r="S41" s="68">
        <f t="shared" si="17"/>
        <v>1342</v>
      </c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  <c r="BY41" s="96"/>
      <c r="BZ41" s="96"/>
      <c r="CA41" s="96"/>
    </row>
    <row r="42" spans="1:79">
      <c r="A42" s="9" t="s">
        <v>50</v>
      </c>
      <c r="B42" s="19">
        <v>2094</v>
      </c>
      <c r="C42" s="36">
        <v>2055</v>
      </c>
      <c r="D42" s="47">
        <f t="shared" si="12"/>
        <v>4149</v>
      </c>
      <c r="E42" s="19">
        <v>1523</v>
      </c>
      <c r="F42" s="36">
        <v>1593</v>
      </c>
      <c r="G42" s="68">
        <f t="shared" si="13"/>
        <v>3116</v>
      </c>
      <c r="H42" s="19">
        <v>1185</v>
      </c>
      <c r="I42" s="36">
        <v>1382</v>
      </c>
      <c r="J42" s="47">
        <f t="shared" si="14"/>
        <v>2567</v>
      </c>
      <c r="K42" s="19">
        <v>1025</v>
      </c>
      <c r="L42" s="36">
        <v>1417</v>
      </c>
      <c r="M42" s="68">
        <f t="shared" si="15"/>
        <v>2442</v>
      </c>
      <c r="N42" s="19">
        <v>861</v>
      </c>
      <c r="O42" s="36">
        <v>1325</v>
      </c>
      <c r="P42" s="47">
        <f t="shared" si="16"/>
        <v>2186</v>
      </c>
      <c r="Q42" s="19">
        <v>447</v>
      </c>
      <c r="R42" s="36">
        <v>893</v>
      </c>
      <c r="S42" s="68">
        <f t="shared" si="17"/>
        <v>1340</v>
      </c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  <c r="BY42" s="96"/>
      <c r="BZ42" s="96"/>
      <c r="CA42" s="96"/>
    </row>
    <row r="43" spans="1:79">
      <c r="A43" s="9" t="s">
        <v>20</v>
      </c>
      <c r="B43" s="19">
        <v>2053</v>
      </c>
      <c r="C43" s="36">
        <v>2049</v>
      </c>
      <c r="D43" s="47">
        <f t="shared" si="12"/>
        <v>4102</v>
      </c>
      <c r="E43" s="19">
        <v>1549</v>
      </c>
      <c r="F43" s="36">
        <v>1611</v>
      </c>
      <c r="G43" s="68">
        <f t="shared" si="13"/>
        <v>3160</v>
      </c>
      <c r="H43" s="19">
        <v>1187</v>
      </c>
      <c r="I43" s="36">
        <v>1384</v>
      </c>
      <c r="J43" s="47">
        <f t="shared" si="14"/>
        <v>2571</v>
      </c>
      <c r="K43" s="19">
        <v>1024</v>
      </c>
      <c r="L43" s="36">
        <v>1407</v>
      </c>
      <c r="M43" s="68">
        <f t="shared" si="15"/>
        <v>2431</v>
      </c>
      <c r="N43" s="19">
        <v>863</v>
      </c>
      <c r="O43" s="36">
        <v>1315</v>
      </c>
      <c r="P43" s="47">
        <f t="shared" si="16"/>
        <v>2178</v>
      </c>
      <c r="Q43" s="19">
        <v>450</v>
      </c>
      <c r="R43" s="36">
        <v>904</v>
      </c>
      <c r="S43" s="68">
        <f t="shared" si="17"/>
        <v>1354</v>
      </c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  <c r="BY43" s="96"/>
      <c r="BZ43" s="96"/>
      <c r="CA43" s="96"/>
    </row>
    <row r="44" spans="1:79">
      <c r="A44" s="9" t="s">
        <v>51</v>
      </c>
      <c r="B44" s="19">
        <v>2016</v>
      </c>
      <c r="C44" s="36">
        <v>2035</v>
      </c>
      <c r="D44" s="47">
        <f t="shared" si="12"/>
        <v>4051</v>
      </c>
      <c r="E44" s="19">
        <v>1575</v>
      </c>
      <c r="F44" s="36">
        <v>1618</v>
      </c>
      <c r="G44" s="68">
        <f t="shared" si="13"/>
        <v>3193</v>
      </c>
      <c r="H44" s="19">
        <v>1184</v>
      </c>
      <c r="I44" s="36">
        <v>1387</v>
      </c>
      <c r="J44" s="47">
        <f t="shared" si="14"/>
        <v>2571</v>
      </c>
      <c r="K44" s="19">
        <v>1031</v>
      </c>
      <c r="L44" s="36">
        <v>1405</v>
      </c>
      <c r="M44" s="68">
        <f t="shared" si="15"/>
        <v>2436</v>
      </c>
      <c r="N44" s="19">
        <v>849</v>
      </c>
      <c r="O44" s="36">
        <v>1324</v>
      </c>
      <c r="P44" s="47">
        <f t="shared" si="16"/>
        <v>2173</v>
      </c>
      <c r="Q44" s="19">
        <v>465</v>
      </c>
      <c r="R44" s="36">
        <v>901</v>
      </c>
      <c r="S44" s="68">
        <f t="shared" si="17"/>
        <v>1366</v>
      </c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6"/>
      <c r="BU44" s="96"/>
      <c r="BV44" s="96"/>
      <c r="BW44" s="96"/>
      <c r="BX44" s="96"/>
      <c r="BY44" s="96"/>
      <c r="BZ44" s="96"/>
      <c r="CA44" s="96"/>
    </row>
    <row r="45" spans="1:79">
      <c r="A45" s="9" t="s">
        <v>39</v>
      </c>
      <c r="B45" s="19">
        <v>2010</v>
      </c>
      <c r="C45" s="36">
        <v>2022</v>
      </c>
      <c r="D45" s="47">
        <f t="shared" si="12"/>
        <v>4032</v>
      </c>
      <c r="E45" s="19">
        <v>1578</v>
      </c>
      <c r="F45" s="36">
        <v>1645</v>
      </c>
      <c r="G45" s="68">
        <f t="shared" si="13"/>
        <v>3223</v>
      </c>
      <c r="H45" s="19">
        <v>1190</v>
      </c>
      <c r="I45" s="36">
        <v>1387</v>
      </c>
      <c r="J45" s="47">
        <f t="shared" si="14"/>
        <v>2577</v>
      </c>
      <c r="K45" s="19">
        <v>1024</v>
      </c>
      <c r="L45" s="36">
        <v>1404</v>
      </c>
      <c r="M45" s="68">
        <f t="shared" si="15"/>
        <v>2428</v>
      </c>
      <c r="N45" s="19">
        <v>847</v>
      </c>
      <c r="O45" s="36">
        <v>1324</v>
      </c>
      <c r="P45" s="47">
        <f t="shared" si="16"/>
        <v>2171</v>
      </c>
      <c r="Q45" s="19">
        <v>469</v>
      </c>
      <c r="R45" s="36">
        <v>907</v>
      </c>
      <c r="S45" s="68">
        <f t="shared" si="17"/>
        <v>1376</v>
      </c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  <c r="BY45" s="96"/>
      <c r="BZ45" s="96"/>
      <c r="CA45" s="96"/>
    </row>
    <row r="46" spans="1:79">
      <c r="A46" s="9" t="s">
        <v>24</v>
      </c>
      <c r="B46" s="19">
        <v>2000</v>
      </c>
      <c r="C46" s="36">
        <v>2021</v>
      </c>
      <c r="D46" s="47">
        <f t="shared" si="12"/>
        <v>4021</v>
      </c>
      <c r="E46" s="19">
        <v>1583</v>
      </c>
      <c r="F46" s="36">
        <v>1640</v>
      </c>
      <c r="G46" s="68">
        <f t="shared" si="13"/>
        <v>3223</v>
      </c>
      <c r="H46" s="19">
        <v>1188</v>
      </c>
      <c r="I46" s="36">
        <v>1398</v>
      </c>
      <c r="J46" s="47">
        <f t="shared" si="14"/>
        <v>2586</v>
      </c>
      <c r="K46" s="19">
        <v>1030</v>
      </c>
      <c r="L46" s="36">
        <v>1390</v>
      </c>
      <c r="M46" s="68">
        <f t="shared" si="15"/>
        <v>2420</v>
      </c>
      <c r="N46" s="19">
        <v>848</v>
      </c>
      <c r="O46" s="36">
        <v>1325</v>
      </c>
      <c r="P46" s="47">
        <f t="shared" si="16"/>
        <v>2173</v>
      </c>
      <c r="Q46" s="19">
        <v>465</v>
      </c>
      <c r="R46" s="36">
        <v>918</v>
      </c>
      <c r="S46" s="68">
        <f t="shared" si="17"/>
        <v>1383</v>
      </c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  <c r="BY46" s="96"/>
      <c r="BZ46" s="96"/>
      <c r="CA46" s="96"/>
    </row>
    <row r="47" spans="1:79">
      <c r="A47" s="9" t="s">
        <v>122</v>
      </c>
      <c r="B47" s="19">
        <v>2000</v>
      </c>
      <c r="C47" s="36">
        <v>2014</v>
      </c>
      <c r="D47" s="47">
        <f t="shared" si="12"/>
        <v>4014</v>
      </c>
      <c r="E47" s="19">
        <v>1599</v>
      </c>
      <c r="F47" s="36">
        <v>1660</v>
      </c>
      <c r="G47" s="68">
        <f t="shared" si="13"/>
        <v>3259</v>
      </c>
      <c r="H47" s="19">
        <v>1179</v>
      </c>
      <c r="I47" s="36">
        <v>1392</v>
      </c>
      <c r="J47" s="47">
        <f t="shared" si="14"/>
        <v>2571</v>
      </c>
      <c r="K47" s="19">
        <v>1039</v>
      </c>
      <c r="L47" s="36">
        <v>1376</v>
      </c>
      <c r="M47" s="68">
        <f t="shared" si="15"/>
        <v>2415</v>
      </c>
      <c r="N47" s="19">
        <v>859</v>
      </c>
      <c r="O47" s="36">
        <v>1339</v>
      </c>
      <c r="P47" s="47">
        <f t="shared" si="16"/>
        <v>2198</v>
      </c>
      <c r="Q47" s="19">
        <v>454</v>
      </c>
      <c r="R47" s="36">
        <v>915</v>
      </c>
      <c r="S47" s="68">
        <f t="shared" si="17"/>
        <v>1369</v>
      </c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  <c r="BY47" s="96"/>
      <c r="BZ47" s="96"/>
      <c r="CA47" s="96"/>
    </row>
    <row r="48" spans="1:79">
      <c r="A48" s="9" t="s">
        <v>58</v>
      </c>
      <c r="B48" s="19">
        <v>1974</v>
      </c>
      <c r="C48" s="36">
        <v>2018</v>
      </c>
      <c r="D48" s="47">
        <f t="shared" si="12"/>
        <v>3992</v>
      </c>
      <c r="E48" s="19">
        <v>1631</v>
      </c>
      <c r="F48" s="36">
        <v>1657</v>
      </c>
      <c r="G48" s="68">
        <f t="shared" si="13"/>
        <v>3288</v>
      </c>
      <c r="H48" s="19">
        <v>1177</v>
      </c>
      <c r="I48" s="36">
        <v>1396</v>
      </c>
      <c r="J48" s="47">
        <f t="shared" si="14"/>
        <v>2573</v>
      </c>
      <c r="K48" s="19">
        <v>1038</v>
      </c>
      <c r="L48" s="36">
        <v>1379</v>
      </c>
      <c r="M48" s="68">
        <f t="shared" si="15"/>
        <v>2417</v>
      </c>
      <c r="N48" s="19">
        <v>857</v>
      </c>
      <c r="O48" s="36">
        <v>1349</v>
      </c>
      <c r="P48" s="47">
        <f t="shared" si="16"/>
        <v>2206</v>
      </c>
      <c r="Q48" s="19">
        <v>462</v>
      </c>
      <c r="R48" s="36">
        <v>917</v>
      </c>
      <c r="S48" s="68">
        <f t="shared" si="17"/>
        <v>1379</v>
      </c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  <c r="BY48" s="96"/>
      <c r="BZ48" s="96"/>
      <c r="CA48" s="96"/>
    </row>
    <row r="49" spans="1:85">
      <c r="A49" s="10" t="s">
        <v>49</v>
      </c>
      <c r="B49" s="20">
        <v>1962</v>
      </c>
      <c r="C49" s="37">
        <v>2010</v>
      </c>
      <c r="D49" s="48">
        <f t="shared" si="12"/>
        <v>3972</v>
      </c>
      <c r="E49" s="20">
        <v>1653</v>
      </c>
      <c r="F49" s="37">
        <v>1672</v>
      </c>
      <c r="G49" s="69">
        <f t="shared" si="13"/>
        <v>3325</v>
      </c>
      <c r="H49" s="20">
        <v>1175</v>
      </c>
      <c r="I49" s="37">
        <v>1397</v>
      </c>
      <c r="J49" s="48">
        <f t="shared" si="14"/>
        <v>2572</v>
      </c>
      <c r="K49" s="20">
        <v>1029</v>
      </c>
      <c r="L49" s="37">
        <v>1368</v>
      </c>
      <c r="M49" s="69">
        <f t="shared" si="15"/>
        <v>2397</v>
      </c>
      <c r="N49" s="20">
        <v>860</v>
      </c>
      <c r="O49" s="37">
        <v>1358</v>
      </c>
      <c r="P49" s="48">
        <f t="shared" si="16"/>
        <v>2218</v>
      </c>
      <c r="Q49" s="20">
        <v>464</v>
      </c>
      <c r="R49" s="37">
        <v>917</v>
      </c>
      <c r="S49" s="69">
        <f t="shared" si="17"/>
        <v>1381</v>
      </c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  <c r="BY49" s="96"/>
      <c r="BZ49" s="96"/>
      <c r="CA49" s="96"/>
    </row>
    <row r="50" spans="1:85" ht="9.9499999999999993" customHeight="1"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  <c r="BY50" s="96"/>
      <c r="BZ50" s="96"/>
      <c r="CA50" s="96"/>
    </row>
    <row r="51" spans="1:85">
      <c r="A51" s="5" t="s">
        <v>13</v>
      </c>
      <c r="B51" s="22" t="s">
        <v>15</v>
      </c>
      <c r="C51" s="38"/>
      <c r="D51" s="49"/>
      <c r="E51" s="55" t="s">
        <v>38</v>
      </c>
      <c r="F51" s="38"/>
      <c r="G51" s="64"/>
      <c r="H51" s="22" t="s">
        <v>42</v>
      </c>
      <c r="I51" s="38"/>
      <c r="J51" s="49"/>
      <c r="K51" s="82" t="s">
        <v>0</v>
      </c>
      <c r="L51" s="86"/>
      <c r="M51" s="89"/>
      <c r="N51" s="23"/>
      <c r="O51" s="23"/>
      <c r="P51" s="23"/>
      <c r="Q51" s="23"/>
      <c r="R51" s="23"/>
      <c r="S51" s="23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6"/>
      <c r="BN51" s="96"/>
      <c r="BO51" s="96"/>
      <c r="BP51" s="96"/>
      <c r="BQ51" s="96"/>
      <c r="BR51" s="96"/>
      <c r="BS51" s="96"/>
      <c r="BT51" s="96"/>
      <c r="BU51" s="96"/>
      <c r="BV51" s="96"/>
      <c r="BW51" s="96"/>
      <c r="BX51" s="96"/>
      <c r="BY51" s="96"/>
      <c r="BZ51" s="96"/>
      <c r="CA51" s="96"/>
      <c r="CB51" s="96"/>
      <c r="CC51" s="96"/>
      <c r="CD51" s="96"/>
      <c r="CE51" s="96"/>
      <c r="CF51" s="96"/>
      <c r="CG51" s="96"/>
    </row>
    <row r="52" spans="1:85" ht="9.9499999999999993" customHeight="1">
      <c r="A52" s="6"/>
      <c r="B52" s="16" t="s">
        <v>21</v>
      </c>
      <c r="C52" s="33" t="s">
        <v>29</v>
      </c>
      <c r="D52" s="44" t="s">
        <v>31</v>
      </c>
      <c r="E52" s="56" t="s">
        <v>21</v>
      </c>
      <c r="F52" s="33" t="s">
        <v>29</v>
      </c>
      <c r="G52" s="65" t="s">
        <v>31</v>
      </c>
      <c r="H52" s="16" t="s">
        <v>21</v>
      </c>
      <c r="I52" s="33" t="s">
        <v>29</v>
      </c>
      <c r="J52" s="44" t="s">
        <v>31</v>
      </c>
      <c r="K52" s="83" t="s">
        <v>21</v>
      </c>
      <c r="L52" s="87" t="s">
        <v>29</v>
      </c>
      <c r="M52" s="65" t="s">
        <v>31</v>
      </c>
      <c r="N52" s="23"/>
      <c r="O52" s="23"/>
      <c r="P52" s="23"/>
      <c r="Q52" s="23"/>
      <c r="R52" s="23"/>
      <c r="S52" s="23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6"/>
      <c r="BH52" s="96"/>
      <c r="BI52" s="96"/>
      <c r="BJ52" s="96"/>
      <c r="BK52" s="96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  <c r="BY52" s="96"/>
      <c r="BZ52" s="96"/>
      <c r="CA52" s="96"/>
      <c r="CB52" s="96"/>
      <c r="CC52" s="96"/>
      <c r="CD52" s="96"/>
      <c r="CE52" s="96"/>
      <c r="CF52" s="96"/>
      <c r="CG52" s="96"/>
    </row>
    <row r="53" spans="1:85" ht="9.9499999999999993" customHeight="1">
      <c r="A53" s="7"/>
      <c r="B53" s="17"/>
      <c r="C53" s="34"/>
      <c r="D53" s="45"/>
      <c r="E53" s="57"/>
      <c r="F53" s="34"/>
      <c r="G53" s="66"/>
      <c r="H53" s="17"/>
      <c r="I53" s="34"/>
      <c r="J53" s="45"/>
      <c r="K53" s="84"/>
      <c r="L53" s="88"/>
      <c r="M53" s="66"/>
      <c r="N53" s="23"/>
      <c r="O53" s="23"/>
      <c r="P53" s="23"/>
      <c r="Q53" s="23"/>
      <c r="R53" s="23"/>
      <c r="S53" s="23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  <c r="BY53" s="96"/>
      <c r="BZ53" s="96"/>
      <c r="CA53" s="96"/>
      <c r="CB53" s="96"/>
      <c r="CC53" s="96"/>
      <c r="CD53" s="96"/>
      <c r="CE53" s="96"/>
      <c r="CF53" s="96"/>
      <c r="CG53" s="96"/>
    </row>
    <row r="54" spans="1:85">
      <c r="A54" s="8" t="s">
        <v>121</v>
      </c>
      <c r="B54" s="18">
        <v>152</v>
      </c>
      <c r="C54" s="35">
        <v>438</v>
      </c>
      <c r="D54" s="46">
        <f t="shared" ref="D54:D65" si="18">B54+C54</f>
        <v>590</v>
      </c>
      <c r="E54" s="18">
        <v>38</v>
      </c>
      <c r="F54" s="35">
        <v>127</v>
      </c>
      <c r="G54" s="67">
        <f t="shared" ref="G54:G65" si="19">E54+F54</f>
        <v>165</v>
      </c>
      <c r="H54" s="18">
        <v>4</v>
      </c>
      <c r="I54" s="35">
        <v>17</v>
      </c>
      <c r="J54" s="46">
        <f t="shared" ref="J54:J65" si="20">H54+I54</f>
        <v>21</v>
      </c>
      <c r="K54" s="28">
        <f t="shared" ref="K54:L65" si="21">B6+E6+H6+K6+N6+Q6+B22+E22+H22+K22+N22+Q22+B38+E38+H38+K38+N38+Q38+B54+E54+H54</f>
        <v>23957</v>
      </c>
      <c r="L54" s="35">
        <f t="shared" si="21"/>
        <v>25357</v>
      </c>
      <c r="M54" s="67">
        <f t="shared" ref="M54:M65" si="22">K54+L54</f>
        <v>49314</v>
      </c>
      <c r="N54" s="23"/>
      <c r="O54" s="23"/>
      <c r="P54" s="23"/>
      <c r="Q54" s="23"/>
      <c r="R54" s="23"/>
      <c r="S54" s="23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  <c r="BY54" s="96"/>
      <c r="BZ54" s="96"/>
      <c r="CA54" s="96"/>
      <c r="CB54" s="96"/>
      <c r="CC54" s="96"/>
      <c r="CD54" s="96"/>
      <c r="CE54" s="96"/>
      <c r="CF54" s="96"/>
      <c r="CG54" s="96"/>
    </row>
    <row r="55" spans="1:85">
      <c r="A55" s="9" t="s">
        <v>40</v>
      </c>
      <c r="B55" s="19">
        <v>146</v>
      </c>
      <c r="C55" s="36">
        <v>442</v>
      </c>
      <c r="D55" s="47">
        <f t="shared" si="18"/>
        <v>588</v>
      </c>
      <c r="E55" s="19">
        <v>40</v>
      </c>
      <c r="F55" s="36">
        <v>123</v>
      </c>
      <c r="G55" s="68">
        <f t="shared" si="19"/>
        <v>163</v>
      </c>
      <c r="H55" s="19">
        <v>4</v>
      </c>
      <c r="I55" s="36">
        <v>16</v>
      </c>
      <c r="J55" s="47">
        <f t="shared" si="20"/>
        <v>20</v>
      </c>
      <c r="K55" s="29">
        <f t="shared" si="21"/>
        <v>23938</v>
      </c>
      <c r="L55" s="36">
        <f t="shared" si="21"/>
        <v>25332</v>
      </c>
      <c r="M55" s="68">
        <f t="shared" si="22"/>
        <v>49270</v>
      </c>
      <c r="N55" s="23"/>
      <c r="O55" s="23"/>
      <c r="P55" s="23"/>
      <c r="Q55" s="23"/>
      <c r="R55" s="23"/>
      <c r="S55" s="23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6"/>
      <c r="BL55" s="96"/>
      <c r="BM55" s="96"/>
      <c r="BN55" s="96"/>
      <c r="BO55" s="96"/>
      <c r="BP55" s="96"/>
      <c r="BQ55" s="96"/>
      <c r="BR55" s="96"/>
      <c r="BS55" s="96"/>
      <c r="BT55" s="96"/>
      <c r="BU55" s="96"/>
      <c r="BV55" s="96"/>
      <c r="BW55" s="96"/>
      <c r="BX55" s="96"/>
      <c r="BY55" s="96"/>
      <c r="BZ55" s="96"/>
      <c r="CA55" s="96"/>
      <c r="CB55" s="96"/>
      <c r="CC55" s="96"/>
      <c r="CD55" s="96"/>
      <c r="CE55" s="96"/>
      <c r="CF55" s="96"/>
      <c r="CG55" s="96"/>
    </row>
    <row r="56" spans="1:85">
      <c r="A56" s="9" t="s">
        <v>44</v>
      </c>
      <c r="B56" s="19">
        <v>143</v>
      </c>
      <c r="C56" s="36">
        <v>437</v>
      </c>
      <c r="D56" s="47">
        <f t="shared" si="18"/>
        <v>580</v>
      </c>
      <c r="E56" s="19">
        <v>41</v>
      </c>
      <c r="F56" s="36">
        <v>124</v>
      </c>
      <c r="G56" s="68">
        <f t="shared" si="19"/>
        <v>165</v>
      </c>
      <c r="H56" s="19">
        <v>3</v>
      </c>
      <c r="I56" s="36">
        <v>15</v>
      </c>
      <c r="J56" s="47">
        <f t="shared" si="20"/>
        <v>18</v>
      </c>
      <c r="K56" s="29">
        <f t="shared" si="21"/>
        <v>23954</v>
      </c>
      <c r="L56" s="36">
        <f t="shared" si="21"/>
        <v>25331</v>
      </c>
      <c r="M56" s="68">
        <f t="shared" si="22"/>
        <v>49285</v>
      </c>
      <c r="N56" s="23"/>
      <c r="O56" s="23"/>
      <c r="P56" s="23"/>
      <c r="Q56" s="23"/>
      <c r="R56" s="23"/>
      <c r="S56" s="23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E56" s="96"/>
      <c r="BF56" s="96"/>
      <c r="BG56" s="96"/>
      <c r="BH56" s="96"/>
      <c r="BI56" s="96"/>
      <c r="BJ56" s="96"/>
      <c r="BK56" s="96"/>
      <c r="BL56" s="96"/>
      <c r="BM56" s="96"/>
      <c r="BN56" s="96"/>
      <c r="BO56" s="96"/>
      <c r="BP56" s="96"/>
      <c r="BQ56" s="96"/>
      <c r="BR56" s="96"/>
      <c r="BS56" s="96"/>
      <c r="BT56" s="96"/>
      <c r="BU56" s="96"/>
      <c r="BV56" s="96"/>
      <c r="BW56" s="96"/>
      <c r="BX56" s="96"/>
      <c r="BY56" s="96"/>
      <c r="BZ56" s="96"/>
      <c r="CA56" s="96"/>
      <c r="CB56" s="96"/>
      <c r="CC56" s="96"/>
      <c r="CD56" s="96"/>
      <c r="CE56" s="96"/>
      <c r="CF56" s="96"/>
      <c r="CG56" s="96"/>
    </row>
    <row r="57" spans="1:85">
      <c r="A57" s="9" t="s">
        <v>47</v>
      </c>
      <c r="B57" s="19">
        <v>143</v>
      </c>
      <c r="C57" s="36">
        <v>434</v>
      </c>
      <c r="D57" s="47">
        <f t="shared" si="18"/>
        <v>577</v>
      </c>
      <c r="E57" s="19">
        <v>41</v>
      </c>
      <c r="F57" s="36">
        <v>126</v>
      </c>
      <c r="G57" s="68">
        <f t="shared" si="19"/>
        <v>167</v>
      </c>
      <c r="H57" s="19">
        <v>3</v>
      </c>
      <c r="I57" s="36">
        <v>14</v>
      </c>
      <c r="J57" s="47">
        <f t="shared" si="20"/>
        <v>17</v>
      </c>
      <c r="K57" s="29">
        <f t="shared" si="21"/>
        <v>24182</v>
      </c>
      <c r="L57" s="36">
        <f t="shared" si="21"/>
        <v>25628</v>
      </c>
      <c r="M57" s="68">
        <f t="shared" si="22"/>
        <v>49810</v>
      </c>
      <c r="N57" s="23"/>
      <c r="O57" s="23"/>
      <c r="P57" s="23"/>
      <c r="Q57" s="23"/>
      <c r="R57" s="23"/>
      <c r="S57" s="23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  <c r="BY57" s="96"/>
      <c r="BZ57" s="96"/>
      <c r="CA57" s="96"/>
      <c r="CB57" s="96"/>
      <c r="CC57" s="96"/>
      <c r="CD57" s="96"/>
      <c r="CE57" s="96"/>
      <c r="CF57" s="96"/>
      <c r="CG57" s="96"/>
    </row>
    <row r="58" spans="1:85">
      <c r="A58" s="9" t="s">
        <v>50</v>
      </c>
      <c r="B58" s="19">
        <v>143</v>
      </c>
      <c r="C58" s="36">
        <v>435</v>
      </c>
      <c r="D58" s="47">
        <f t="shared" si="18"/>
        <v>578</v>
      </c>
      <c r="E58" s="19">
        <v>42</v>
      </c>
      <c r="F58" s="36">
        <v>126</v>
      </c>
      <c r="G58" s="68">
        <f t="shared" si="19"/>
        <v>168</v>
      </c>
      <c r="H58" s="19">
        <v>3</v>
      </c>
      <c r="I58" s="36">
        <v>16</v>
      </c>
      <c r="J58" s="47">
        <f t="shared" si="20"/>
        <v>19</v>
      </c>
      <c r="K58" s="29">
        <f t="shared" si="21"/>
        <v>24198</v>
      </c>
      <c r="L58" s="36">
        <f t="shared" si="21"/>
        <v>25646</v>
      </c>
      <c r="M58" s="68">
        <f t="shared" si="22"/>
        <v>49844</v>
      </c>
      <c r="N58" s="23"/>
      <c r="O58" s="23"/>
      <c r="P58" s="23"/>
      <c r="Q58" s="23"/>
      <c r="R58" s="23"/>
      <c r="S58" s="23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  <c r="BY58" s="96"/>
      <c r="BZ58" s="96"/>
      <c r="CA58" s="96"/>
      <c r="CB58" s="96"/>
      <c r="CC58" s="96"/>
      <c r="CD58" s="96"/>
      <c r="CE58" s="96"/>
      <c r="CF58" s="96"/>
      <c r="CG58" s="96"/>
    </row>
    <row r="59" spans="1:85">
      <c r="A59" s="9" t="s">
        <v>20</v>
      </c>
      <c r="B59" s="19">
        <v>145</v>
      </c>
      <c r="C59" s="36">
        <v>434</v>
      </c>
      <c r="D59" s="47">
        <f t="shared" si="18"/>
        <v>579</v>
      </c>
      <c r="E59" s="19">
        <v>43</v>
      </c>
      <c r="F59" s="36">
        <v>132</v>
      </c>
      <c r="G59" s="68">
        <f t="shared" si="19"/>
        <v>175</v>
      </c>
      <c r="H59" s="19">
        <v>3</v>
      </c>
      <c r="I59" s="36">
        <v>15</v>
      </c>
      <c r="J59" s="47">
        <f t="shared" si="20"/>
        <v>18</v>
      </c>
      <c r="K59" s="29">
        <f t="shared" si="21"/>
        <v>24207</v>
      </c>
      <c r="L59" s="36">
        <f t="shared" si="21"/>
        <v>25634</v>
      </c>
      <c r="M59" s="68">
        <f t="shared" si="22"/>
        <v>49841</v>
      </c>
      <c r="N59" s="23"/>
      <c r="O59" s="23"/>
      <c r="P59" s="23"/>
      <c r="Q59" s="23"/>
      <c r="R59" s="23"/>
      <c r="S59" s="23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  <c r="BY59" s="96"/>
      <c r="BZ59" s="96"/>
      <c r="CA59" s="96"/>
      <c r="CB59" s="96"/>
      <c r="CC59" s="96"/>
      <c r="CD59" s="96"/>
      <c r="CE59" s="96"/>
      <c r="CF59" s="96"/>
      <c r="CG59" s="96"/>
    </row>
    <row r="60" spans="1:85">
      <c r="A60" s="9" t="s">
        <v>51</v>
      </c>
      <c r="B60" s="19">
        <v>146</v>
      </c>
      <c r="C60" s="36">
        <v>435</v>
      </c>
      <c r="D60" s="47">
        <f t="shared" si="18"/>
        <v>581</v>
      </c>
      <c r="E60" s="19">
        <v>43</v>
      </c>
      <c r="F60" s="36">
        <v>135</v>
      </c>
      <c r="G60" s="68">
        <f t="shared" si="19"/>
        <v>178</v>
      </c>
      <c r="H60" s="19">
        <v>3</v>
      </c>
      <c r="I60" s="36">
        <v>15</v>
      </c>
      <c r="J60" s="47">
        <f t="shared" si="20"/>
        <v>18</v>
      </c>
      <c r="K60" s="29">
        <f t="shared" si="21"/>
        <v>24250</v>
      </c>
      <c r="L60" s="36">
        <f t="shared" si="21"/>
        <v>25667</v>
      </c>
      <c r="M60" s="68">
        <f t="shared" si="22"/>
        <v>49917</v>
      </c>
      <c r="N60" s="23"/>
      <c r="O60" s="23"/>
      <c r="P60" s="23"/>
      <c r="Q60" s="23"/>
      <c r="R60" s="23"/>
      <c r="S60" s="23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  <c r="BY60" s="96"/>
      <c r="BZ60" s="96"/>
      <c r="CA60" s="96"/>
      <c r="CB60" s="96"/>
      <c r="CC60" s="96"/>
      <c r="CD60" s="96"/>
      <c r="CE60" s="96"/>
      <c r="CF60" s="96"/>
      <c r="CG60" s="96"/>
    </row>
    <row r="61" spans="1:85">
      <c r="A61" s="9" t="s">
        <v>39</v>
      </c>
      <c r="B61" s="19">
        <v>149</v>
      </c>
      <c r="C61" s="36">
        <v>431</v>
      </c>
      <c r="D61" s="47">
        <f t="shared" si="18"/>
        <v>580</v>
      </c>
      <c r="E61" s="19">
        <v>44</v>
      </c>
      <c r="F61" s="36">
        <v>141</v>
      </c>
      <c r="G61" s="68">
        <f t="shared" si="19"/>
        <v>185</v>
      </c>
      <c r="H61" s="19">
        <v>3</v>
      </c>
      <c r="I61" s="36">
        <v>16</v>
      </c>
      <c r="J61" s="47">
        <f t="shared" si="20"/>
        <v>19</v>
      </c>
      <c r="K61" s="29">
        <f t="shared" si="21"/>
        <v>24263</v>
      </c>
      <c r="L61" s="36">
        <f t="shared" si="21"/>
        <v>25697</v>
      </c>
      <c r="M61" s="68">
        <f t="shared" si="22"/>
        <v>49960</v>
      </c>
      <c r="N61" s="23"/>
      <c r="O61" s="23"/>
      <c r="P61" s="23"/>
      <c r="Q61" s="23"/>
      <c r="R61" s="23"/>
      <c r="S61" s="23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</row>
    <row r="62" spans="1:85">
      <c r="A62" s="9" t="s">
        <v>24</v>
      </c>
      <c r="B62" s="19">
        <v>149</v>
      </c>
      <c r="C62" s="36">
        <v>421</v>
      </c>
      <c r="D62" s="47">
        <f t="shared" si="18"/>
        <v>570</v>
      </c>
      <c r="E62" s="19">
        <v>42</v>
      </c>
      <c r="F62" s="36">
        <v>141</v>
      </c>
      <c r="G62" s="68">
        <f t="shared" si="19"/>
        <v>183</v>
      </c>
      <c r="H62" s="19">
        <v>3</v>
      </c>
      <c r="I62" s="36">
        <v>19</v>
      </c>
      <c r="J62" s="47">
        <f t="shared" si="20"/>
        <v>22</v>
      </c>
      <c r="K62" s="29">
        <f t="shared" si="21"/>
        <v>24237</v>
      </c>
      <c r="L62" s="36">
        <f t="shared" si="21"/>
        <v>25694</v>
      </c>
      <c r="M62" s="68">
        <f t="shared" si="22"/>
        <v>49931</v>
      </c>
      <c r="N62" s="23"/>
      <c r="O62" s="23"/>
      <c r="P62" s="23"/>
      <c r="Q62" s="23"/>
      <c r="R62" s="23"/>
      <c r="S62" s="23"/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6"/>
      <c r="BM62" s="96"/>
      <c r="BN62" s="96"/>
      <c r="BO62" s="96"/>
      <c r="BP62" s="96"/>
      <c r="BQ62" s="96"/>
      <c r="BR62" s="96"/>
      <c r="BS62" s="96"/>
      <c r="BT62" s="96"/>
      <c r="BU62" s="96"/>
      <c r="BV62" s="96"/>
      <c r="BW62" s="96"/>
      <c r="BX62" s="96"/>
      <c r="BY62" s="96"/>
      <c r="BZ62" s="96"/>
      <c r="CA62" s="96"/>
      <c r="CB62" s="96"/>
      <c r="CC62" s="96"/>
      <c r="CD62" s="96"/>
      <c r="CE62" s="96"/>
      <c r="CF62" s="96"/>
      <c r="CG62" s="96"/>
    </row>
    <row r="63" spans="1:85">
      <c r="A63" s="9" t="s">
        <v>122</v>
      </c>
      <c r="B63" s="19">
        <v>158</v>
      </c>
      <c r="C63" s="36">
        <v>431</v>
      </c>
      <c r="D63" s="47">
        <f t="shared" si="18"/>
        <v>589</v>
      </c>
      <c r="E63" s="19">
        <v>41</v>
      </c>
      <c r="F63" s="36">
        <v>139</v>
      </c>
      <c r="G63" s="68">
        <f t="shared" si="19"/>
        <v>180</v>
      </c>
      <c r="H63" s="19">
        <v>2</v>
      </c>
      <c r="I63" s="36">
        <v>19</v>
      </c>
      <c r="J63" s="47">
        <f t="shared" si="20"/>
        <v>21</v>
      </c>
      <c r="K63" s="29">
        <f t="shared" si="21"/>
        <v>24226</v>
      </c>
      <c r="L63" s="36">
        <f t="shared" si="21"/>
        <v>25657</v>
      </c>
      <c r="M63" s="68">
        <f t="shared" si="22"/>
        <v>49883</v>
      </c>
      <c r="N63" s="23"/>
      <c r="O63" s="23"/>
      <c r="P63" s="23"/>
      <c r="Q63" s="23"/>
      <c r="R63" s="23"/>
      <c r="S63" s="23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96"/>
      <c r="BN63" s="96"/>
      <c r="BO63" s="96"/>
      <c r="BP63" s="96"/>
      <c r="BQ63" s="96"/>
      <c r="BR63" s="96"/>
      <c r="BS63" s="96"/>
      <c r="BT63" s="96"/>
      <c r="BU63" s="96"/>
      <c r="BV63" s="96"/>
      <c r="BW63" s="96"/>
      <c r="BX63" s="96"/>
      <c r="BY63" s="96"/>
      <c r="BZ63" s="96"/>
      <c r="CA63" s="96"/>
      <c r="CB63" s="96"/>
      <c r="CC63" s="96"/>
      <c r="CD63" s="96"/>
      <c r="CE63" s="96"/>
      <c r="CF63" s="96"/>
      <c r="CG63" s="96"/>
    </row>
    <row r="64" spans="1:85">
      <c r="A64" s="9" t="s">
        <v>58</v>
      </c>
      <c r="B64" s="19">
        <v>157</v>
      </c>
      <c r="C64" s="36">
        <v>428</v>
      </c>
      <c r="D64" s="47">
        <f t="shared" si="18"/>
        <v>585</v>
      </c>
      <c r="E64" s="19">
        <v>37</v>
      </c>
      <c r="F64" s="36">
        <v>143</v>
      </c>
      <c r="G64" s="68">
        <f t="shared" si="19"/>
        <v>180</v>
      </c>
      <c r="H64" s="19">
        <v>2</v>
      </c>
      <c r="I64" s="36">
        <v>20</v>
      </c>
      <c r="J64" s="47">
        <f t="shared" si="20"/>
        <v>22</v>
      </c>
      <c r="K64" s="29">
        <f t="shared" si="21"/>
        <v>24226</v>
      </c>
      <c r="L64" s="36">
        <f t="shared" si="21"/>
        <v>25685</v>
      </c>
      <c r="M64" s="68">
        <f t="shared" si="22"/>
        <v>49911</v>
      </c>
      <c r="N64" s="23"/>
      <c r="O64" s="23"/>
      <c r="P64" s="23"/>
      <c r="Q64" s="23"/>
      <c r="R64" s="23"/>
      <c r="S64" s="23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BM64" s="96"/>
      <c r="BN64" s="96"/>
      <c r="BO64" s="96"/>
      <c r="BP64" s="96"/>
      <c r="BQ64" s="96"/>
      <c r="BR64" s="96"/>
      <c r="BS64" s="96"/>
      <c r="BT64" s="96"/>
      <c r="BU64" s="96"/>
      <c r="BV64" s="96"/>
      <c r="BW64" s="96"/>
      <c r="BX64" s="96"/>
      <c r="BY64" s="96"/>
      <c r="BZ64" s="96"/>
      <c r="CA64" s="96"/>
      <c r="CB64" s="96"/>
      <c r="CC64" s="96"/>
      <c r="CD64" s="96"/>
      <c r="CE64" s="96"/>
      <c r="CF64" s="96"/>
      <c r="CG64" s="96"/>
    </row>
    <row r="65" spans="1:85">
      <c r="A65" s="10" t="s">
        <v>49</v>
      </c>
      <c r="B65" s="20">
        <v>164</v>
      </c>
      <c r="C65" s="37">
        <v>428</v>
      </c>
      <c r="D65" s="48">
        <f t="shared" si="18"/>
        <v>592</v>
      </c>
      <c r="E65" s="20">
        <v>35</v>
      </c>
      <c r="F65" s="37">
        <v>148</v>
      </c>
      <c r="G65" s="69">
        <f t="shared" si="19"/>
        <v>183</v>
      </c>
      <c r="H65" s="20">
        <v>4</v>
      </c>
      <c r="I65" s="37">
        <v>21</v>
      </c>
      <c r="J65" s="48">
        <f t="shared" si="20"/>
        <v>25</v>
      </c>
      <c r="K65" s="30">
        <f t="shared" si="21"/>
        <v>24195</v>
      </c>
      <c r="L65" s="37">
        <f t="shared" si="21"/>
        <v>25682</v>
      </c>
      <c r="M65" s="69">
        <f t="shared" si="22"/>
        <v>49877</v>
      </c>
      <c r="N65" s="23"/>
      <c r="O65" s="23"/>
      <c r="P65" s="23"/>
      <c r="Q65" s="23"/>
      <c r="R65" s="23"/>
      <c r="S65" s="23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6"/>
      <c r="BN65" s="96"/>
      <c r="BO65" s="96"/>
      <c r="BP65" s="96"/>
      <c r="BQ65" s="96"/>
      <c r="BR65" s="96"/>
      <c r="BS65" s="96"/>
      <c r="BT65" s="96"/>
      <c r="BU65" s="96"/>
      <c r="BV65" s="96"/>
      <c r="BW65" s="96"/>
      <c r="BX65" s="96"/>
      <c r="BY65" s="96"/>
      <c r="BZ65" s="96"/>
      <c r="CA65" s="96"/>
      <c r="CB65" s="96"/>
      <c r="CC65" s="96"/>
      <c r="CD65" s="96"/>
      <c r="CE65" s="96"/>
      <c r="CF65" s="96"/>
      <c r="CG65" s="96"/>
    </row>
    <row r="66" spans="1:85" ht="9.9499999999999993" customHeight="1">
      <c r="A66" s="11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95"/>
      <c r="R66" s="95"/>
      <c r="S66" s="95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6"/>
      <c r="BN66" s="96"/>
      <c r="BO66" s="96"/>
      <c r="BP66" s="96"/>
      <c r="BQ66" s="96"/>
      <c r="BR66" s="96"/>
      <c r="BS66" s="96"/>
      <c r="BT66" s="96"/>
      <c r="BU66" s="96"/>
      <c r="BV66" s="96"/>
      <c r="BW66" s="96"/>
      <c r="BX66" s="96"/>
      <c r="BY66" s="96"/>
      <c r="BZ66" s="96"/>
      <c r="CA66" s="96"/>
    </row>
    <row r="67" spans="1:85" ht="13.5" customHeight="1">
      <c r="A67" s="5" t="s">
        <v>13</v>
      </c>
      <c r="B67" s="24" t="s">
        <v>76</v>
      </c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80"/>
      <c r="N67" s="23"/>
      <c r="O67" s="23"/>
      <c r="P67" s="23"/>
      <c r="Q67" s="95"/>
      <c r="R67" s="95"/>
      <c r="S67" s="95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BM67" s="96"/>
      <c r="BN67" s="96"/>
      <c r="BO67" s="96"/>
      <c r="BP67" s="96"/>
      <c r="BQ67" s="96"/>
      <c r="BR67" s="96"/>
      <c r="BS67" s="96"/>
      <c r="BT67" s="96"/>
      <c r="BU67" s="96"/>
      <c r="BV67" s="96"/>
      <c r="BW67" s="96"/>
      <c r="BX67" s="96"/>
      <c r="BY67" s="96"/>
      <c r="BZ67" s="96"/>
      <c r="CA67" s="96"/>
    </row>
    <row r="68" spans="1:85">
      <c r="A68" s="6"/>
      <c r="B68" s="25" t="s">
        <v>106</v>
      </c>
      <c r="C68" s="40"/>
      <c r="D68" s="40"/>
      <c r="E68" s="58"/>
      <c r="F68" s="25" t="s">
        <v>70</v>
      </c>
      <c r="G68" s="40"/>
      <c r="H68" s="40"/>
      <c r="I68" s="73"/>
      <c r="J68" s="77" t="s">
        <v>65</v>
      </c>
      <c r="K68" s="40"/>
      <c r="L68" s="40"/>
      <c r="M68" s="73"/>
      <c r="N68" s="95"/>
      <c r="O68" s="95"/>
      <c r="P68" s="95"/>
      <c r="Q68" s="95"/>
      <c r="R68" s="95"/>
      <c r="S68" s="95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BM68" s="96"/>
      <c r="BN68" s="96"/>
      <c r="BO68" s="96"/>
      <c r="BP68" s="96"/>
      <c r="BQ68" s="96"/>
      <c r="BR68" s="96"/>
      <c r="BS68" s="96"/>
      <c r="BT68" s="96"/>
      <c r="BU68" s="96"/>
      <c r="BV68" s="96"/>
      <c r="BW68" s="96"/>
      <c r="BX68" s="96"/>
      <c r="BY68" s="96"/>
      <c r="BZ68" s="96"/>
      <c r="CA68" s="96"/>
    </row>
    <row r="69" spans="1:85" ht="9.9499999999999993" customHeight="1">
      <c r="A69" s="12"/>
      <c r="B69" s="26" t="s">
        <v>21</v>
      </c>
      <c r="C69" s="41" t="s">
        <v>29</v>
      </c>
      <c r="D69" s="50" t="s">
        <v>31</v>
      </c>
      <c r="E69" s="59" t="s">
        <v>80</v>
      </c>
      <c r="F69" s="26" t="s">
        <v>21</v>
      </c>
      <c r="G69" s="41" t="s">
        <v>29</v>
      </c>
      <c r="H69" s="50" t="s">
        <v>31</v>
      </c>
      <c r="I69" s="59" t="s">
        <v>80</v>
      </c>
      <c r="J69" s="26" t="s">
        <v>21</v>
      </c>
      <c r="K69" s="41" t="s">
        <v>29</v>
      </c>
      <c r="L69" s="50" t="s">
        <v>31</v>
      </c>
      <c r="M69" s="59" t="s">
        <v>80</v>
      </c>
      <c r="N69" s="95"/>
      <c r="O69" s="95"/>
      <c r="P69" s="95"/>
      <c r="Q69" s="95"/>
      <c r="R69" s="95"/>
      <c r="S69" s="95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  <c r="BM69" s="96"/>
      <c r="BN69" s="96"/>
      <c r="BO69" s="96"/>
      <c r="BP69" s="96"/>
      <c r="BQ69" s="96"/>
      <c r="BR69" s="96"/>
      <c r="BS69" s="96"/>
      <c r="BT69" s="96"/>
      <c r="BU69" s="96"/>
      <c r="BV69" s="96"/>
      <c r="BW69" s="96"/>
      <c r="BX69" s="96"/>
      <c r="BY69" s="96"/>
      <c r="BZ69" s="96"/>
      <c r="CA69" s="96"/>
    </row>
    <row r="70" spans="1:85" ht="9.9499999999999993" customHeight="1">
      <c r="A70" s="7"/>
      <c r="B70" s="27"/>
      <c r="C70" s="42"/>
      <c r="D70" s="51"/>
      <c r="E70" s="60"/>
      <c r="F70" s="27"/>
      <c r="G70" s="42"/>
      <c r="H70" s="51"/>
      <c r="I70" s="60"/>
      <c r="J70" s="27"/>
      <c r="K70" s="42"/>
      <c r="L70" s="51"/>
      <c r="M70" s="60"/>
      <c r="N70" s="23"/>
      <c r="O70" s="23"/>
      <c r="P70" s="23"/>
      <c r="Q70" s="95"/>
      <c r="R70" s="95"/>
      <c r="S70" s="95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  <c r="BM70" s="96"/>
      <c r="BN70" s="96"/>
      <c r="BO70" s="96"/>
      <c r="BP70" s="96"/>
      <c r="BQ70" s="96"/>
      <c r="BR70" s="96"/>
      <c r="BS70" s="96"/>
      <c r="BT70" s="96"/>
      <c r="BU70" s="96"/>
      <c r="BV70" s="96"/>
      <c r="BW70" s="96"/>
      <c r="BX70" s="96"/>
      <c r="BY70" s="96"/>
      <c r="BZ70" s="96"/>
      <c r="CA70" s="96"/>
    </row>
    <row r="71" spans="1:85">
      <c r="A71" s="8" t="s">
        <v>121</v>
      </c>
      <c r="B71" s="28">
        <f t="shared" ref="B71:C82" si="23">B6+E6+H6</f>
        <v>3667</v>
      </c>
      <c r="C71" s="35">
        <f t="shared" si="23"/>
        <v>3448</v>
      </c>
      <c r="D71" s="52">
        <f t="shared" ref="D71:D82" si="24">B71+C71</f>
        <v>7115</v>
      </c>
      <c r="E71" s="61">
        <f t="shared" ref="E71:E82" si="25">IF(B71=0,"",ROUND(D71/M54*100,2))</f>
        <v>14.43</v>
      </c>
      <c r="F71" s="28">
        <f t="shared" ref="F71:G82" si="26">K6+N6+Q6+B22+E22+H22+K22+N22+Q22+B38</f>
        <v>15185</v>
      </c>
      <c r="G71" s="35">
        <f t="shared" si="26"/>
        <v>14788</v>
      </c>
      <c r="H71" s="70">
        <f t="shared" ref="H71:H82" si="27">F71+G71</f>
        <v>29973</v>
      </c>
      <c r="I71" s="74">
        <f t="shared" ref="I71:I82" si="28">IF(F71=0,"",ROUND(H71/M54*100,2))</f>
        <v>60.78</v>
      </c>
      <c r="J71" s="18">
        <f t="shared" ref="J71:K82" si="29">E38+H38+K38+N38+Q38+B54+E54+H54</f>
        <v>5105</v>
      </c>
      <c r="K71" s="35">
        <f t="shared" si="29"/>
        <v>7121</v>
      </c>
      <c r="L71" s="70">
        <f t="shared" ref="L71:L82" si="30">J71+K71</f>
        <v>12226</v>
      </c>
      <c r="M71" s="81">
        <f t="shared" ref="M71:M82" si="31">IF(J71=0,"",ROUND(L71/M54*100,2))</f>
        <v>24.79</v>
      </c>
      <c r="N71" s="23"/>
      <c r="O71" s="23"/>
      <c r="P71" s="23"/>
      <c r="Q71" s="95"/>
      <c r="R71" s="95"/>
      <c r="S71" s="95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96"/>
      <c r="AE71" s="96"/>
      <c r="AF71" s="96"/>
      <c r="AG71" s="96"/>
      <c r="AH71" s="96"/>
      <c r="AI71" s="96"/>
      <c r="AJ71" s="96"/>
      <c r="AK71" s="96"/>
      <c r="AL71" s="96"/>
      <c r="AM71" s="96"/>
      <c r="AN71" s="96"/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  <c r="BC71" s="96"/>
      <c r="BD71" s="96"/>
      <c r="BE71" s="96"/>
      <c r="BF71" s="96"/>
      <c r="BG71" s="96"/>
      <c r="BH71" s="96"/>
      <c r="BI71" s="96"/>
      <c r="BJ71" s="96"/>
      <c r="BK71" s="96"/>
      <c r="BL71" s="96"/>
      <c r="BM71" s="96"/>
      <c r="BN71" s="96"/>
      <c r="BO71" s="96"/>
      <c r="BP71" s="96"/>
      <c r="BQ71" s="96"/>
      <c r="BR71" s="96"/>
      <c r="BS71" s="96"/>
      <c r="BT71" s="96"/>
      <c r="BU71" s="96"/>
      <c r="BV71" s="96"/>
      <c r="BW71" s="96"/>
      <c r="BX71" s="96"/>
      <c r="BY71" s="96"/>
      <c r="BZ71" s="96"/>
      <c r="CA71" s="96"/>
    </row>
    <row r="72" spans="1:85">
      <c r="A72" s="9" t="s">
        <v>40</v>
      </c>
      <c r="B72" s="29">
        <f t="shared" si="23"/>
        <v>3652</v>
      </c>
      <c r="C72" s="36">
        <f t="shared" si="23"/>
        <v>3446</v>
      </c>
      <c r="D72" s="53">
        <f t="shared" si="24"/>
        <v>7098</v>
      </c>
      <c r="E72" s="62">
        <f t="shared" si="25"/>
        <v>14.41</v>
      </c>
      <c r="F72" s="29">
        <f t="shared" si="26"/>
        <v>15156</v>
      </c>
      <c r="G72" s="36">
        <f t="shared" si="26"/>
        <v>14750</v>
      </c>
      <c r="H72" s="71">
        <f t="shared" si="27"/>
        <v>29906</v>
      </c>
      <c r="I72" s="75">
        <f t="shared" si="28"/>
        <v>60.7</v>
      </c>
      <c r="J72" s="19">
        <f t="shared" si="29"/>
        <v>5130</v>
      </c>
      <c r="K72" s="36">
        <f t="shared" si="29"/>
        <v>7136</v>
      </c>
      <c r="L72" s="71">
        <f t="shared" si="30"/>
        <v>12266</v>
      </c>
      <c r="M72" s="81">
        <f t="shared" si="31"/>
        <v>24.9</v>
      </c>
      <c r="N72" s="23"/>
      <c r="O72" s="23"/>
      <c r="P72" s="23"/>
      <c r="Q72" s="95"/>
      <c r="R72" s="95"/>
      <c r="S72" s="95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  <c r="BM72" s="96"/>
      <c r="BN72" s="96"/>
      <c r="BO72" s="96"/>
      <c r="BP72" s="96"/>
      <c r="BQ72" s="96"/>
      <c r="BR72" s="96"/>
      <c r="BS72" s="96"/>
      <c r="BT72" s="96"/>
      <c r="BU72" s="96"/>
      <c r="BV72" s="96"/>
      <c r="BW72" s="96"/>
      <c r="BX72" s="96"/>
      <c r="BY72" s="96"/>
      <c r="BZ72" s="96"/>
      <c r="CA72" s="96"/>
    </row>
    <row r="73" spans="1:85">
      <c r="A73" s="9" t="s">
        <v>44</v>
      </c>
      <c r="B73" s="29">
        <f t="shared" si="23"/>
        <v>3650</v>
      </c>
      <c r="C73" s="36">
        <f t="shared" si="23"/>
        <v>3435</v>
      </c>
      <c r="D73" s="53">
        <f t="shared" si="24"/>
        <v>7085</v>
      </c>
      <c r="E73" s="62">
        <f t="shared" si="25"/>
        <v>14.38</v>
      </c>
      <c r="F73" s="29">
        <f t="shared" si="26"/>
        <v>15150</v>
      </c>
      <c r="G73" s="36">
        <f t="shared" si="26"/>
        <v>14749</v>
      </c>
      <c r="H73" s="71">
        <f t="shared" si="27"/>
        <v>29899</v>
      </c>
      <c r="I73" s="75">
        <f t="shared" si="28"/>
        <v>60.67</v>
      </c>
      <c r="J73" s="19">
        <f t="shared" si="29"/>
        <v>5154</v>
      </c>
      <c r="K73" s="36">
        <f t="shared" si="29"/>
        <v>7147</v>
      </c>
      <c r="L73" s="71">
        <f t="shared" si="30"/>
        <v>12301</v>
      </c>
      <c r="M73" s="81">
        <f t="shared" si="31"/>
        <v>24.96</v>
      </c>
      <c r="N73" s="23"/>
      <c r="O73" s="23"/>
      <c r="P73" s="23"/>
      <c r="Q73" s="95"/>
      <c r="R73" s="95"/>
      <c r="S73" s="95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/>
      <c r="BF73" s="96"/>
      <c r="BG73" s="96"/>
      <c r="BH73" s="96"/>
      <c r="BI73" s="96"/>
      <c r="BJ73" s="96"/>
      <c r="BK73" s="96"/>
      <c r="BL73" s="96"/>
      <c r="BM73" s="96"/>
      <c r="BN73" s="96"/>
      <c r="BO73" s="96"/>
      <c r="BP73" s="96"/>
      <c r="BQ73" s="96"/>
      <c r="BR73" s="96"/>
      <c r="BS73" s="96"/>
      <c r="BT73" s="96"/>
      <c r="BU73" s="96"/>
      <c r="BV73" s="96"/>
      <c r="BW73" s="96"/>
      <c r="BX73" s="96"/>
      <c r="BY73" s="96"/>
      <c r="BZ73" s="96"/>
      <c r="CA73" s="96"/>
    </row>
    <row r="74" spans="1:85">
      <c r="A74" s="9" t="s">
        <v>47</v>
      </c>
      <c r="B74" s="29">
        <f t="shared" si="23"/>
        <v>3656</v>
      </c>
      <c r="C74" s="36">
        <f t="shared" si="23"/>
        <v>3450</v>
      </c>
      <c r="D74" s="53">
        <f t="shared" si="24"/>
        <v>7106</v>
      </c>
      <c r="E74" s="62">
        <f t="shared" si="25"/>
        <v>14.27</v>
      </c>
      <c r="F74" s="29">
        <f t="shared" si="26"/>
        <v>15325</v>
      </c>
      <c r="G74" s="36">
        <f t="shared" si="26"/>
        <v>15004</v>
      </c>
      <c r="H74" s="71">
        <f t="shared" si="27"/>
        <v>30329</v>
      </c>
      <c r="I74" s="75">
        <f t="shared" si="28"/>
        <v>60.89</v>
      </c>
      <c r="J74" s="19">
        <f t="shared" si="29"/>
        <v>5201</v>
      </c>
      <c r="K74" s="36">
        <f t="shared" si="29"/>
        <v>7174</v>
      </c>
      <c r="L74" s="71">
        <f t="shared" si="30"/>
        <v>12375</v>
      </c>
      <c r="M74" s="81">
        <f t="shared" si="31"/>
        <v>24.84</v>
      </c>
      <c r="N74" s="23"/>
      <c r="O74" s="23"/>
      <c r="P74" s="23"/>
      <c r="Q74" s="95"/>
      <c r="R74" s="95"/>
      <c r="S74" s="95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6"/>
      <c r="BH74" s="96"/>
      <c r="BI74" s="96"/>
      <c r="BJ74" s="96"/>
      <c r="BK74" s="96"/>
      <c r="BL74" s="96"/>
      <c r="BM74" s="96"/>
      <c r="BN74" s="96"/>
      <c r="BO74" s="96"/>
      <c r="BP74" s="96"/>
      <c r="BQ74" s="96"/>
      <c r="BR74" s="96"/>
      <c r="BS74" s="96"/>
      <c r="BT74" s="96"/>
      <c r="BU74" s="96"/>
      <c r="BV74" s="96"/>
      <c r="BW74" s="96"/>
      <c r="BX74" s="96"/>
      <c r="BY74" s="96"/>
      <c r="BZ74" s="96"/>
      <c r="CA74" s="96"/>
    </row>
    <row r="75" spans="1:85">
      <c r="A75" s="9" t="s">
        <v>50</v>
      </c>
      <c r="B75" s="29">
        <f t="shared" si="23"/>
        <v>3658</v>
      </c>
      <c r="C75" s="36">
        <f t="shared" si="23"/>
        <v>3445</v>
      </c>
      <c r="D75" s="53">
        <f t="shared" si="24"/>
        <v>7103</v>
      </c>
      <c r="E75" s="62">
        <f t="shared" si="25"/>
        <v>14.25</v>
      </c>
      <c r="F75" s="29">
        <f t="shared" si="26"/>
        <v>15311</v>
      </c>
      <c r="G75" s="36">
        <f t="shared" si="26"/>
        <v>15014</v>
      </c>
      <c r="H75" s="71">
        <f t="shared" si="27"/>
        <v>30325</v>
      </c>
      <c r="I75" s="75">
        <f t="shared" si="28"/>
        <v>60.84</v>
      </c>
      <c r="J75" s="19">
        <f t="shared" si="29"/>
        <v>5229</v>
      </c>
      <c r="K75" s="36">
        <f t="shared" si="29"/>
        <v>7187</v>
      </c>
      <c r="L75" s="71">
        <f t="shared" si="30"/>
        <v>12416</v>
      </c>
      <c r="M75" s="81">
        <f t="shared" si="31"/>
        <v>24.91</v>
      </c>
      <c r="N75" s="23"/>
      <c r="O75" s="23"/>
      <c r="P75" s="23"/>
      <c r="Q75" s="95"/>
      <c r="R75" s="95"/>
      <c r="S75" s="95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96"/>
      <c r="AF75" s="96"/>
      <c r="AG75" s="96"/>
      <c r="AH75" s="96"/>
      <c r="AI75" s="96"/>
      <c r="AJ75" s="96"/>
      <c r="AK75" s="96"/>
      <c r="AL75" s="96"/>
      <c r="AM75" s="96"/>
      <c r="AN75" s="96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  <c r="BH75" s="96"/>
      <c r="BI75" s="96"/>
      <c r="BJ75" s="96"/>
      <c r="BK75" s="96"/>
      <c r="BL75" s="96"/>
      <c r="BM75" s="96"/>
      <c r="BN75" s="96"/>
      <c r="BO75" s="96"/>
      <c r="BP75" s="96"/>
      <c r="BQ75" s="96"/>
      <c r="BR75" s="96"/>
      <c r="BS75" s="96"/>
      <c r="BT75" s="96"/>
      <c r="BU75" s="96"/>
      <c r="BV75" s="96"/>
      <c r="BW75" s="96"/>
      <c r="BX75" s="96"/>
      <c r="BY75" s="96"/>
      <c r="BZ75" s="96"/>
      <c r="CA75" s="96"/>
    </row>
    <row r="76" spans="1:85">
      <c r="A76" s="9" t="s">
        <v>20</v>
      </c>
      <c r="B76" s="29">
        <f t="shared" si="23"/>
        <v>3648</v>
      </c>
      <c r="C76" s="36">
        <f t="shared" si="23"/>
        <v>3440</v>
      </c>
      <c r="D76" s="53">
        <f t="shared" si="24"/>
        <v>7088</v>
      </c>
      <c r="E76" s="62">
        <f t="shared" si="25"/>
        <v>14.22</v>
      </c>
      <c r="F76" s="29">
        <f t="shared" si="26"/>
        <v>15295</v>
      </c>
      <c r="G76" s="36">
        <f t="shared" si="26"/>
        <v>14992</v>
      </c>
      <c r="H76" s="71">
        <f t="shared" si="27"/>
        <v>30287</v>
      </c>
      <c r="I76" s="75">
        <f t="shared" si="28"/>
        <v>60.77</v>
      </c>
      <c r="J76" s="19">
        <f t="shared" si="29"/>
        <v>5264</v>
      </c>
      <c r="K76" s="36">
        <f t="shared" si="29"/>
        <v>7202</v>
      </c>
      <c r="L76" s="71">
        <f t="shared" si="30"/>
        <v>12466</v>
      </c>
      <c r="M76" s="81">
        <f t="shared" si="31"/>
        <v>25.01</v>
      </c>
      <c r="N76" s="23"/>
      <c r="O76" s="23"/>
      <c r="P76" s="23"/>
      <c r="Q76" s="95"/>
      <c r="R76" s="95"/>
      <c r="S76" s="95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96"/>
      <c r="AF76" s="96"/>
      <c r="AG76" s="96"/>
      <c r="AH76" s="96"/>
      <c r="AI76" s="96"/>
      <c r="AJ76" s="96"/>
      <c r="AK76" s="96"/>
      <c r="AL76" s="96"/>
      <c r="AM76" s="96"/>
      <c r="AN76" s="96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  <c r="BM76" s="96"/>
      <c r="BN76" s="96"/>
      <c r="BO76" s="96"/>
      <c r="BP76" s="96"/>
      <c r="BQ76" s="96"/>
      <c r="BR76" s="96"/>
      <c r="BS76" s="96"/>
      <c r="BT76" s="96"/>
      <c r="BU76" s="96"/>
      <c r="BV76" s="96"/>
      <c r="BW76" s="96"/>
      <c r="BX76" s="96"/>
      <c r="BY76" s="96"/>
      <c r="BZ76" s="96"/>
      <c r="CA76" s="96"/>
    </row>
    <row r="77" spans="1:85">
      <c r="A77" s="9" t="s">
        <v>51</v>
      </c>
      <c r="B77" s="29">
        <f t="shared" si="23"/>
        <v>3653</v>
      </c>
      <c r="C77" s="36">
        <f t="shared" si="23"/>
        <v>3440</v>
      </c>
      <c r="D77" s="53">
        <f t="shared" si="24"/>
        <v>7093</v>
      </c>
      <c r="E77" s="62">
        <f t="shared" si="25"/>
        <v>14.21</v>
      </c>
      <c r="F77" s="29">
        <f t="shared" si="26"/>
        <v>15301</v>
      </c>
      <c r="G77" s="36">
        <f t="shared" si="26"/>
        <v>15007</v>
      </c>
      <c r="H77" s="71">
        <f t="shared" si="27"/>
        <v>30308</v>
      </c>
      <c r="I77" s="75">
        <f t="shared" si="28"/>
        <v>60.72</v>
      </c>
      <c r="J77" s="19">
        <f t="shared" si="29"/>
        <v>5296</v>
      </c>
      <c r="K77" s="36">
        <f t="shared" si="29"/>
        <v>7220</v>
      </c>
      <c r="L77" s="71">
        <f t="shared" si="30"/>
        <v>12516</v>
      </c>
      <c r="M77" s="81">
        <f t="shared" si="31"/>
        <v>25.07</v>
      </c>
      <c r="N77" s="23"/>
      <c r="O77" s="23"/>
      <c r="P77" s="23"/>
      <c r="Q77" s="95"/>
      <c r="R77" s="95"/>
      <c r="S77" s="95"/>
      <c r="T77" s="96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96"/>
      <c r="AF77" s="96"/>
      <c r="AG77" s="96"/>
      <c r="AH77" s="96"/>
      <c r="AI77" s="96"/>
      <c r="AJ77" s="96"/>
      <c r="AK77" s="96"/>
      <c r="AL77" s="96"/>
      <c r="AM77" s="96"/>
      <c r="AN77" s="96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96"/>
      <c r="BG77" s="96"/>
      <c r="BH77" s="96"/>
      <c r="BI77" s="96"/>
      <c r="BJ77" s="96"/>
      <c r="BK77" s="96"/>
      <c r="BL77" s="96"/>
      <c r="BM77" s="96"/>
      <c r="BN77" s="96"/>
      <c r="BO77" s="96"/>
      <c r="BP77" s="96"/>
      <c r="BQ77" s="96"/>
      <c r="BR77" s="96"/>
      <c r="BS77" s="96"/>
      <c r="BT77" s="96"/>
      <c r="BU77" s="96"/>
      <c r="BV77" s="96"/>
      <c r="BW77" s="96"/>
      <c r="BX77" s="96"/>
      <c r="BY77" s="96"/>
      <c r="BZ77" s="96"/>
      <c r="CA77" s="96"/>
    </row>
    <row r="78" spans="1:85">
      <c r="A78" s="9" t="s">
        <v>39</v>
      </c>
      <c r="B78" s="29">
        <f t="shared" si="23"/>
        <v>3665</v>
      </c>
      <c r="C78" s="36">
        <f t="shared" si="23"/>
        <v>3440</v>
      </c>
      <c r="D78" s="53">
        <f t="shared" si="24"/>
        <v>7105</v>
      </c>
      <c r="E78" s="62">
        <f t="shared" si="25"/>
        <v>14.22</v>
      </c>
      <c r="F78" s="29">
        <f t="shared" si="26"/>
        <v>15294</v>
      </c>
      <c r="G78" s="36">
        <f t="shared" si="26"/>
        <v>15002</v>
      </c>
      <c r="H78" s="71">
        <f t="shared" si="27"/>
        <v>30296</v>
      </c>
      <c r="I78" s="75">
        <f t="shared" si="28"/>
        <v>60.64</v>
      </c>
      <c r="J78" s="19">
        <f t="shared" si="29"/>
        <v>5304</v>
      </c>
      <c r="K78" s="36">
        <f t="shared" si="29"/>
        <v>7255</v>
      </c>
      <c r="L78" s="71">
        <f t="shared" si="30"/>
        <v>12559</v>
      </c>
      <c r="M78" s="81">
        <f t="shared" si="31"/>
        <v>25.14</v>
      </c>
      <c r="N78" s="23"/>
      <c r="O78" s="23"/>
      <c r="P78" s="23"/>
      <c r="Q78" s="95"/>
      <c r="R78" s="95"/>
      <c r="S78" s="95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  <c r="AE78" s="96"/>
      <c r="AF78" s="96"/>
      <c r="AG78" s="96"/>
      <c r="AH78" s="96"/>
      <c r="AI78" s="96"/>
      <c r="AJ78" s="96"/>
      <c r="AK78" s="96"/>
      <c r="AL78" s="96"/>
      <c r="AM78" s="96"/>
      <c r="AN78" s="96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  <c r="BI78" s="96"/>
      <c r="BJ78" s="96"/>
      <c r="BK78" s="96"/>
      <c r="BL78" s="96"/>
      <c r="BM78" s="96"/>
      <c r="BN78" s="96"/>
      <c r="BO78" s="96"/>
      <c r="BP78" s="96"/>
      <c r="BQ78" s="96"/>
      <c r="BR78" s="96"/>
      <c r="BS78" s="96"/>
      <c r="BT78" s="96"/>
      <c r="BU78" s="96"/>
      <c r="BV78" s="96"/>
      <c r="BW78" s="96"/>
      <c r="BX78" s="96"/>
      <c r="BY78" s="96"/>
      <c r="BZ78" s="96"/>
      <c r="CA78" s="96"/>
    </row>
    <row r="79" spans="1:85">
      <c r="A79" s="9" t="s">
        <v>24</v>
      </c>
      <c r="B79" s="29">
        <f t="shared" si="23"/>
        <v>3657</v>
      </c>
      <c r="C79" s="36">
        <f t="shared" si="23"/>
        <v>3445</v>
      </c>
      <c r="D79" s="53">
        <f t="shared" si="24"/>
        <v>7102</v>
      </c>
      <c r="E79" s="62">
        <f t="shared" si="25"/>
        <v>14.22</v>
      </c>
      <c r="F79" s="29">
        <f t="shared" si="26"/>
        <v>15272</v>
      </c>
      <c r="G79" s="36">
        <f t="shared" si="26"/>
        <v>14997</v>
      </c>
      <c r="H79" s="71">
        <f t="shared" si="27"/>
        <v>30269</v>
      </c>
      <c r="I79" s="75">
        <f t="shared" si="28"/>
        <v>60.62</v>
      </c>
      <c r="J79" s="19">
        <f t="shared" si="29"/>
        <v>5308</v>
      </c>
      <c r="K79" s="36">
        <f t="shared" si="29"/>
        <v>7252</v>
      </c>
      <c r="L79" s="71">
        <f t="shared" si="30"/>
        <v>12560</v>
      </c>
      <c r="M79" s="81">
        <f t="shared" si="31"/>
        <v>25.15</v>
      </c>
      <c r="N79" s="23"/>
      <c r="O79" s="23"/>
      <c r="P79" s="23"/>
      <c r="Q79" s="95"/>
      <c r="R79" s="95"/>
      <c r="S79" s="95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96"/>
      <c r="AE79" s="96"/>
      <c r="AF79" s="96"/>
      <c r="AG79" s="96"/>
      <c r="AH79" s="96"/>
      <c r="AI79" s="96"/>
      <c r="AJ79" s="96"/>
      <c r="AK79" s="96"/>
      <c r="AL79" s="96"/>
      <c r="AM79" s="96"/>
      <c r="AN79" s="96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  <c r="BM79" s="96"/>
      <c r="BN79" s="96"/>
      <c r="BO79" s="96"/>
      <c r="BP79" s="96"/>
      <c r="BQ79" s="96"/>
      <c r="BR79" s="96"/>
      <c r="BS79" s="96"/>
      <c r="BT79" s="96"/>
      <c r="BU79" s="96"/>
      <c r="BV79" s="96"/>
      <c r="BW79" s="96"/>
      <c r="BX79" s="96"/>
      <c r="BY79" s="96"/>
      <c r="BZ79" s="96"/>
      <c r="CA79" s="96"/>
    </row>
    <row r="80" spans="1:85">
      <c r="A80" s="9" t="s">
        <v>122</v>
      </c>
      <c r="B80" s="29">
        <f t="shared" si="23"/>
        <v>3643</v>
      </c>
      <c r="C80" s="36">
        <f t="shared" si="23"/>
        <v>3433</v>
      </c>
      <c r="D80" s="53">
        <f t="shared" si="24"/>
        <v>7076</v>
      </c>
      <c r="E80" s="62">
        <f t="shared" si="25"/>
        <v>14.19</v>
      </c>
      <c r="F80" s="29">
        <f t="shared" si="26"/>
        <v>15252</v>
      </c>
      <c r="G80" s="36">
        <f t="shared" si="26"/>
        <v>14953</v>
      </c>
      <c r="H80" s="71">
        <f t="shared" si="27"/>
        <v>30205</v>
      </c>
      <c r="I80" s="75">
        <f t="shared" si="28"/>
        <v>60.55</v>
      </c>
      <c r="J80" s="19">
        <f t="shared" si="29"/>
        <v>5331</v>
      </c>
      <c r="K80" s="36">
        <f t="shared" si="29"/>
        <v>7271</v>
      </c>
      <c r="L80" s="71">
        <f t="shared" si="30"/>
        <v>12602</v>
      </c>
      <c r="M80" s="81">
        <f t="shared" si="31"/>
        <v>25.26</v>
      </c>
      <c r="N80" s="23"/>
      <c r="O80" s="23"/>
      <c r="P80" s="23"/>
      <c r="Q80" s="95"/>
      <c r="R80" s="95"/>
      <c r="S80" s="95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6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  <c r="BH80" s="96"/>
      <c r="BI80" s="96"/>
      <c r="BJ80" s="96"/>
      <c r="BK80" s="96"/>
      <c r="BL80" s="96"/>
      <c r="BM80" s="96"/>
      <c r="BN80" s="96"/>
      <c r="BO80" s="96"/>
      <c r="BP80" s="96"/>
      <c r="BQ80" s="96"/>
      <c r="BR80" s="96"/>
      <c r="BS80" s="96"/>
      <c r="BT80" s="96"/>
      <c r="BU80" s="96"/>
      <c r="BV80" s="96"/>
      <c r="BW80" s="96"/>
      <c r="BX80" s="96"/>
      <c r="BY80" s="96"/>
      <c r="BZ80" s="96"/>
      <c r="CA80" s="96"/>
    </row>
    <row r="81" spans="1:79">
      <c r="A81" s="9" t="s">
        <v>58</v>
      </c>
      <c r="B81" s="29">
        <f t="shared" si="23"/>
        <v>3646</v>
      </c>
      <c r="C81" s="36">
        <f t="shared" si="23"/>
        <v>3432</v>
      </c>
      <c r="D81" s="53">
        <f t="shared" si="24"/>
        <v>7078</v>
      </c>
      <c r="E81" s="62">
        <f t="shared" si="25"/>
        <v>14.18</v>
      </c>
      <c r="F81" s="29">
        <f t="shared" si="26"/>
        <v>15219</v>
      </c>
      <c r="G81" s="36">
        <f t="shared" si="26"/>
        <v>14964</v>
      </c>
      <c r="H81" s="71">
        <f t="shared" si="27"/>
        <v>30183</v>
      </c>
      <c r="I81" s="75">
        <f t="shared" si="28"/>
        <v>60.47</v>
      </c>
      <c r="J81" s="19">
        <f t="shared" si="29"/>
        <v>5361</v>
      </c>
      <c r="K81" s="36">
        <f t="shared" si="29"/>
        <v>7289</v>
      </c>
      <c r="L81" s="71">
        <f t="shared" si="30"/>
        <v>12650</v>
      </c>
      <c r="M81" s="81">
        <f t="shared" si="31"/>
        <v>25.35</v>
      </c>
      <c r="N81" s="23"/>
      <c r="O81" s="23"/>
      <c r="P81" s="23"/>
      <c r="Q81" s="95"/>
      <c r="R81" s="95"/>
      <c r="S81" s="95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6"/>
      <c r="BM81" s="96"/>
      <c r="BN81" s="96"/>
      <c r="BO81" s="96"/>
      <c r="BP81" s="96"/>
      <c r="BQ81" s="96"/>
      <c r="BR81" s="96"/>
      <c r="BS81" s="96"/>
      <c r="BT81" s="96"/>
      <c r="BU81" s="96"/>
      <c r="BV81" s="96"/>
      <c r="BW81" s="96"/>
      <c r="BX81" s="96"/>
      <c r="BY81" s="96"/>
      <c r="BZ81" s="96"/>
      <c r="CA81" s="96"/>
    </row>
    <row r="82" spans="1:79">
      <c r="A82" s="10" t="s">
        <v>49</v>
      </c>
      <c r="B82" s="30">
        <f t="shared" si="23"/>
        <v>3643</v>
      </c>
      <c r="C82" s="37">
        <f t="shared" si="23"/>
        <v>3429</v>
      </c>
      <c r="D82" s="54">
        <f t="shared" si="24"/>
        <v>7072</v>
      </c>
      <c r="E82" s="63">
        <f t="shared" si="25"/>
        <v>14.18</v>
      </c>
      <c r="F82" s="30">
        <f t="shared" si="26"/>
        <v>15168</v>
      </c>
      <c r="G82" s="37">
        <f t="shared" si="26"/>
        <v>14944</v>
      </c>
      <c r="H82" s="72">
        <f t="shared" si="27"/>
        <v>30112</v>
      </c>
      <c r="I82" s="76">
        <f t="shared" si="28"/>
        <v>60.37</v>
      </c>
      <c r="J82" s="20">
        <f t="shared" si="29"/>
        <v>5384</v>
      </c>
      <c r="K82" s="37">
        <f t="shared" si="29"/>
        <v>7309</v>
      </c>
      <c r="L82" s="72">
        <f t="shared" si="30"/>
        <v>12693</v>
      </c>
      <c r="M82" s="81">
        <f t="shared" si="31"/>
        <v>25.45</v>
      </c>
      <c r="N82" s="23"/>
      <c r="O82" s="23"/>
      <c r="P82" s="23"/>
      <c r="Q82" s="95"/>
      <c r="R82" s="95"/>
      <c r="S82" s="95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6"/>
      <c r="BN82" s="96"/>
      <c r="BO82" s="96"/>
      <c r="BP82" s="96"/>
      <c r="BQ82" s="96"/>
      <c r="BR82" s="96"/>
      <c r="BS82" s="96"/>
      <c r="BT82" s="96"/>
      <c r="BU82" s="96"/>
      <c r="BV82" s="96"/>
      <c r="BW82" s="96"/>
      <c r="BX82" s="96"/>
      <c r="BY82" s="96"/>
      <c r="BZ82" s="96"/>
      <c r="CA82" s="96"/>
    </row>
    <row r="83" spans="1:79" ht="20.100000000000001" customHeight="1">
      <c r="A83" s="13" t="s">
        <v>123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78" t="s">
        <v>82</v>
      </c>
      <c r="M83" s="78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  <c r="BM83" s="96"/>
      <c r="BN83" s="96"/>
      <c r="BO83" s="96"/>
      <c r="BP83" s="96"/>
      <c r="BQ83" s="96"/>
      <c r="BR83" s="96"/>
      <c r="BS83" s="96"/>
      <c r="BT83" s="96"/>
      <c r="BU83" s="96"/>
      <c r="BV83" s="96"/>
      <c r="BW83" s="96"/>
      <c r="BX83" s="96"/>
      <c r="BY83" s="96"/>
      <c r="BZ83" s="96"/>
      <c r="CA83" s="96"/>
    </row>
    <row r="84" spans="1:79"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  <c r="BC84" s="96"/>
      <c r="BD84" s="96"/>
      <c r="BE84" s="96"/>
      <c r="BF84" s="96"/>
      <c r="BG84" s="96"/>
      <c r="BH84" s="96"/>
      <c r="BI84" s="96"/>
      <c r="BJ84" s="96"/>
      <c r="BK84" s="96"/>
      <c r="BL84" s="96"/>
      <c r="BM84" s="96"/>
      <c r="BN84" s="96"/>
      <c r="BO84" s="96"/>
      <c r="BP84" s="96"/>
      <c r="BQ84" s="96"/>
      <c r="BR84" s="96"/>
      <c r="BS84" s="96"/>
      <c r="BT84" s="96"/>
      <c r="BU84" s="96"/>
      <c r="BV84" s="96"/>
      <c r="BW84" s="96"/>
      <c r="BX84" s="96"/>
      <c r="BY84" s="96"/>
      <c r="BZ84" s="96"/>
      <c r="CA84" s="96"/>
    </row>
    <row r="85" spans="1:79"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6"/>
      <c r="BM85" s="96"/>
      <c r="BN85" s="96"/>
      <c r="BO85" s="96"/>
      <c r="BP85" s="96"/>
      <c r="BQ85" s="96"/>
      <c r="BR85" s="96"/>
      <c r="BS85" s="96"/>
      <c r="BT85" s="96"/>
      <c r="BU85" s="96"/>
      <c r="BV85" s="96"/>
      <c r="BW85" s="96"/>
      <c r="BX85" s="96"/>
      <c r="BY85" s="96"/>
      <c r="BZ85" s="96"/>
      <c r="CA85" s="96"/>
    </row>
    <row r="86" spans="1:79"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  <c r="BM86" s="96"/>
      <c r="BN86" s="96"/>
      <c r="BO86" s="96"/>
      <c r="BP86" s="96"/>
      <c r="BQ86" s="96"/>
      <c r="BR86" s="96"/>
      <c r="BS86" s="96"/>
      <c r="BT86" s="96"/>
      <c r="BU86" s="96"/>
      <c r="BV86" s="96"/>
      <c r="BW86" s="96"/>
      <c r="BX86" s="96"/>
      <c r="BY86" s="96"/>
      <c r="BZ86" s="96"/>
      <c r="CA86" s="96"/>
    </row>
    <row r="87" spans="1:79"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  <c r="BM87" s="96"/>
      <c r="BN87" s="96"/>
      <c r="BO87" s="96"/>
      <c r="BP87" s="96"/>
      <c r="BQ87" s="96"/>
      <c r="BR87" s="96"/>
      <c r="BS87" s="96"/>
      <c r="BT87" s="96"/>
      <c r="BU87" s="96"/>
      <c r="BV87" s="96"/>
      <c r="BW87" s="96"/>
      <c r="BX87" s="96"/>
      <c r="BY87" s="96"/>
      <c r="BZ87" s="96"/>
      <c r="CA87" s="96"/>
    </row>
    <row r="88" spans="1:79"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6"/>
      <c r="BM88" s="96"/>
      <c r="BN88" s="96"/>
      <c r="BO88" s="96"/>
      <c r="BP88" s="96"/>
      <c r="BQ88" s="96"/>
      <c r="BR88" s="96"/>
      <c r="BS88" s="96"/>
      <c r="BT88" s="96"/>
      <c r="BU88" s="96"/>
      <c r="BV88" s="96"/>
      <c r="BW88" s="96"/>
      <c r="BX88" s="96"/>
      <c r="BY88" s="96"/>
      <c r="BZ88" s="96"/>
      <c r="CA88" s="96"/>
    </row>
    <row r="89" spans="1:79"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  <c r="BM89" s="96"/>
      <c r="BN89" s="96"/>
      <c r="BO89" s="96"/>
      <c r="BP89" s="96"/>
      <c r="BQ89" s="96"/>
      <c r="BR89" s="96"/>
      <c r="BS89" s="96"/>
      <c r="BT89" s="96"/>
      <c r="BU89" s="96"/>
      <c r="BV89" s="96"/>
      <c r="BW89" s="96"/>
      <c r="BX89" s="96"/>
      <c r="BY89" s="96"/>
      <c r="BZ89" s="96"/>
      <c r="CA89" s="96"/>
    </row>
    <row r="90" spans="1:79"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  <c r="BY90" s="96"/>
      <c r="BZ90" s="96"/>
      <c r="CA90" s="96"/>
    </row>
    <row r="91" spans="1:79"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6"/>
      <c r="AO91" s="96"/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  <c r="BB91" s="96"/>
      <c r="BC91" s="96"/>
      <c r="BD91" s="96"/>
      <c r="BE91" s="96"/>
      <c r="BF91" s="96"/>
      <c r="BG91" s="96"/>
      <c r="BH91" s="96"/>
      <c r="BI91" s="96"/>
      <c r="BJ91" s="96"/>
      <c r="BK91" s="96"/>
      <c r="BL91" s="96"/>
      <c r="BM91" s="96"/>
      <c r="BN91" s="96"/>
      <c r="BO91" s="96"/>
      <c r="BP91" s="96"/>
      <c r="BQ91" s="96"/>
      <c r="BR91" s="96"/>
      <c r="BS91" s="96"/>
      <c r="BT91" s="96"/>
      <c r="BU91" s="96"/>
      <c r="BV91" s="96"/>
      <c r="BW91" s="96"/>
      <c r="BX91" s="96"/>
      <c r="BY91" s="96"/>
      <c r="BZ91" s="96"/>
      <c r="CA91" s="96"/>
    </row>
    <row r="92" spans="1:79"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  <c r="BM92" s="96"/>
      <c r="BN92" s="96"/>
      <c r="BO92" s="96"/>
      <c r="BP92" s="96"/>
      <c r="BQ92" s="96"/>
      <c r="BR92" s="96"/>
      <c r="BS92" s="96"/>
      <c r="BT92" s="96"/>
      <c r="BU92" s="96"/>
      <c r="BV92" s="96"/>
      <c r="BW92" s="96"/>
      <c r="BX92" s="96"/>
      <c r="BY92" s="96"/>
      <c r="BZ92" s="96"/>
      <c r="CA92" s="96"/>
    </row>
    <row r="93" spans="1:79"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  <c r="BC93" s="96"/>
      <c r="BD93" s="96"/>
      <c r="BE93" s="96"/>
      <c r="BF93" s="96"/>
      <c r="BG93" s="96"/>
      <c r="BH93" s="96"/>
      <c r="BI93" s="96"/>
      <c r="BJ93" s="96"/>
      <c r="BK93" s="96"/>
      <c r="BL93" s="96"/>
      <c r="BM93" s="96"/>
      <c r="BN93" s="96"/>
      <c r="BO93" s="96"/>
      <c r="BP93" s="96"/>
      <c r="BQ93" s="96"/>
      <c r="BR93" s="96"/>
      <c r="BS93" s="96"/>
      <c r="BT93" s="96"/>
      <c r="BU93" s="96"/>
      <c r="BV93" s="96"/>
      <c r="BW93" s="96"/>
      <c r="BX93" s="96"/>
      <c r="BY93" s="96"/>
      <c r="BZ93" s="96"/>
      <c r="CA93" s="96"/>
    </row>
    <row r="94" spans="1:79"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96"/>
      <c r="BH94" s="96"/>
      <c r="BI94" s="96"/>
      <c r="BJ94" s="96"/>
      <c r="BK94" s="96"/>
      <c r="BL94" s="96"/>
      <c r="BM94" s="96"/>
      <c r="BN94" s="96"/>
      <c r="BO94" s="96"/>
      <c r="BP94" s="96"/>
      <c r="BQ94" s="96"/>
      <c r="BR94" s="96"/>
      <c r="BS94" s="96"/>
      <c r="BT94" s="96"/>
      <c r="BU94" s="96"/>
      <c r="BV94" s="96"/>
      <c r="BW94" s="96"/>
      <c r="BX94" s="96"/>
      <c r="BY94" s="96"/>
      <c r="BZ94" s="96"/>
      <c r="CA94" s="96"/>
    </row>
    <row r="95" spans="1:79"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6"/>
      <c r="BN95" s="96"/>
      <c r="BO95" s="96"/>
      <c r="BP95" s="96"/>
      <c r="BQ95" s="96"/>
      <c r="BR95" s="96"/>
      <c r="BS95" s="96"/>
      <c r="BT95" s="96"/>
      <c r="BU95" s="96"/>
      <c r="BV95" s="96"/>
      <c r="BW95" s="96"/>
      <c r="BX95" s="96"/>
      <c r="BY95" s="96"/>
      <c r="BZ95" s="96"/>
      <c r="CA95" s="96"/>
    </row>
    <row r="96" spans="1:79"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6"/>
      <c r="BH96" s="96"/>
      <c r="BI96" s="96"/>
      <c r="BJ96" s="96"/>
      <c r="BK96" s="96"/>
      <c r="BL96" s="96"/>
      <c r="BM96" s="96"/>
      <c r="BN96" s="96"/>
      <c r="BO96" s="96"/>
      <c r="BP96" s="96"/>
      <c r="BQ96" s="96"/>
      <c r="BR96" s="96"/>
      <c r="BS96" s="96"/>
      <c r="BT96" s="96"/>
      <c r="BU96" s="96"/>
      <c r="BV96" s="96"/>
      <c r="BW96" s="96"/>
      <c r="BX96" s="96"/>
      <c r="BY96" s="96"/>
      <c r="BZ96" s="96"/>
      <c r="CA96" s="96"/>
    </row>
    <row r="97" spans="2:79"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6"/>
      <c r="AO97" s="96"/>
      <c r="AP97" s="96"/>
      <c r="AQ97" s="96"/>
      <c r="AR97" s="96"/>
      <c r="AS97" s="96"/>
      <c r="AT97" s="96"/>
      <c r="AU97" s="96"/>
      <c r="AV97" s="96"/>
      <c r="AW97" s="96"/>
      <c r="AX97" s="96"/>
      <c r="AY97" s="96"/>
      <c r="AZ97" s="96"/>
      <c r="BA97" s="96"/>
      <c r="BB97" s="96"/>
      <c r="BC97" s="96"/>
      <c r="BD97" s="96"/>
      <c r="BE97" s="96"/>
      <c r="BF97" s="96"/>
      <c r="BG97" s="96"/>
      <c r="BH97" s="96"/>
      <c r="BI97" s="96"/>
      <c r="BJ97" s="96"/>
      <c r="BK97" s="96"/>
      <c r="BL97" s="96"/>
      <c r="BM97" s="96"/>
      <c r="BN97" s="96"/>
      <c r="BO97" s="96"/>
      <c r="BP97" s="96"/>
      <c r="BQ97" s="96"/>
      <c r="BR97" s="96"/>
      <c r="BS97" s="96"/>
      <c r="BT97" s="96"/>
      <c r="BU97" s="96"/>
      <c r="BV97" s="96"/>
      <c r="BW97" s="96"/>
      <c r="BX97" s="96"/>
      <c r="BY97" s="96"/>
      <c r="BZ97" s="96"/>
      <c r="CA97" s="96"/>
    </row>
    <row r="98" spans="2:79"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6"/>
      <c r="BM98" s="96"/>
      <c r="BN98" s="96"/>
      <c r="BO98" s="96"/>
      <c r="BP98" s="96"/>
      <c r="BQ98" s="96"/>
      <c r="BR98" s="96"/>
      <c r="BS98" s="96"/>
      <c r="BT98" s="96"/>
      <c r="BU98" s="96"/>
      <c r="BV98" s="96"/>
      <c r="BW98" s="96"/>
      <c r="BX98" s="96"/>
      <c r="BY98" s="96"/>
      <c r="BZ98" s="96"/>
      <c r="CA98" s="96"/>
    </row>
    <row r="99" spans="2:79"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6"/>
      <c r="BM99" s="96"/>
      <c r="BN99" s="96"/>
      <c r="BO99" s="96"/>
      <c r="BP99" s="96"/>
      <c r="BQ99" s="96"/>
      <c r="BR99" s="96"/>
      <c r="BS99" s="96"/>
      <c r="BT99" s="96"/>
      <c r="BU99" s="96"/>
      <c r="BV99" s="96"/>
      <c r="BW99" s="96"/>
      <c r="BX99" s="96"/>
      <c r="BY99" s="96"/>
      <c r="BZ99" s="96"/>
      <c r="CA99" s="96"/>
    </row>
    <row r="100" spans="2:79"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6"/>
      <c r="BM100" s="96"/>
      <c r="BN100" s="96"/>
      <c r="BO100" s="96"/>
      <c r="BP100" s="96"/>
      <c r="BQ100" s="96"/>
      <c r="BR100" s="96"/>
      <c r="BS100" s="96"/>
      <c r="BT100" s="96"/>
      <c r="BU100" s="96"/>
      <c r="BV100" s="96"/>
      <c r="BW100" s="96"/>
      <c r="BX100" s="96"/>
      <c r="BY100" s="96"/>
      <c r="BZ100" s="96"/>
      <c r="CA100" s="96"/>
    </row>
    <row r="101" spans="2:79"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6"/>
      <c r="BM101" s="96"/>
      <c r="BN101" s="96"/>
      <c r="BO101" s="96"/>
      <c r="BP101" s="96"/>
      <c r="BQ101" s="96"/>
      <c r="BR101" s="96"/>
      <c r="BS101" s="96"/>
      <c r="BT101" s="96"/>
      <c r="BU101" s="96"/>
      <c r="BV101" s="96"/>
      <c r="BW101" s="96"/>
      <c r="BX101" s="96"/>
      <c r="BY101" s="96"/>
      <c r="BZ101" s="96"/>
      <c r="CA101" s="96"/>
    </row>
    <row r="102" spans="2:79"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6"/>
      <c r="BM102" s="96"/>
      <c r="BN102" s="96"/>
      <c r="BO102" s="96"/>
      <c r="BP102" s="96"/>
      <c r="BQ102" s="96"/>
      <c r="BR102" s="96"/>
      <c r="BS102" s="96"/>
      <c r="BT102" s="96"/>
      <c r="BU102" s="96"/>
      <c r="BV102" s="96"/>
      <c r="BW102" s="96"/>
      <c r="BX102" s="96"/>
      <c r="BY102" s="96"/>
      <c r="BZ102" s="96"/>
      <c r="CA102" s="96"/>
    </row>
    <row r="103" spans="2:79">
      <c r="B103" s="96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6"/>
      <c r="BM103" s="96"/>
      <c r="BN103" s="96"/>
      <c r="BO103" s="96"/>
      <c r="BP103" s="96"/>
      <c r="BQ103" s="96"/>
      <c r="BR103" s="96"/>
      <c r="BS103" s="96"/>
      <c r="BT103" s="96"/>
      <c r="BU103" s="96"/>
      <c r="BV103" s="96"/>
      <c r="BW103" s="96"/>
      <c r="BX103" s="96"/>
      <c r="BY103" s="96"/>
      <c r="BZ103" s="96"/>
      <c r="CA103" s="96"/>
    </row>
    <row r="104" spans="2:79"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6"/>
      <c r="BM104" s="96"/>
      <c r="BN104" s="96"/>
      <c r="BO104" s="96"/>
      <c r="BP104" s="96"/>
      <c r="BQ104" s="96"/>
      <c r="BR104" s="96"/>
      <c r="BS104" s="96"/>
      <c r="BT104" s="96"/>
      <c r="BU104" s="96"/>
      <c r="BV104" s="96"/>
      <c r="BW104" s="96"/>
      <c r="BX104" s="96"/>
      <c r="BY104" s="96"/>
      <c r="BZ104" s="96"/>
      <c r="CA104" s="96"/>
    </row>
    <row r="105" spans="2:79"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6"/>
      <c r="BM105" s="96"/>
      <c r="BN105" s="96"/>
      <c r="BO105" s="96"/>
      <c r="BP105" s="96"/>
      <c r="BQ105" s="96"/>
      <c r="BR105" s="96"/>
      <c r="BS105" s="96"/>
      <c r="BT105" s="96"/>
      <c r="BU105" s="96"/>
      <c r="BV105" s="96"/>
      <c r="BW105" s="96"/>
      <c r="BX105" s="96"/>
      <c r="BY105" s="96"/>
      <c r="BZ105" s="96"/>
      <c r="CA105" s="96"/>
    </row>
    <row r="106" spans="2:79"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6"/>
      <c r="BM106" s="96"/>
      <c r="BN106" s="96"/>
      <c r="BO106" s="96"/>
      <c r="BP106" s="96"/>
      <c r="BQ106" s="96"/>
      <c r="BR106" s="96"/>
      <c r="BS106" s="96"/>
      <c r="BT106" s="96"/>
      <c r="BU106" s="96"/>
      <c r="BV106" s="96"/>
      <c r="BW106" s="96"/>
      <c r="BX106" s="96"/>
      <c r="BY106" s="96"/>
      <c r="BZ106" s="96"/>
      <c r="CA106" s="96"/>
    </row>
    <row r="107" spans="2:79"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6"/>
      <c r="BM107" s="96"/>
      <c r="BN107" s="96"/>
      <c r="BO107" s="96"/>
      <c r="BP107" s="96"/>
      <c r="BQ107" s="96"/>
      <c r="BR107" s="96"/>
      <c r="BS107" s="96"/>
      <c r="BT107" s="96"/>
      <c r="BU107" s="96"/>
      <c r="BV107" s="96"/>
      <c r="BW107" s="96"/>
      <c r="BX107" s="96"/>
      <c r="BY107" s="96"/>
      <c r="BZ107" s="96"/>
      <c r="CA107" s="96"/>
    </row>
    <row r="108" spans="2:79"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6"/>
      <c r="BM108" s="96"/>
      <c r="BN108" s="96"/>
      <c r="BO108" s="96"/>
      <c r="BP108" s="96"/>
      <c r="BQ108" s="96"/>
      <c r="BR108" s="96"/>
      <c r="BS108" s="96"/>
      <c r="BT108" s="96"/>
      <c r="BU108" s="96"/>
      <c r="BV108" s="96"/>
      <c r="BW108" s="96"/>
      <c r="BX108" s="96"/>
      <c r="BY108" s="96"/>
      <c r="BZ108" s="96"/>
      <c r="CA108" s="96"/>
    </row>
    <row r="109" spans="2:79"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6"/>
      <c r="BM109" s="96"/>
      <c r="BN109" s="96"/>
      <c r="BO109" s="96"/>
      <c r="BP109" s="96"/>
      <c r="BQ109" s="96"/>
      <c r="BR109" s="96"/>
      <c r="BS109" s="96"/>
      <c r="BT109" s="96"/>
      <c r="BU109" s="96"/>
      <c r="BV109" s="96"/>
      <c r="BW109" s="96"/>
      <c r="BX109" s="96"/>
      <c r="BY109" s="96"/>
      <c r="BZ109" s="96"/>
      <c r="CA109" s="96"/>
    </row>
    <row r="110" spans="2:79"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6"/>
      <c r="BM110" s="96"/>
      <c r="BN110" s="96"/>
      <c r="BO110" s="96"/>
      <c r="BP110" s="96"/>
      <c r="BQ110" s="96"/>
      <c r="BR110" s="96"/>
      <c r="BS110" s="96"/>
      <c r="BT110" s="96"/>
      <c r="BU110" s="96"/>
      <c r="BV110" s="96"/>
      <c r="BW110" s="96"/>
      <c r="BX110" s="96"/>
      <c r="BY110" s="96"/>
      <c r="BZ110" s="96"/>
      <c r="CA110" s="96"/>
    </row>
    <row r="111" spans="2:79">
      <c r="B111" s="96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6"/>
      <c r="BM111" s="96"/>
      <c r="BN111" s="96"/>
      <c r="BO111" s="96"/>
      <c r="BP111" s="96"/>
      <c r="BQ111" s="96"/>
      <c r="BR111" s="96"/>
      <c r="BS111" s="96"/>
      <c r="BT111" s="96"/>
      <c r="BU111" s="96"/>
      <c r="BV111" s="96"/>
      <c r="BW111" s="96"/>
      <c r="BX111" s="96"/>
      <c r="BY111" s="96"/>
      <c r="BZ111" s="96"/>
      <c r="CA111" s="96"/>
    </row>
    <row r="112" spans="2:79">
      <c r="B112" s="96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6"/>
      <c r="BM112" s="96"/>
      <c r="BN112" s="96"/>
      <c r="BO112" s="96"/>
      <c r="BP112" s="96"/>
      <c r="BQ112" s="96"/>
      <c r="BR112" s="96"/>
      <c r="BS112" s="96"/>
      <c r="BT112" s="96"/>
      <c r="BU112" s="96"/>
      <c r="BV112" s="96"/>
      <c r="BW112" s="96"/>
      <c r="BX112" s="96"/>
      <c r="BY112" s="96"/>
      <c r="BZ112" s="96"/>
      <c r="CA112" s="96"/>
    </row>
    <row r="113" spans="2:79">
      <c r="B113" s="96"/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6"/>
      <c r="BH113" s="96"/>
      <c r="BI113" s="96"/>
      <c r="BJ113" s="96"/>
      <c r="BK113" s="96"/>
      <c r="BL113" s="96"/>
      <c r="BM113" s="96"/>
      <c r="BN113" s="96"/>
      <c r="BO113" s="96"/>
      <c r="BP113" s="96"/>
      <c r="BQ113" s="96"/>
      <c r="BR113" s="96"/>
      <c r="BS113" s="96"/>
      <c r="BT113" s="96"/>
      <c r="BU113" s="96"/>
      <c r="BV113" s="96"/>
      <c r="BW113" s="96"/>
      <c r="BX113" s="96"/>
      <c r="BY113" s="96"/>
      <c r="BZ113" s="96"/>
      <c r="CA113" s="96"/>
    </row>
    <row r="114" spans="2:79">
      <c r="B114" s="96"/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 t="s">
        <v>108</v>
      </c>
      <c r="U114" s="96"/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  <c r="AJ114" s="96"/>
      <c r="AK114" s="96"/>
      <c r="AL114" s="96"/>
      <c r="AM114" s="96"/>
      <c r="AN114" s="96"/>
      <c r="AO114" s="96"/>
      <c r="AP114" s="96"/>
      <c r="AQ114" s="96"/>
      <c r="AR114" s="96"/>
      <c r="AS114" s="96"/>
      <c r="AT114" s="96"/>
      <c r="AU114" s="96"/>
      <c r="AV114" s="96"/>
      <c r="AW114" s="96"/>
      <c r="AX114" s="96"/>
      <c r="AY114" s="96"/>
      <c r="AZ114" s="96"/>
      <c r="BA114" s="96"/>
      <c r="BB114" s="96"/>
      <c r="BC114" s="96"/>
      <c r="BD114" s="96"/>
      <c r="BE114" s="96"/>
      <c r="BF114" s="96"/>
      <c r="BG114" s="96"/>
      <c r="BH114" s="96"/>
      <c r="BI114" s="96"/>
      <c r="BJ114" s="96"/>
      <c r="BK114" s="96"/>
      <c r="BL114" s="96"/>
      <c r="BM114" s="96"/>
      <c r="BN114" s="96"/>
      <c r="BO114" s="96"/>
      <c r="BP114" s="96"/>
      <c r="BQ114" s="96"/>
      <c r="BR114" s="96"/>
      <c r="BS114" s="96"/>
      <c r="BT114" s="96"/>
      <c r="BU114" s="96"/>
      <c r="BV114" s="96"/>
      <c r="BW114" s="96"/>
      <c r="BX114" s="96"/>
      <c r="BY114" s="96"/>
      <c r="BZ114" s="96"/>
      <c r="CA114" s="96"/>
    </row>
    <row r="115" spans="2:79">
      <c r="N115" s="96"/>
      <c r="O115" s="96"/>
      <c r="P115" s="96"/>
      <c r="Q115" s="96"/>
      <c r="R115" s="96"/>
      <c r="S115" s="96"/>
      <c r="T115" s="96" t="s">
        <v>84</v>
      </c>
      <c r="U115" s="96"/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96"/>
      <c r="BG115" s="96"/>
      <c r="BH115" s="96"/>
      <c r="BI115" s="96"/>
      <c r="BJ115" s="96"/>
      <c r="BK115" s="96"/>
      <c r="BL115" s="96"/>
      <c r="BM115" s="96"/>
      <c r="BN115" s="96"/>
      <c r="BO115" s="96"/>
      <c r="BP115" s="96"/>
      <c r="BQ115" s="96"/>
      <c r="BR115" s="96"/>
      <c r="BS115" s="96"/>
      <c r="BT115" s="96"/>
      <c r="BU115" s="96"/>
      <c r="BV115" s="96"/>
      <c r="BW115" s="96"/>
      <c r="BX115" s="96"/>
      <c r="BY115" s="96"/>
      <c r="BZ115" s="96"/>
      <c r="CA115" s="96"/>
    </row>
    <row r="116" spans="2:79"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  <c r="BH116" s="96"/>
      <c r="BI116" s="96"/>
      <c r="BJ116" s="96"/>
      <c r="BK116" s="96"/>
      <c r="BL116" s="96"/>
      <c r="BM116" s="96"/>
      <c r="BN116" s="96"/>
      <c r="BO116" s="96"/>
      <c r="BP116" s="96"/>
      <c r="BQ116" s="96"/>
      <c r="BR116" s="96"/>
      <c r="BS116" s="96"/>
      <c r="BT116" s="96"/>
      <c r="BU116" s="96"/>
      <c r="BV116" s="96"/>
      <c r="BW116" s="96"/>
      <c r="BX116" s="96"/>
      <c r="BY116" s="96"/>
      <c r="BZ116" s="96"/>
      <c r="CA116" s="96"/>
    </row>
    <row r="117" spans="2:79"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6"/>
      <c r="BM117" s="96"/>
      <c r="BN117" s="96"/>
      <c r="BO117" s="96"/>
      <c r="BP117" s="96"/>
      <c r="BQ117" s="96"/>
      <c r="BR117" s="96"/>
      <c r="BS117" s="96"/>
      <c r="BT117" s="96"/>
      <c r="BU117" s="96"/>
      <c r="BV117" s="96"/>
      <c r="BW117" s="96"/>
      <c r="BX117" s="96"/>
      <c r="BY117" s="96"/>
      <c r="BZ117" s="96"/>
      <c r="CA117" s="96"/>
    </row>
    <row r="118" spans="2:79"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6"/>
      <c r="BM118" s="96"/>
      <c r="BN118" s="96"/>
      <c r="BO118" s="96"/>
      <c r="BP118" s="96"/>
      <c r="BQ118" s="96"/>
      <c r="BR118" s="96"/>
      <c r="BS118" s="96"/>
      <c r="BT118" s="96"/>
      <c r="BU118" s="96"/>
      <c r="BV118" s="96"/>
      <c r="BW118" s="96"/>
      <c r="BX118" s="96"/>
      <c r="BY118" s="96"/>
      <c r="BZ118" s="96"/>
      <c r="CA118" s="96"/>
    </row>
    <row r="119" spans="2:79"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6"/>
      <c r="BE119" s="96"/>
      <c r="BF119" s="96"/>
      <c r="BG119" s="96"/>
      <c r="BH119" s="96"/>
      <c r="BI119" s="96"/>
      <c r="BJ119" s="96"/>
      <c r="BK119" s="96"/>
      <c r="BL119" s="96"/>
      <c r="BM119" s="96"/>
      <c r="BN119" s="96"/>
      <c r="BO119" s="96"/>
      <c r="BP119" s="96"/>
      <c r="BQ119" s="96"/>
      <c r="BR119" s="96"/>
      <c r="BS119" s="96"/>
      <c r="BT119" s="96"/>
      <c r="BU119" s="96"/>
      <c r="BV119" s="96"/>
      <c r="BW119" s="96"/>
      <c r="BX119" s="96"/>
      <c r="BY119" s="96"/>
      <c r="BZ119" s="96"/>
      <c r="CA119" s="96"/>
    </row>
    <row r="120" spans="2:79"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96"/>
      <c r="AL120" s="96"/>
      <c r="AM120" s="96"/>
      <c r="AN120" s="96"/>
      <c r="AO120" s="96"/>
      <c r="AP120" s="96"/>
      <c r="AQ120" s="96"/>
      <c r="AR120" s="96"/>
      <c r="AS120" s="96"/>
      <c r="AT120" s="96"/>
      <c r="AU120" s="96"/>
      <c r="AV120" s="96"/>
      <c r="AW120" s="96"/>
      <c r="AX120" s="96"/>
      <c r="AY120" s="96"/>
      <c r="AZ120" s="96"/>
      <c r="BA120" s="96"/>
      <c r="BB120" s="96"/>
      <c r="BC120" s="96"/>
      <c r="BD120" s="96"/>
      <c r="BE120" s="96"/>
      <c r="BF120" s="96"/>
      <c r="BG120" s="96"/>
      <c r="BH120" s="96"/>
      <c r="BI120" s="96"/>
      <c r="BJ120" s="96"/>
      <c r="BK120" s="96"/>
      <c r="BL120" s="96"/>
      <c r="BM120" s="96"/>
      <c r="BN120" s="96"/>
      <c r="BO120" s="96"/>
      <c r="BP120" s="96"/>
      <c r="BQ120" s="96"/>
      <c r="BR120" s="96"/>
      <c r="BS120" s="96"/>
      <c r="BT120" s="96"/>
      <c r="BU120" s="96"/>
      <c r="BV120" s="96"/>
      <c r="BW120" s="96"/>
      <c r="BX120" s="96"/>
      <c r="BY120" s="96"/>
      <c r="BZ120" s="96"/>
      <c r="CA120" s="96"/>
    </row>
    <row r="121" spans="2:79"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96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  <c r="BH121" s="96"/>
      <c r="BI121" s="96"/>
      <c r="BJ121" s="96"/>
      <c r="BK121" s="96"/>
      <c r="BL121" s="96"/>
      <c r="BM121" s="96"/>
      <c r="BN121" s="96"/>
      <c r="BO121" s="96"/>
      <c r="BP121" s="96"/>
      <c r="BQ121" s="96"/>
      <c r="BR121" s="96"/>
      <c r="BS121" s="96"/>
      <c r="BT121" s="96"/>
      <c r="BU121" s="96"/>
      <c r="BV121" s="96"/>
      <c r="BW121" s="96"/>
      <c r="BX121" s="96"/>
      <c r="BY121" s="96"/>
      <c r="BZ121" s="96"/>
      <c r="CA121" s="96"/>
    </row>
    <row r="122" spans="2:79">
      <c r="B122" s="96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96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6"/>
      <c r="BM122" s="96"/>
      <c r="BN122" s="96"/>
      <c r="BO122" s="96"/>
      <c r="BP122" s="96"/>
      <c r="BQ122" s="96"/>
      <c r="BR122" s="96"/>
      <c r="BS122" s="96"/>
      <c r="BT122" s="96"/>
      <c r="BU122" s="96"/>
      <c r="BV122" s="96"/>
      <c r="BW122" s="96"/>
      <c r="BX122" s="96"/>
      <c r="BY122" s="96"/>
      <c r="BZ122" s="96"/>
      <c r="CA122" s="96"/>
    </row>
    <row r="123" spans="2:79"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96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6"/>
      <c r="BM123" s="96"/>
      <c r="BN123" s="96"/>
      <c r="BO123" s="96"/>
      <c r="BP123" s="96"/>
      <c r="BQ123" s="96"/>
      <c r="BR123" s="96"/>
      <c r="BS123" s="96"/>
      <c r="BT123" s="96"/>
      <c r="BU123" s="96"/>
      <c r="BV123" s="96"/>
      <c r="BW123" s="96"/>
      <c r="BX123" s="96"/>
      <c r="BY123" s="96"/>
      <c r="BZ123" s="96"/>
      <c r="CA123" s="96"/>
    </row>
    <row r="124" spans="2:79"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96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6"/>
      <c r="BM124" s="96"/>
      <c r="BN124" s="96"/>
      <c r="BO124" s="96"/>
      <c r="BP124" s="96"/>
      <c r="BQ124" s="96"/>
      <c r="BR124" s="96"/>
      <c r="BS124" s="96"/>
      <c r="BT124" s="96"/>
      <c r="BU124" s="96"/>
      <c r="BV124" s="96"/>
      <c r="BW124" s="96"/>
      <c r="BX124" s="96"/>
      <c r="BY124" s="96"/>
      <c r="BZ124" s="96"/>
      <c r="CA124" s="96"/>
    </row>
    <row r="125" spans="2:79"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96"/>
      <c r="AU125" s="96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  <c r="BH125" s="96"/>
      <c r="BI125" s="96"/>
      <c r="BJ125" s="96"/>
      <c r="BK125" s="96"/>
      <c r="BL125" s="96"/>
      <c r="BM125" s="96"/>
      <c r="BN125" s="96"/>
      <c r="BO125" s="96"/>
      <c r="BP125" s="96"/>
      <c r="BQ125" s="96"/>
      <c r="BR125" s="96"/>
      <c r="BS125" s="96"/>
      <c r="BT125" s="96"/>
      <c r="BU125" s="96"/>
      <c r="BV125" s="96"/>
      <c r="BW125" s="96"/>
      <c r="BX125" s="96"/>
      <c r="BY125" s="96"/>
      <c r="BZ125" s="96"/>
      <c r="CA125" s="96"/>
    </row>
    <row r="126" spans="2:79">
      <c r="B126" s="96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6"/>
      <c r="BM126" s="96"/>
      <c r="BN126" s="96"/>
      <c r="BO126" s="96"/>
      <c r="BP126" s="96"/>
      <c r="BQ126" s="96"/>
      <c r="BR126" s="96"/>
      <c r="BS126" s="96"/>
      <c r="BT126" s="96"/>
      <c r="BU126" s="96"/>
      <c r="BV126" s="96"/>
      <c r="BW126" s="96"/>
      <c r="BX126" s="96"/>
      <c r="BY126" s="96"/>
      <c r="BZ126" s="96"/>
      <c r="CA126" s="96"/>
    </row>
    <row r="127" spans="2:79"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96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6"/>
      <c r="BM127" s="96"/>
      <c r="BN127" s="96"/>
      <c r="BO127" s="96"/>
      <c r="BP127" s="96"/>
      <c r="BQ127" s="96"/>
      <c r="BR127" s="96"/>
      <c r="BS127" s="96"/>
      <c r="BT127" s="96"/>
      <c r="BU127" s="96"/>
      <c r="BV127" s="96"/>
      <c r="BW127" s="96"/>
      <c r="BX127" s="96"/>
      <c r="BY127" s="96"/>
      <c r="BZ127" s="96"/>
      <c r="CA127" s="96"/>
    </row>
    <row r="128" spans="2:79"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6"/>
      <c r="BM128" s="96"/>
      <c r="BN128" s="96"/>
      <c r="BO128" s="96"/>
      <c r="BP128" s="96"/>
      <c r="BQ128" s="96"/>
      <c r="BR128" s="96"/>
      <c r="BS128" s="96"/>
      <c r="BT128" s="96"/>
      <c r="BU128" s="96"/>
      <c r="BV128" s="96"/>
      <c r="BW128" s="96"/>
      <c r="BX128" s="96"/>
      <c r="BY128" s="96"/>
      <c r="BZ128" s="96"/>
      <c r="CA128" s="96"/>
    </row>
    <row r="129" spans="2:79">
      <c r="B129" s="96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96"/>
      <c r="AU129" s="96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  <c r="BH129" s="96"/>
      <c r="BI129" s="96"/>
      <c r="BJ129" s="96"/>
      <c r="BK129" s="96"/>
      <c r="BL129" s="96"/>
      <c r="BM129" s="96"/>
      <c r="BN129" s="96"/>
      <c r="BO129" s="96"/>
      <c r="BP129" s="96"/>
      <c r="BQ129" s="96"/>
      <c r="BR129" s="96"/>
      <c r="BS129" s="96"/>
      <c r="BT129" s="96"/>
      <c r="BU129" s="96"/>
      <c r="BV129" s="96"/>
      <c r="BW129" s="96"/>
      <c r="BX129" s="96"/>
      <c r="BY129" s="96"/>
      <c r="BZ129" s="96"/>
      <c r="CA129" s="96"/>
    </row>
    <row r="130" spans="2:79">
      <c r="B130" s="96"/>
      <c r="C130" s="96"/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96"/>
      <c r="AU130" s="96"/>
      <c r="AV130" s="96"/>
      <c r="AW130" s="96"/>
      <c r="AX130" s="96"/>
      <c r="AY130" s="96"/>
      <c r="AZ130" s="96"/>
      <c r="BA130" s="96"/>
      <c r="BB130" s="96"/>
      <c r="BC130" s="96"/>
      <c r="BD130" s="96"/>
      <c r="BE130" s="96"/>
      <c r="BF130" s="96"/>
      <c r="BG130" s="96"/>
      <c r="BH130" s="96"/>
      <c r="BI130" s="96"/>
      <c r="BJ130" s="96"/>
      <c r="BK130" s="96"/>
      <c r="BL130" s="96"/>
      <c r="BM130" s="96"/>
      <c r="BN130" s="96"/>
      <c r="BO130" s="96"/>
      <c r="BP130" s="96"/>
      <c r="BQ130" s="96"/>
      <c r="BR130" s="96"/>
      <c r="BS130" s="96"/>
      <c r="BT130" s="96"/>
      <c r="BU130" s="96"/>
      <c r="BV130" s="96"/>
      <c r="BW130" s="96"/>
      <c r="BX130" s="96"/>
      <c r="BY130" s="96"/>
      <c r="BZ130" s="96"/>
      <c r="CA130" s="96"/>
    </row>
    <row r="131" spans="2:79">
      <c r="B131" s="96"/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96"/>
    </row>
    <row r="132" spans="2:79">
      <c r="B132" s="96"/>
      <c r="C132" s="96"/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T132" s="96" t="s">
        <v>87</v>
      </c>
    </row>
    <row r="133" spans="2:79">
      <c r="B133" s="96"/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T133" s="96" t="s">
        <v>84</v>
      </c>
    </row>
    <row r="134" spans="2:79">
      <c r="B134" s="96"/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</row>
    <row r="135" spans="2:79">
      <c r="B135" s="96"/>
      <c r="C135" s="96"/>
      <c r="D135" s="96"/>
      <c r="E135" s="96"/>
      <c r="F135" s="96"/>
      <c r="G135" s="96"/>
      <c r="H135" s="96"/>
      <c r="I135" s="96"/>
      <c r="J135" s="96"/>
      <c r="K135" s="96"/>
      <c r="L135" s="96"/>
      <c r="M135" s="96"/>
    </row>
    <row r="136" spans="2:79">
      <c r="B136" s="96"/>
      <c r="C136" s="96"/>
      <c r="D136" s="96"/>
      <c r="E136" s="96"/>
      <c r="F136" s="96"/>
      <c r="G136" s="96"/>
      <c r="H136" s="96"/>
      <c r="I136" s="96"/>
      <c r="J136" s="96"/>
      <c r="K136" s="96"/>
      <c r="L136" s="96"/>
      <c r="M136" s="96"/>
    </row>
    <row r="137" spans="2:79">
      <c r="B137" s="96"/>
      <c r="C137" s="96"/>
      <c r="D137" s="96"/>
      <c r="E137" s="96"/>
      <c r="F137" s="96"/>
      <c r="G137" s="96"/>
      <c r="H137" s="96"/>
      <c r="I137" s="96"/>
      <c r="J137" s="96"/>
      <c r="K137" s="96"/>
      <c r="L137" s="96"/>
      <c r="M137" s="96"/>
    </row>
    <row r="138" spans="2:79">
      <c r="B138" s="96"/>
      <c r="C138" s="96"/>
      <c r="D138" s="96"/>
      <c r="E138" s="96"/>
      <c r="F138" s="96"/>
      <c r="G138" s="96"/>
      <c r="H138" s="96"/>
      <c r="I138" s="96"/>
      <c r="J138" s="96"/>
      <c r="K138" s="96"/>
      <c r="L138" s="96"/>
      <c r="M138" s="96"/>
    </row>
    <row r="139" spans="2:79">
      <c r="B139" s="96"/>
      <c r="C139" s="96"/>
      <c r="D139" s="96"/>
      <c r="E139" s="96"/>
      <c r="F139" s="96"/>
      <c r="G139" s="96"/>
      <c r="H139" s="96"/>
      <c r="I139" s="96"/>
      <c r="J139" s="96"/>
      <c r="K139" s="96"/>
      <c r="L139" s="96"/>
      <c r="M139" s="96"/>
    </row>
    <row r="140" spans="2:79">
      <c r="B140" s="96"/>
      <c r="C140" s="96"/>
      <c r="D140" s="96"/>
      <c r="E140" s="96"/>
      <c r="F140" s="96"/>
      <c r="G140" s="96"/>
      <c r="H140" s="96"/>
      <c r="I140" s="96"/>
      <c r="J140" s="96"/>
      <c r="K140" s="96"/>
      <c r="L140" s="96"/>
      <c r="M140" s="96"/>
    </row>
    <row r="141" spans="2:79">
      <c r="B141" s="96"/>
      <c r="C141" s="96"/>
      <c r="D141" s="96"/>
      <c r="E141" s="96"/>
      <c r="F141" s="96"/>
      <c r="G141" s="96"/>
      <c r="H141" s="96"/>
      <c r="I141" s="96"/>
      <c r="J141" s="96"/>
      <c r="K141" s="96"/>
      <c r="L141" s="96"/>
      <c r="M141" s="96"/>
    </row>
    <row r="142" spans="2:79">
      <c r="B142" s="96"/>
      <c r="C142" s="96"/>
      <c r="D142" s="96"/>
      <c r="E142" s="96"/>
      <c r="F142" s="96"/>
      <c r="G142" s="96"/>
      <c r="H142" s="96"/>
      <c r="I142" s="96"/>
      <c r="J142" s="96"/>
      <c r="K142" s="96"/>
      <c r="L142" s="96"/>
      <c r="M142" s="96"/>
    </row>
    <row r="143" spans="2:79">
      <c r="B143" s="96"/>
      <c r="C143" s="96"/>
      <c r="D143" s="96"/>
      <c r="E143" s="96"/>
      <c r="F143" s="96"/>
      <c r="G143" s="96"/>
      <c r="H143" s="96"/>
      <c r="I143" s="96"/>
      <c r="J143" s="96"/>
      <c r="K143" s="96"/>
      <c r="L143" s="96"/>
      <c r="M143" s="96"/>
    </row>
    <row r="144" spans="2:79">
      <c r="B144" s="96"/>
      <c r="C144" s="96"/>
      <c r="D144" s="96"/>
      <c r="E144" s="96"/>
      <c r="F144" s="96"/>
      <c r="G144" s="96"/>
      <c r="H144" s="96"/>
      <c r="I144" s="96"/>
      <c r="J144" s="96"/>
      <c r="K144" s="96"/>
      <c r="L144" s="96"/>
      <c r="M144" s="96"/>
    </row>
    <row r="145" spans="2:20">
      <c r="B145" s="96"/>
      <c r="C145" s="96"/>
      <c r="D145" s="96"/>
      <c r="E145" s="96"/>
      <c r="F145" s="96"/>
      <c r="G145" s="96"/>
      <c r="H145" s="96"/>
      <c r="I145" s="96"/>
      <c r="J145" s="96"/>
      <c r="K145" s="96"/>
      <c r="L145" s="96"/>
      <c r="M145" s="96"/>
    </row>
    <row r="150" spans="2:20">
      <c r="T150" s="96" t="s">
        <v>89</v>
      </c>
    </row>
    <row r="151" spans="2:20">
      <c r="T151" s="96" t="s">
        <v>84</v>
      </c>
    </row>
  </sheetData>
  <mergeCells count="112">
    <mergeCell ref="R2:S2"/>
    <mergeCell ref="B3:D3"/>
    <mergeCell ref="E3:G3"/>
    <mergeCell ref="H3:J3"/>
    <mergeCell ref="K3:M3"/>
    <mergeCell ref="N3:P3"/>
    <mergeCell ref="Q3:S3"/>
    <mergeCell ref="B19:D19"/>
    <mergeCell ref="E19:G19"/>
    <mergeCell ref="H19:J19"/>
    <mergeCell ref="K19:M19"/>
    <mergeCell ref="N19:P19"/>
    <mergeCell ref="Q19:S19"/>
    <mergeCell ref="B35:D35"/>
    <mergeCell ref="E35:G35"/>
    <mergeCell ref="H35:J35"/>
    <mergeCell ref="K35:M35"/>
    <mergeCell ref="N35:P35"/>
    <mergeCell ref="Q35:S35"/>
    <mergeCell ref="B51:D51"/>
    <mergeCell ref="E51:G51"/>
    <mergeCell ref="H51:J51"/>
    <mergeCell ref="K51:M51"/>
    <mergeCell ref="B67:M67"/>
    <mergeCell ref="B68:E68"/>
    <mergeCell ref="F68:I68"/>
    <mergeCell ref="J68:M68"/>
    <mergeCell ref="A83:K83"/>
    <mergeCell ref="L83:M83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A19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S20:S21"/>
    <mergeCell ref="A35:A37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Q36:Q37"/>
    <mergeCell ref="R36:R37"/>
    <mergeCell ref="S36:S37"/>
    <mergeCell ref="A51:A53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A67:A70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</mergeCells>
  <phoneticPr fontId="27"/>
  <pageMargins left="0.78740157480314965" right="0.78740157480314965" top="0.98425196850393704" bottom="0.82677165354330717" header="0.51181102362204722" footer="0.51181102362204722"/>
  <pageSetup paperSize="9" scale="79" fitToWidth="1" fitToHeight="1" orientation="portrait" usePrinterDefaults="1" horizontalDpi="300" verticalDpi="300" r:id="rId1"/>
  <headerFooter alignWithMargins="0"/>
  <colBreaks count="1" manualBreakCount="1">
    <brk id="19" max="6553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V151"/>
  <sheetViews>
    <sheetView showGridLines="0" view="pageBreakPreview" topLeftCell="A34" zoomScaleSheetLayoutView="100" workbookViewId="0">
      <selection activeCell="P62" sqref="P62"/>
    </sheetView>
  </sheetViews>
  <sheetFormatPr defaultRowHeight="13.5"/>
  <cols>
    <col min="1" max="1" width="9" style="1" bestFit="1" customWidth="1"/>
    <col min="2" max="21" width="5.625" style="1" customWidth="1"/>
    <col min="22" max="78" width="0.25" style="1" hidden="1" customWidth="1"/>
    <col min="79" max="256" width="9" style="1" bestFit="1" customWidth="1"/>
  </cols>
  <sheetData>
    <row r="1" spans="1:80" s="92" customFormat="1" ht="17.25">
      <c r="A1" s="94" t="s">
        <v>2</v>
      </c>
    </row>
    <row r="2" spans="1:80" ht="13.5" customHeight="1">
      <c r="R2" s="85" t="s">
        <v>7</v>
      </c>
      <c r="S2" s="85"/>
    </row>
    <row r="3" spans="1:80" ht="12">
      <c r="A3" s="5" t="s">
        <v>13</v>
      </c>
      <c r="B3" s="15" t="s">
        <v>104</v>
      </c>
      <c r="C3" s="32"/>
      <c r="D3" s="43"/>
      <c r="E3" s="55" t="s">
        <v>4</v>
      </c>
      <c r="F3" s="38"/>
      <c r="G3" s="64"/>
      <c r="H3" s="22" t="s">
        <v>11</v>
      </c>
      <c r="I3" s="38"/>
      <c r="J3" s="49"/>
      <c r="K3" s="55" t="s">
        <v>19</v>
      </c>
      <c r="L3" s="38"/>
      <c r="M3" s="64"/>
      <c r="N3" s="22" t="s">
        <v>23</v>
      </c>
      <c r="O3" s="38"/>
      <c r="P3" s="49"/>
      <c r="Q3" s="55" t="s">
        <v>25</v>
      </c>
      <c r="R3" s="38"/>
      <c r="S3" s="64"/>
    </row>
    <row r="4" spans="1:80" s="93" customFormat="1" ht="9.9499999999999993" customHeight="1">
      <c r="A4" s="6"/>
      <c r="B4" s="16" t="s">
        <v>21</v>
      </c>
      <c r="C4" s="33" t="s">
        <v>29</v>
      </c>
      <c r="D4" s="44" t="s">
        <v>31</v>
      </c>
      <c r="E4" s="56" t="s">
        <v>21</v>
      </c>
      <c r="F4" s="33" t="s">
        <v>29</v>
      </c>
      <c r="G4" s="65" t="s">
        <v>31</v>
      </c>
      <c r="H4" s="16" t="s">
        <v>21</v>
      </c>
      <c r="I4" s="33" t="s">
        <v>29</v>
      </c>
      <c r="J4" s="44" t="s">
        <v>31</v>
      </c>
      <c r="K4" s="56" t="s">
        <v>21</v>
      </c>
      <c r="L4" s="33" t="s">
        <v>29</v>
      </c>
      <c r="M4" s="65" t="s">
        <v>31</v>
      </c>
      <c r="N4" s="16" t="s">
        <v>21</v>
      </c>
      <c r="O4" s="33" t="s">
        <v>29</v>
      </c>
      <c r="P4" s="44" t="s">
        <v>31</v>
      </c>
      <c r="Q4" s="56" t="s">
        <v>21</v>
      </c>
      <c r="R4" s="33" t="s">
        <v>29</v>
      </c>
      <c r="S4" s="65" t="s">
        <v>31</v>
      </c>
    </row>
    <row r="5" spans="1:80" s="93" customFormat="1" ht="9.9499999999999993" customHeight="1">
      <c r="A5" s="7"/>
      <c r="B5" s="17"/>
      <c r="C5" s="34"/>
      <c r="D5" s="45"/>
      <c r="E5" s="57"/>
      <c r="F5" s="34"/>
      <c r="G5" s="66"/>
      <c r="H5" s="17"/>
      <c r="I5" s="34"/>
      <c r="J5" s="45"/>
      <c r="K5" s="57"/>
      <c r="L5" s="34"/>
      <c r="M5" s="66"/>
      <c r="N5" s="17"/>
      <c r="O5" s="34"/>
      <c r="P5" s="45"/>
      <c r="Q5" s="57"/>
      <c r="R5" s="34"/>
      <c r="S5" s="66"/>
    </row>
    <row r="6" spans="1:80" ht="12">
      <c r="A6" s="8" t="s">
        <v>102</v>
      </c>
      <c r="B6" s="18">
        <v>1130</v>
      </c>
      <c r="C6" s="35">
        <v>1081</v>
      </c>
      <c r="D6" s="46">
        <f t="shared" ref="D6:D17" si="0">B6+C6</f>
        <v>2211</v>
      </c>
      <c r="E6" s="28">
        <v>1281</v>
      </c>
      <c r="F6" s="35">
        <v>1206</v>
      </c>
      <c r="G6" s="67">
        <f t="shared" ref="G6:G17" si="1">E6+F6</f>
        <v>2487</v>
      </c>
      <c r="H6" s="18">
        <v>1296</v>
      </c>
      <c r="I6" s="35">
        <v>1239</v>
      </c>
      <c r="J6" s="46">
        <f t="shared" ref="J6:J17" si="2">H6+I6</f>
        <v>2535</v>
      </c>
      <c r="K6" s="28">
        <v>1196</v>
      </c>
      <c r="L6" s="35">
        <v>1160</v>
      </c>
      <c r="M6" s="67">
        <f t="shared" ref="M6:M17" si="3">K6+L6</f>
        <v>2356</v>
      </c>
      <c r="N6" s="18">
        <v>1139</v>
      </c>
      <c r="O6" s="35">
        <v>1029</v>
      </c>
      <c r="P6" s="46">
        <f t="shared" ref="P6:P17" si="4">N6+O6</f>
        <v>2168</v>
      </c>
      <c r="Q6" s="28">
        <v>1275</v>
      </c>
      <c r="R6" s="35">
        <v>1150</v>
      </c>
      <c r="S6" s="67">
        <f t="shared" ref="S6:S17" si="5">Q6+R6</f>
        <v>2425</v>
      </c>
      <c r="U6" s="90" t="s">
        <v>110</v>
      </c>
    </row>
    <row r="7" spans="1:80" ht="12">
      <c r="A7" s="9" t="s">
        <v>40</v>
      </c>
      <c r="B7" s="19">
        <v>1119</v>
      </c>
      <c r="C7" s="36">
        <v>1080</v>
      </c>
      <c r="D7" s="47">
        <f t="shared" si="0"/>
        <v>2199</v>
      </c>
      <c r="E7" s="29">
        <v>1277</v>
      </c>
      <c r="F7" s="36">
        <v>1193</v>
      </c>
      <c r="G7" s="68">
        <f t="shared" si="1"/>
        <v>2470</v>
      </c>
      <c r="H7" s="19">
        <v>1295</v>
      </c>
      <c r="I7" s="36">
        <v>1246</v>
      </c>
      <c r="J7" s="47">
        <f t="shared" si="2"/>
        <v>2541</v>
      </c>
      <c r="K7" s="29">
        <v>1207</v>
      </c>
      <c r="L7" s="36">
        <v>1161</v>
      </c>
      <c r="M7" s="68">
        <f t="shared" si="3"/>
        <v>2368</v>
      </c>
      <c r="N7" s="19">
        <v>1143</v>
      </c>
      <c r="O7" s="36">
        <v>1028</v>
      </c>
      <c r="P7" s="47">
        <f t="shared" si="4"/>
        <v>2171</v>
      </c>
      <c r="Q7" s="29">
        <v>1261</v>
      </c>
      <c r="R7" s="36">
        <v>1148</v>
      </c>
      <c r="S7" s="68">
        <f t="shared" si="5"/>
        <v>2409</v>
      </c>
      <c r="U7" s="90">
        <v>5</v>
      </c>
    </row>
    <row r="8" spans="1:80" ht="12">
      <c r="A8" s="9" t="s">
        <v>44</v>
      </c>
      <c r="B8" s="19">
        <v>1113</v>
      </c>
      <c r="C8" s="36">
        <v>1072</v>
      </c>
      <c r="D8" s="47">
        <f t="shared" si="0"/>
        <v>2185</v>
      </c>
      <c r="E8" s="29">
        <v>1283</v>
      </c>
      <c r="F8" s="36">
        <v>1197</v>
      </c>
      <c r="G8" s="68">
        <f t="shared" si="1"/>
        <v>2480</v>
      </c>
      <c r="H8" s="19">
        <v>1296</v>
      </c>
      <c r="I8" s="36">
        <v>1244</v>
      </c>
      <c r="J8" s="47">
        <f t="shared" si="2"/>
        <v>2540</v>
      </c>
      <c r="K8" s="29">
        <v>1203</v>
      </c>
      <c r="L8" s="36">
        <v>1150</v>
      </c>
      <c r="M8" s="68">
        <f t="shared" si="3"/>
        <v>2353</v>
      </c>
      <c r="N8" s="19">
        <v>1136</v>
      </c>
      <c r="O8" s="36">
        <v>1041</v>
      </c>
      <c r="P8" s="47">
        <f t="shared" si="4"/>
        <v>2177</v>
      </c>
      <c r="Q8" s="29">
        <v>1260</v>
      </c>
      <c r="R8" s="36">
        <v>1139</v>
      </c>
      <c r="S8" s="68">
        <f t="shared" si="5"/>
        <v>2399</v>
      </c>
      <c r="U8" s="90">
        <v>6</v>
      </c>
      <c r="CB8" s="91"/>
    </row>
    <row r="9" spans="1:80" ht="12">
      <c r="A9" s="9" t="s">
        <v>47</v>
      </c>
      <c r="B9" s="19">
        <v>1117</v>
      </c>
      <c r="C9" s="36">
        <v>1079</v>
      </c>
      <c r="D9" s="47">
        <f t="shared" si="0"/>
        <v>2196</v>
      </c>
      <c r="E9" s="29">
        <v>1278</v>
      </c>
      <c r="F9" s="36">
        <v>1187</v>
      </c>
      <c r="G9" s="68">
        <f t="shared" si="1"/>
        <v>2465</v>
      </c>
      <c r="H9" s="19">
        <v>1306</v>
      </c>
      <c r="I9" s="36">
        <v>1251</v>
      </c>
      <c r="J9" s="47">
        <f t="shared" si="2"/>
        <v>2557</v>
      </c>
      <c r="K9" s="29">
        <v>1199</v>
      </c>
      <c r="L9" s="36">
        <v>1156</v>
      </c>
      <c r="M9" s="68">
        <f t="shared" si="3"/>
        <v>2355</v>
      </c>
      <c r="N9" s="19">
        <v>1136</v>
      </c>
      <c r="O9" s="36">
        <v>1043</v>
      </c>
      <c r="P9" s="47">
        <f t="shared" si="4"/>
        <v>2179</v>
      </c>
      <c r="Q9" s="29">
        <v>1263</v>
      </c>
      <c r="R9" s="36">
        <v>1130</v>
      </c>
      <c r="S9" s="68">
        <f t="shared" si="5"/>
        <v>2393</v>
      </c>
      <c r="U9" s="90">
        <v>7</v>
      </c>
    </row>
    <row r="10" spans="1:80" ht="12">
      <c r="A10" s="9" t="s">
        <v>50</v>
      </c>
      <c r="B10" s="19">
        <v>1107</v>
      </c>
      <c r="C10" s="36">
        <v>1069</v>
      </c>
      <c r="D10" s="47">
        <f t="shared" si="0"/>
        <v>2176</v>
      </c>
      <c r="E10" s="29">
        <v>1277</v>
      </c>
      <c r="F10" s="36">
        <v>1174</v>
      </c>
      <c r="G10" s="68">
        <f t="shared" si="1"/>
        <v>2451</v>
      </c>
      <c r="H10" s="19">
        <v>1303</v>
      </c>
      <c r="I10" s="36">
        <v>1250</v>
      </c>
      <c r="J10" s="47">
        <f t="shared" si="2"/>
        <v>2553</v>
      </c>
      <c r="K10" s="29">
        <v>1201</v>
      </c>
      <c r="L10" s="36">
        <v>1176</v>
      </c>
      <c r="M10" s="68">
        <f t="shared" si="3"/>
        <v>2377</v>
      </c>
      <c r="N10" s="19">
        <v>1133</v>
      </c>
      <c r="O10" s="36">
        <v>1023</v>
      </c>
      <c r="P10" s="47">
        <f t="shared" si="4"/>
        <v>2156</v>
      </c>
      <c r="Q10" s="29">
        <v>1255</v>
      </c>
      <c r="R10" s="36">
        <v>1132</v>
      </c>
      <c r="S10" s="68">
        <f t="shared" si="5"/>
        <v>2387</v>
      </c>
      <c r="U10" s="90">
        <v>8</v>
      </c>
    </row>
    <row r="11" spans="1:80" ht="12">
      <c r="A11" s="9" t="s">
        <v>20</v>
      </c>
      <c r="B11" s="19">
        <v>1113</v>
      </c>
      <c r="C11" s="36">
        <v>1069</v>
      </c>
      <c r="D11" s="47">
        <f t="shared" si="0"/>
        <v>2182</v>
      </c>
      <c r="E11" s="29">
        <v>1261</v>
      </c>
      <c r="F11" s="36">
        <v>1166</v>
      </c>
      <c r="G11" s="68">
        <f t="shared" si="1"/>
        <v>2427</v>
      </c>
      <c r="H11" s="19">
        <v>1309</v>
      </c>
      <c r="I11" s="36">
        <v>1258</v>
      </c>
      <c r="J11" s="47">
        <f t="shared" si="2"/>
        <v>2567</v>
      </c>
      <c r="K11" s="29">
        <v>1195</v>
      </c>
      <c r="L11" s="36">
        <v>1181</v>
      </c>
      <c r="M11" s="68">
        <f t="shared" si="3"/>
        <v>2376</v>
      </c>
      <c r="N11" s="19">
        <v>1134</v>
      </c>
      <c r="O11" s="36">
        <v>1024</v>
      </c>
      <c r="P11" s="47">
        <f t="shared" si="4"/>
        <v>2158</v>
      </c>
      <c r="Q11" s="29">
        <v>1254</v>
      </c>
      <c r="R11" s="36">
        <v>1126</v>
      </c>
      <c r="S11" s="68">
        <f t="shared" si="5"/>
        <v>2380</v>
      </c>
      <c r="U11" s="90">
        <v>9</v>
      </c>
    </row>
    <row r="12" spans="1:80" ht="12">
      <c r="A12" s="9" t="s">
        <v>51</v>
      </c>
      <c r="B12" s="19">
        <v>1121</v>
      </c>
      <c r="C12" s="36">
        <v>1075</v>
      </c>
      <c r="D12" s="47">
        <f t="shared" si="0"/>
        <v>2196</v>
      </c>
      <c r="E12" s="29">
        <v>1250</v>
      </c>
      <c r="F12" s="36">
        <v>1158</v>
      </c>
      <c r="G12" s="68">
        <f t="shared" si="1"/>
        <v>2408</v>
      </c>
      <c r="H12" s="19">
        <v>1321</v>
      </c>
      <c r="I12" s="36">
        <v>1262</v>
      </c>
      <c r="J12" s="47">
        <f t="shared" si="2"/>
        <v>2583</v>
      </c>
      <c r="K12" s="29">
        <v>1193</v>
      </c>
      <c r="L12" s="36">
        <v>1189</v>
      </c>
      <c r="M12" s="68">
        <f t="shared" si="3"/>
        <v>2382</v>
      </c>
      <c r="N12" s="19">
        <v>1138</v>
      </c>
      <c r="O12" s="36">
        <v>1020</v>
      </c>
      <c r="P12" s="47">
        <f t="shared" si="4"/>
        <v>2158</v>
      </c>
      <c r="Q12" s="29">
        <v>1255</v>
      </c>
      <c r="R12" s="36">
        <v>1121</v>
      </c>
      <c r="S12" s="68">
        <f t="shared" si="5"/>
        <v>2376</v>
      </c>
      <c r="U12" s="90">
        <v>10</v>
      </c>
    </row>
    <row r="13" spans="1:80" ht="12">
      <c r="A13" s="9" t="s">
        <v>39</v>
      </c>
      <c r="B13" s="19">
        <v>1113</v>
      </c>
      <c r="C13" s="36">
        <v>1065</v>
      </c>
      <c r="D13" s="47">
        <f t="shared" si="0"/>
        <v>2178</v>
      </c>
      <c r="E13" s="29">
        <v>1257</v>
      </c>
      <c r="F13" s="36">
        <v>1162</v>
      </c>
      <c r="G13" s="68">
        <f t="shared" si="1"/>
        <v>2419</v>
      </c>
      <c r="H13" s="19">
        <v>1319</v>
      </c>
      <c r="I13" s="36">
        <v>1263</v>
      </c>
      <c r="J13" s="47">
        <f t="shared" si="2"/>
        <v>2582</v>
      </c>
      <c r="K13" s="29">
        <v>1188</v>
      </c>
      <c r="L13" s="36">
        <v>1193</v>
      </c>
      <c r="M13" s="68">
        <f t="shared" si="3"/>
        <v>2381</v>
      </c>
      <c r="N13" s="19">
        <v>1143</v>
      </c>
      <c r="O13" s="36">
        <v>1019</v>
      </c>
      <c r="P13" s="47">
        <f t="shared" si="4"/>
        <v>2162</v>
      </c>
      <c r="Q13" s="29">
        <v>1256</v>
      </c>
      <c r="R13" s="36">
        <v>1119</v>
      </c>
      <c r="S13" s="68">
        <f t="shared" si="5"/>
        <v>2375</v>
      </c>
      <c r="U13" s="90">
        <v>11</v>
      </c>
    </row>
    <row r="14" spans="1:80" ht="12">
      <c r="A14" s="9" t="s">
        <v>24</v>
      </c>
      <c r="B14" s="19">
        <v>1125</v>
      </c>
      <c r="C14" s="36">
        <v>1064</v>
      </c>
      <c r="D14" s="47">
        <f t="shared" si="0"/>
        <v>2189</v>
      </c>
      <c r="E14" s="29">
        <v>1258</v>
      </c>
      <c r="F14" s="36">
        <v>1153</v>
      </c>
      <c r="G14" s="68">
        <f t="shared" si="1"/>
        <v>2411</v>
      </c>
      <c r="H14" s="19">
        <v>1315</v>
      </c>
      <c r="I14" s="36">
        <v>1262</v>
      </c>
      <c r="J14" s="47">
        <f t="shared" si="2"/>
        <v>2577</v>
      </c>
      <c r="K14" s="29">
        <v>1201</v>
      </c>
      <c r="L14" s="36">
        <v>1199</v>
      </c>
      <c r="M14" s="68">
        <f t="shared" si="3"/>
        <v>2400</v>
      </c>
      <c r="N14" s="19">
        <v>1142</v>
      </c>
      <c r="O14" s="36">
        <v>1017</v>
      </c>
      <c r="P14" s="47">
        <f t="shared" si="4"/>
        <v>2159</v>
      </c>
      <c r="Q14" s="29">
        <v>1258</v>
      </c>
      <c r="R14" s="36">
        <v>1125</v>
      </c>
      <c r="S14" s="68">
        <f t="shared" si="5"/>
        <v>2383</v>
      </c>
      <c r="U14" s="90">
        <v>12</v>
      </c>
    </row>
    <row r="15" spans="1:80" ht="12">
      <c r="A15" s="9" t="s">
        <v>103</v>
      </c>
      <c r="B15" s="19">
        <v>1115</v>
      </c>
      <c r="C15" s="36">
        <v>1056</v>
      </c>
      <c r="D15" s="47">
        <f t="shared" si="0"/>
        <v>2171</v>
      </c>
      <c r="E15" s="29">
        <v>1260</v>
      </c>
      <c r="F15" s="36">
        <v>1154</v>
      </c>
      <c r="G15" s="68">
        <f t="shared" si="1"/>
        <v>2414</v>
      </c>
      <c r="H15" s="19">
        <v>1321</v>
      </c>
      <c r="I15" s="36">
        <v>1262</v>
      </c>
      <c r="J15" s="47">
        <f t="shared" si="2"/>
        <v>2583</v>
      </c>
      <c r="K15" s="29">
        <v>1198</v>
      </c>
      <c r="L15" s="36">
        <v>1203</v>
      </c>
      <c r="M15" s="68">
        <f t="shared" si="3"/>
        <v>2401</v>
      </c>
      <c r="N15" s="19">
        <v>1134</v>
      </c>
      <c r="O15" s="36">
        <v>1014</v>
      </c>
      <c r="P15" s="47">
        <f t="shared" si="4"/>
        <v>2148</v>
      </c>
      <c r="Q15" s="29">
        <v>1251</v>
      </c>
      <c r="R15" s="36">
        <v>1124</v>
      </c>
      <c r="S15" s="68">
        <f t="shared" si="5"/>
        <v>2375</v>
      </c>
      <c r="U15" s="90" t="s">
        <v>12</v>
      </c>
    </row>
    <row r="16" spans="1:80" ht="12">
      <c r="A16" s="9" t="s">
        <v>58</v>
      </c>
      <c r="B16" s="19">
        <v>1119</v>
      </c>
      <c r="C16" s="36">
        <v>1053</v>
      </c>
      <c r="D16" s="47">
        <f t="shared" si="0"/>
        <v>2172</v>
      </c>
      <c r="E16" s="29">
        <v>1255</v>
      </c>
      <c r="F16" s="36">
        <v>1151</v>
      </c>
      <c r="G16" s="68">
        <f t="shared" si="1"/>
        <v>2406</v>
      </c>
      <c r="H16" s="19">
        <v>1311</v>
      </c>
      <c r="I16" s="36">
        <v>1264</v>
      </c>
      <c r="J16" s="47">
        <f t="shared" si="2"/>
        <v>2575</v>
      </c>
      <c r="K16" s="29">
        <v>1212</v>
      </c>
      <c r="L16" s="36">
        <v>1207</v>
      </c>
      <c r="M16" s="68">
        <f t="shared" si="3"/>
        <v>2419</v>
      </c>
      <c r="N16" s="19">
        <v>1126</v>
      </c>
      <c r="O16" s="36">
        <v>1008</v>
      </c>
      <c r="P16" s="47">
        <f t="shared" si="4"/>
        <v>2134</v>
      </c>
      <c r="Q16" s="29">
        <v>1251</v>
      </c>
      <c r="R16" s="36">
        <v>1136</v>
      </c>
      <c r="S16" s="68">
        <f t="shared" si="5"/>
        <v>2387</v>
      </c>
      <c r="U16" s="90">
        <v>2</v>
      </c>
    </row>
    <row r="17" spans="1:79" ht="12">
      <c r="A17" s="10" t="s">
        <v>49</v>
      </c>
      <c r="B17" s="20">
        <v>1116</v>
      </c>
      <c r="C17" s="37">
        <v>1042</v>
      </c>
      <c r="D17" s="48">
        <f t="shared" si="0"/>
        <v>2158</v>
      </c>
      <c r="E17" s="30">
        <v>1252</v>
      </c>
      <c r="F17" s="37">
        <v>1151</v>
      </c>
      <c r="G17" s="69">
        <f t="shared" si="1"/>
        <v>2403</v>
      </c>
      <c r="H17" s="20">
        <v>1304</v>
      </c>
      <c r="I17" s="37">
        <v>1255</v>
      </c>
      <c r="J17" s="48">
        <f t="shared" si="2"/>
        <v>2559</v>
      </c>
      <c r="K17" s="30">
        <v>1195</v>
      </c>
      <c r="L17" s="37">
        <v>1201</v>
      </c>
      <c r="M17" s="69">
        <f t="shared" si="3"/>
        <v>2396</v>
      </c>
      <c r="N17" s="20">
        <v>1117</v>
      </c>
      <c r="O17" s="37">
        <v>998</v>
      </c>
      <c r="P17" s="48">
        <f t="shared" si="4"/>
        <v>2115</v>
      </c>
      <c r="Q17" s="30">
        <v>1239</v>
      </c>
      <c r="R17" s="37">
        <v>1125</v>
      </c>
      <c r="S17" s="69">
        <f t="shared" si="5"/>
        <v>2364</v>
      </c>
      <c r="U17" s="90">
        <v>3</v>
      </c>
    </row>
    <row r="18" spans="1:79" ht="9.9499999999999993" customHeight="1"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</row>
    <row r="19" spans="1:79" ht="12">
      <c r="A19" s="5" t="s">
        <v>13</v>
      </c>
      <c r="B19" s="22" t="s">
        <v>59</v>
      </c>
      <c r="C19" s="38"/>
      <c r="D19" s="49"/>
      <c r="E19" s="55" t="s">
        <v>62</v>
      </c>
      <c r="F19" s="38"/>
      <c r="G19" s="64"/>
      <c r="H19" s="22" t="s">
        <v>64</v>
      </c>
      <c r="I19" s="38"/>
      <c r="J19" s="49"/>
      <c r="K19" s="55" t="s">
        <v>16</v>
      </c>
      <c r="L19" s="38"/>
      <c r="M19" s="64"/>
      <c r="N19" s="22" t="s">
        <v>61</v>
      </c>
      <c r="O19" s="38"/>
      <c r="P19" s="49"/>
      <c r="Q19" s="55" t="s">
        <v>9</v>
      </c>
      <c r="R19" s="38"/>
      <c r="S19" s="64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</row>
    <row r="20" spans="1:79" ht="9.9499999999999993" customHeight="1">
      <c r="A20" s="6"/>
      <c r="B20" s="16" t="s">
        <v>21</v>
      </c>
      <c r="C20" s="33" t="s">
        <v>29</v>
      </c>
      <c r="D20" s="44" t="s">
        <v>31</v>
      </c>
      <c r="E20" s="56" t="s">
        <v>21</v>
      </c>
      <c r="F20" s="33" t="s">
        <v>29</v>
      </c>
      <c r="G20" s="65" t="s">
        <v>31</v>
      </c>
      <c r="H20" s="16" t="s">
        <v>21</v>
      </c>
      <c r="I20" s="33" t="s">
        <v>29</v>
      </c>
      <c r="J20" s="44" t="s">
        <v>31</v>
      </c>
      <c r="K20" s="56" t="s">
        <v>21</v>
      </c>
      <c r="L20" s="33" t="s">
        <v>29</v>
      </c>
      <c r="M20" s="65" t="s">
        <v>31</v>
      </c>
      <c r="N20" s="16" t="s">
        <v>21</v>
      </c>
      <c r="O20" s="33" t="s">
        <v>29</v>
      </c>
      <c r="P20" s="44" t="s">
        <v>31</v>
      </c>
      <c r="Q20" s="56" t="s">
        <v>21</v>
      </c>
      <c r="R20" s="33" t="s">
        <v>29</v>
      </c>
      <c r="S20" s="65" t="s">
        <v>31</v>
      </c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96"/>
      <c r="BW20" s="96"/>
      <c r="BX20" s="96"/>
      <c r="BY20" s="96"/>
      <c r="BZ20" s="96"/>
      <c r="CA20" s="96"/>
    </row>
    <row r="21" spans="1:79" ht="9.9499999999999993" customHeight="1">
      <c r="A21" s="7"/>
      <c r="B21" s="17"/>
      <c r="C21" s="34"/>
      <c r="D21" s="45"/>
      <c r="E21" s="57"/>
      <c r="F21" s="34"/>
      <c r="G21" s="66"/>
      <c r="H21" s="17"/>
      <c r="I21" s="34"/>
      <c r="J21" s="45"/>
      <c r="K21" s="57"/>
      <c r="L21" s="34"/>
      <c r="M21" s="66"/>
      <c r="N21" s="17"/>
      <c r="O21" s="34"/>
      <c r="P21" s="45"/>
      <c r="Q21" s="57"/>
      <c r="R21" s="34"/>
      <c r="S21" s="6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6"/>
      <c r="BW21" s="96"/>
      <c r="BX21" s="96"/>
      <c r="BY21" s="96"/>
      <c r="BZ21" s="96"/>
      <c r="CA21" s="96"/>
    </row>
    <row r="22" spans="1:79" ht="12">
      <c r="A22" s="8" t="s">
        <v>102</v>
      </c>
      <c r="B22" s="18">
        <v>1653</v>
      </c>
      <c r="C22" s="35">
        <v>1509</v>
      </c>
      <c r="D22" s="46">
        <f t="shared" ref="D22:D33" si="6">B22+C22</f>
        <v>3162</v>
      </c>
      <c r="E22" s="18">
        <v>1947</v>
      </c>
      <c r="F22" s="35">
        <v>1904</v>
      </c>
      <c r="G22" s="67">
        <f t="shared" ref="G22:G33" si="7">E22+F22</f>
        <v>3851</v>
      </c>
      <c r="H22" s="18">
        <v>1616</v>
      </c>
      <c r="I22" s="35">
        <v>1638</v>
      </c>
      <c r="J22" s="46">
        <f t="shared" ref="J22:J33" si="8">H22+I22</f>
        <v>3254</v>
      </c>
      <c r="K22" s="18">
        <v>1419</v>
      </c>
      <c r="L22" s="35">
        <v>1365</v>
      </c>
      <c r="M22" s="67">
        <f t="shared" ref="M22:M33" si="9">K22+L22</f>
        <v>2784</v>
      </c>
      <c r="N22" s="18">
        <v>1357</v>
      </c>
      <c r="O22" s="35">
        <v>1405</v>
      </c>
      <c r="P22" s="46">
        <f t="shared" ref="P22:P33" si="10">N22+O22</f>
        <v>2762</v>
      </c>
      <c r="Q22" s="18">
        <v>1602</v>
      </c>
      <c r="R22" s="35">
        <v>1658</v>
      </c>
      <c r="S22" s="67">
        <f t="shared" ref="S22:S33" si="11">Q22+R22</f>
        <v>3260</v>
      </c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6"/>
      <c r="CA22" s="96"/>
    </row>
    <row r="23" spans="1:79" ht="12">
      <c r="A23" s="9" t="s">
        <v>40</v>
      </c>
      <c r="B23" s="19">
        <v>1655</v>
      </c>
      <c r="C23" s="36">
        <v>1501</v>
      </c>
      <c r="D23" s="47">
        <f t="shared" si="6"/>
        <v>3156</v>
      </c>
      <c r="E23" s="19">
        <v>1944</v>
      </c>
      <c r="F23" s="36">
        <v>1899</v>
      </c>
      <c r="G23" s="68">
        <f t="shared" si="7"/>
        <v>3843</v>
      </c>
      <c r="H23" s="19">
        <v>1625</v>
      </c>
      <c r="I23" s="36">
        <v>1649</v>
      </c>
      <c r="J23" s="47">
        <f t="shared" si="8"/>
        <v>3274</v>
      </c>
      <c r="K23" s="19">
        <v>1417</v>
      </c>
      <c r="L23" s="36">
        <v>1375</v>
      </c>
      <c r="M23" s="68">
        <f t="shared" si="9"/>
        <v>2792</v>
      </c>
      <c r="N23" s="19">
        <v>1364</v>
      </c>
      <c r="O23" s="36">
        <v>1391</v>
      </c>
      <c r="P23" s="47">
        <f t="shared" si="10"/>
        <v>2755</v>
      </c>
      <c r="Q23" s="19">
        <v>1591</v>
      </c>
      <c r="R23" s="36">
        <v>1661</v>
      </c>
      <c r="S23" s="68">
        <f t="shared" si="11"/>
        <v>3252</v>
      </c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96"/>
      <c r="BZ23" s="96"/>
      <c r="CA23" s="96"/>
    </row>
    <row r="24" spans="1:79" ht="12">
      <c r="A24" s="9" t="s">
        <v>44</v>
      </c>
      <c r="B24" s="19">
        <v>1646</v>
      </c>
      <c r="C24" s="36">
        <v>1498</v>
      </c>
      <c r="D24" s="47">
        <f t="shared" si="6"/>
        <v>3144</v>
      </c>
      <c r="E24" s="19">
        <v>1955</v>
      </c>
      <c r="F24" s="36">
        <v>1893</v>
      </c>
      <c r="G24" s="68">
        <f t="shared" si="7"/>
        <v>3848</v>
      </c>
      <c r="H24" s="19">
        <v>1641</v>
      </c>
      <c r="I24" s="36">
        <v>1667</v>
      </c>
      <c r="J24" s="47">
        <f t="shared" si="8"/>
        <v>3308</v>
      </c>
      <c r="K24" s="19">
        <v>1412</v>
      </c>
      <c r="L24" s="36">
        <v>1371</v>
      </c>
      <c r="M24" s="68">
        <f t="shared" si="9"/>
        <v>2783</v>
      </c>
      <c r="N24" s="19">
        <v>1364</v>
      </c>
      <c r="O24" s="36">
        <v>1388</v>
      </c>
      <c r="P24" s="47">
        <f t="shared" si="10"/>
        <v>2752</v>
      </c>
      <c r="Q24" s="19">
        <v>1581</v>
      </c>
      <c r="R24" s="36">
        <v>1655</v>
      </c>
      <c r="S24" s="68">
        <f t="shared" si="11"/>
        <v>3236</v>
      </c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6"/>
      <c r="BN24" s="96"/>
      <c r="BO24" s="96"/>
      <c r="BP24" s="96"/>
      <c r="BQ24" s="96"/>
      <c r="BR24" s="96"/>
      <c r="BS24" s="96"/>
      <c r="BT24" s="96"/>
      <c r="BU24" s="96"/>
      <c r="BV24" s="96"/>
      <c r="BW24" s="96"/>
      <c r="BX24" s="96"/>
      <c r="BY24" s="96"/>
      <c r="BZ24" s="96"/>
      <c r="CA24" s="96"/>
    </row>
    <row r="25" spans="1:79" ht="12">
      <c r="A25" s="9" t="s">
        <v>47</v>
      </c>
      <c r="B25" s="19">
        <v>1634</v>
      </c>
      <c r="C25" s="36">
        <v>1492</v>
      </c>
      <c r="D25" s="47">
        <f t="shared" si="6"/>
        <v>3126</v>
      </c>
      <c r="E25" s="19">
        <v>1955</v>
      </c>
      <c r="F25" s="36">
        <v>1887</v>
      </c>
      <c r="G25" s="68">
        <f t="shared" si="7"/>
        <v>3842</v>
      </c>
      <c r="H25" s="19">
        <v>1656</v>
      </c>
      <c r="I25" s="36">
        <v>1688</v>
      </c>
      <c r="J25" s="47">
        <f t="shared" si="8"/>
        <v>3344</v>
      </c>
      <c r="K25" s="19">
        <v>1407</v>
      </c>
      <c r="L25" s="36">
        <v>1363</v>
      </c>
      <c r="M25" s="68">
        <f t="shared" si="9"/>
        <v>2770</v>
      </c>
      <c r="N25" s="19">
        <v>1364</v>
      </c>
      <c r="O25" s="36">
        <v>1389</v>
      </c>
      <c r="P25" s="47">
        <f t="shared" si="10"/>
        <v>2753</v>
      </c>
      <c r="Q25" s="19">
        <v>1576</v>
      </c>
      <c r="R25" s="36">
        <v>1653</v>
      </c>
      <c r="S25" s="68">
        <f t="shared" si="11"/>
        <v>3229</v>
      </c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</row>
    <row r="26" spans="1:79" ht="12">
      <c r="A26" s="9" t="s">
        <v>50</v>
      </c>
      <c r="B26" s="19">
        <v>1619</v>
      </c>
      <c r="C26" s="36">
        <v>1480</v>
      </c>
      <c r="D26" s="47">
        <f t="shared" si="6"/>
        <v>3099</v>
      </c>
      <c r="E26" s="19">
        <v>1950</v>
      </c>
      <c r="F26" s="36">
        <v>1882</v>
      </c>
      <c r="G26" s="68">
        <f t="shared" si="7"/>
        <v>3832</v>
      </c>
      <c r="H26" s="19">
        <v>1671</v>
      </c>
      <c r="I26" s="36">
        <v>1704</v>
      </c>
      <c r="J26" s="47">
        <f t="shared" si="8"/>
        <v>3375</v>
      </c>
      <c r="K26" s="19">
        <v>1404</v>
      </c>
      <c r="L26" s="36">
        <v>1357</v>
      </c>
      <c r="M26" s="68">
        <f t="shared" si="9"/>
        <v>2761</v>
      </c>
      <c r="N26" s="19">
        <v>1372</v>
      </c>
      <c r="O26" s="36">
        <v>1392</v>
      </c>
      <c r="P26" s="47">
        <f t="shared" si="10"/>
        <v>2764</v>
      </c>
      <c r="Q26" s="19">
        <v>1566</v>
      </c>
      <c r="R26" s="36">
        <v>1650</v>
      </c>
      <c r="S26" s="68">
        <f t="shared" si="11"/>
        <v>3216</v>
      </c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6"/>
      <c r="CA26" s="96"/>
    </row>
    <row r="27" spans="1:79" ht="12">
      <c r="A27" s="9" t="s">
        <v>20</v>
      </c>
      <c r="B27" s="19">
        <v>1624</v>
      </c>
      <c r="C27" s="36">
        <v>1477</v>
      </c>
      <c r="D27" s="47">
        <f t="shared" si="6"/>
        <v>3101</v>
      </c>
      <c r="E27" s="19">
        <v>1947</v>
      </c>
      <c r="F27" s="36">
        <v>1884</v>
      </c>
      <c r="G27" s="68">
        <f t="shared" si="7"/>
        <v>3831</v>
      </c>
      <c r="H27" s="19">
        <v>1678</v>
      </c>
      <c r="I27" s="36">
        <v>1718</v>
      </c>
      <c r="J27" s="47">
        <f t="shared" si="8"/>
        <v>3396</v>
      </c>
      <c r="K27" s="19">
        <v>1397</v>
      </c>
      <c r="L27" s="36">
        <v>1341</v>
      </c>
      <c r="M27" s="68">
        <f t="shared" si="9"/>
        <v>2738</v>
      </c>
      <c r="N27" s="19">
        <v>1374</v>
      </c>
      <c r="O27" s="36">
        <v>1403</v>
      </c>
      <c r="P27" s="47">
        <f t="shared" si="10"/>
        <v>2777</v>
      </c>
      <c r="Q27" s="19">
        <v>1560</v>
      </c>
      <c r="R27" s="36">
        <v>1653</v>
      </c>
      <c r="S27" s="68">
        <f t="shared" si="11"/>
        <v>3213</v>
      </c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6"/>
      <c r="CA27" s="96"/>
    </row>
    <row r="28" spans="1:79" ht="12">
      <c r="A28" s="9" t="s">
        <v>51</v>
      </c>
      <c r="B28" s="19">
        <v>1619</v>
      </c>
      <c r="C28" s="36">
        <v>1483</v>
      </c>
      <c r="D28" s="47">
        <f t="shared" si="6"/>
        <v>3102</v>
      </c>
      <c r="E28" s="19">
        <v>1957</v>
      </c>
      <c r="F28" s="36">
        <v>1876</v>
      </c>
      <c r="G28" s="68">
        <f t="shared" si="7"/>
        <v>3833</v>
      </c>
      <c r="H28" s="19">
        <v>1688</v>
      </c>
      <c r="I28" s="36">
        <v>1734</v>
      </c>
      <c r="J28" s="47">
        <f t="shared" si="8"/>
        <v>3422</v>
      </c>
      <c r="K28" s="19">
        <v>1395</v>
      </c>
      <c r="L28" s="36">
        <v>1345</v>
      </c>
      <c r="M28" s="68">
        <f t="shared" si="9"/>
        <v>2740</v>
      </c>
      <c r="N28" s="19">
        <v>1372</v>
      </c>
      <c r="O28" s="36">
        <v>1395</v>
      </c>
      <c r="P28" s="47">
        <f t="shared" si="10"/>
        <v>2767</v>
      </c>
      <c r="Q28" s="19">
        <v>1556</v>
      </c>
      <c r="R28" s="36">
        <v>1648</v>
      </c>
      <c r="S28" s="68">
        <f t="shared" si="11"/>
        <v>3204</v>
      </c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6"/>
      <c r="CA28" s="96"/>
    </row>
    <row r="29" spans="1:79" ht="12">
      <c r="A29" s="9" t="s">
        <v>39</v>
      </c>
      <c r="B29" s="19">
        <v>1620</v>
      </c>
      <c r="C29" s="36">
        <v>1488</v>
      </c>
      <c r="D29" s="47">
        <f t="shared" si="6"/>
        <v>3108</v>
      </c>
      <c r="E29" s="19">
        <v>1953</v>
      </c>
      <c r="F29" s="36">
        <v>1869</v>
      </c>
      <c r="G29" s="68">
        <f t="shared" si="7"/>
        <v>3822</v>
      </c>
      <c r="H29" s="19">
        <v>1690</v>
      </c>
      <c r="I29" s="36">
        <v>1739</v>
      </c>
      <c r="J29" s="47">
        <f t="shared" si="8"/>
        <v>3429</v>
      </c>
      <c r="K29" s="19">
        <v>1396</v>
      </c>
      <c r="L29" s="36">
        <v>1350</v>
      </c>
      <c r="M29" s="68">
        <f t="shared" si="9"/>
        <v>2746</v>
      </c>
      <c r="N29" s="19">
        <v>1381</v>
      </c>
      <c r="O29" s="36">
        <v>1389</v>
      </c>
      <c r="P29" s="47">
        <f t="shared" si="10"/>
        <v>2770</v>
      </c>
      <c r="Q29" s="19">
        <v>1549</v>
      </c>
      <c r="R29" s="36">
        <v>1646</v>
      </c>
      <c r="S29" s="68">
        <f t="shared" si="11"/>
        <v>3195</v>
      </c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6"/>
      <c r="CA29" s="96"/>
    </row>
    <row r="30" spans="1:79" ht="12">
      <c r="A30" s="9" t="s">
        <v>24</v>
      </c>
      <c r="B30" s="19">
        <v>1604</v>
      </c>
      <c r="C30" s="36">
        <v>1465</v>
      </c>
      <c r="D30" s="47">
        <f t="shared" si="6"/>
        <v>3069</v>
      </c>
      <c r="E30" s="19">
        <v>1957</v>
      </c>
      <c r="F30" s="36">
        <v>1867</v>
      </c>
      <c r="G30" s="68">
        <f t="shared" si="7"/>
        <v>3824</v>
      </c>
      <c r="H30" s="19">
        <v>1697</v>
      </c>
      <c r="I30" s="36">
        <v>1757</v>
      </c>
      <c r="J30" s="47">
        <f t="shared" si="8"/>
        <v>3454</v>
      </c>
      <c r="K30" s="19">
        <v>1397</v>
      </c>
      <c r="L30" s="36">
        <v>1342</v>
      </c>
      <c r="M30" s="68">
        <f t="shared" si="9"/>
        <v>2739</v>
      </c>
      <c r="N30" s="19">
        <v>1382</v>
      </c>
      <c r="O30" s="36">
        <v>1395</v>
      </c>
      <c r="P30" s="47">
        <f t="shared" si="10"/>
        <v>2777</v>
      </c>
      <c r="Q30" s="19">
        <v>1544</v>
      </c>
      <c r="R30" s="36">
        <v>1631</v>
      </c>
      <c r="S30" s="68">
        <f t="shared" si="11"/>
        <v>3175</v>
      </c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6"/>
      <c r="CA30" s="96"/>
    </row>
    <row r="31" spans="1:79" ht="12">
      <c r="A31" s="9" t="s">
        <v>103</v>
      </c>
      <c r="B31" s="19">
        <v>1601</v>
      </c>
      <c r="C31" s="36">
        <v>1464</v>
      </c>
      <c r="D31" s="47">
        <f t="shared" si="6"/>
        <v>3065</v>
      </c>
      <c r="E31" s="19">
        <v>1949</v>
      </c>
      <c r="F31" s="36">
        <v>1858</v>
      </c>
      <c r="G31" s="68">
        <f t="shared" si="7"/>
        <v>3807</v>
      </c>
      <c r="H31" s="19">
        <v>1698</v>
      </c>
      <c r="I31" s="36">
        <v>1752</v>
      </c>
      <c r="J31" s="47">
        <f t="shared" si="8"/>
        <v>3450</v>
      </c>
      <c r="K31" s="19">
        <v>1399</v>
      </c>
      <c r="L31" s="36">
        <v>1349</v>
      </c>
      <c r="M31" s="68">
        <f t="shared" si="9"/>
        <v>2748</v>
      </c>
      <c r="N31" s="19">
        <v>1392</v>
      </c>
      <c r="O31" s="36">
        <v>1393</v>
      </c>
      <c r="P31" s="47">
        <f t="shared" si="10"/>
        <v>2785</v>
      </c>
      <c r="Q31" s="19">
        <v>1525</v>
      </c>
      <c r="R31" s="36">
        <v>1630</v>
      </c>
      <c r="S31" s="68">
        <f t="shared" si="11"/>
        <v>3155</v>
      </c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6"/>
      <c r="CA31" s="96"/>
    </row>
    <row r="32" spans="1:79" ht="12">
      <c r="A32" s="9" t="s">
        <v>58</v>
      </c>
      <c r="B32" s="19">
        <v>1572</v>
      </c>
      <c r="C32" s="36">
        <v>1451</v>
      </c>
      <c r="D32" s="47">
        <f t="shared" si="6"/>
        <v>3023</v>
      </c>
      <c r="E32" s="19">
        <v>1942</v>
      </c>
      <c r="F32" s="36">
        <v>1846</v>
      </c>
      <c r="G32" s="68">
        <f t="shared" si="7"/>
        <v>3788</v>
      </c>
      <c r="H32" s="19">
        <v>1697</v>
      </c>
      <c r="I32" s="36">
        <v>1756</v>
      </c>
      <c r="J32" s="47">
        <f t="shared" si="8"/>
        <v>3453</v>
      </c>
      <c r="K32" s="19">
        <v>1412</v>
      </c>
      <c r="L32" s="36">
        <v>1352</v>
      </c>
      <c r="M32" s="68">
        <f t="shared" si="9"/>
        <v>2764</v>
      </c>
      <c r="N32" s="19">
        <v>1389</v>
      </c>
      <c r="O32" s="36">
        <v>1400</v>
      </c>
      <c r="P32" s="47">
        <f t="shared" si="10"/>
        <v>2789</v>
      </c>
      <c r="Q32" s="19">
        <v>1504</v>
      </c>
      <c r="R32" s="36">
        <v>1620</v>
      </c>
      <c r="S32" s="68">
        <f t="shared" si="11"/>
        <v>3124</v>
      </c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</row>
    <row r="33" spans="1:79" ht="12">
      <c r="A33" s="10" t="s">
        <v>49</v>
      </c>
      <c r="B33" s="20">
        <v>1573</v>
      </c>
      <c r="C33" s="37">
        <v>1434</v>
      </c>
      <c r="D33" s="48">
        <f t="shared" si="6"/>
        <v>3007</v>
      </c>
      <c r="E33" s="20">
        <v>1932</v>
      </c>
      <c r="F33" s="37">
        <v>1826</v>
      </c>
      <c r="G33" s="69">
        <f t="shared" si="7"/>
        <v>3758</v>
      </c>
      <c r="H33" s="20">
        <v>1682</v>
      </c>
      <c r="I33" s="37">
        <v>1761</v>
      </c>
      <c r="J33" s="48">
        <f t="shared" si="8"/>
        <v>3443</v>
      </c>
      <c r="K33" s="20">
        <v>1408</v>
      </c>
      <c r="L33" s="37">
        <v>1366</v>
      </c>
      <c r="M33" s="69">
        <f t="shared" si="9"/>
        <v>2774</v>
      </c>
      <c r="N33" s="20">
        <v>1393</v>
      </c>
      <c r="O33" s="37">
        <v>1395</v>
      </c>
      <c r="P33" s="48">
        <f t="shared" si="10"/>
        <v>2788</v>
      </c>
      <c r="Q33" s="20">
        <v>1489</v>
      </c>
      <c r="R33" s="37">
        <v>1609</v>
      </c>
      <c r="S33" s="69">
        <f t="shared" si="11"/>
        <v>3098</v>
      </c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6"/>
      <c r="CA33" s="96"/>
    </row>
    <row r="34" spans="1:79" ht="9.9499999999999993" customHeight="1"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6"/>
      <c r="BN34" s="96"/>
      <c r="BO34" s="96"/>
      <c r="BP34" s="96"/>
      <c r="BQ34" s="96"/>
      <c r="BR34" s="96"/>
      <c r="BS34" s="96"/>
      <c r="BT34" s="96"/>
      <c r="BU34" s="96"/>
      <c r="BV34" s="96"/>
      <c r="BW34" s="96"/>
      <c r="BX34" s="96"/>
      <c r="BY34" s="96"/>
      <c r="BZ34" s="96"/>
      <c r="CA34" s="96"/>
    </row>
    <row r="35" spans="1:79" ht="12">
      <c r="A35" s="5" t="s">
        <v>13</v>
      </c>
      <c r="B35" s="22" t="s">
        <v>37</v>
      </c>
      <c r="C35" s="38"/>
      <c r="D35" s="49"/>
      <c r="E35" s="55" t="s">
        <v>67</v>
      </c>
      <c r="F35" s="38"/>
      <c r="G35" s="64"/>
      <c r="H35" s="22" t="s">
        <v>68</v>
      </c>
      <c r="I35" s="38"/>
      <c r="J35" s="49"/>
      <c r="K35" s="55" t="s">
        <v>60</v>
      </c>
      <c r="L35" s="38"/>
      <c r="M35" s="64"/>
      <c r="N35" s="22" t="s">
        <v>35</v>
      </c>
      <c r="O35" s="38"/>
      <c r="P35" s="49"/>
      <c r="Q35" s="55" t="s">
        <v>74</v>
      </c>
      <c r="R35" s="38"/>
      <c r="S35" s="64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  <c r="BM35" s="96"/>
      <c r="BN35" s="96"/>
      <c r="BO35" s="96"/>
      <c r="BP35" s="96"/>
      <c r="BQ35" s="96"/>
      <c r="BR35" s="96"/>
      <c r="BS35" s="96"/>
      <c r="BT35" s="96"/>
      <c r="BU35" s="96"/>
      <c r="BV35" s="96"/>
      <c r="BW35" s="96"/>
      <c r="BX35" s="96"/>
      <c r="BY35" s="96"/>
      <c r="BZ35" s="96"/>
      <c r="CA35" s="96"/>
    </row>
    <row r="36" spans="1:79" ht="9.9499999999999993" customHeight="1">
      <c r="A36" s="6"/>
      <c r="B36" s="16" t="s">
        <v>21</v>
      </c>
      <c r="C36" s="33" t="s">
        <v>29</v>
      </c>
      <c r="D36" s="44" t="s">
        <v>31</v>
      </c>
      <c r="E36" s="56" t="s">
        <v>21</v>
      </c>
      <c r="F36" s="33" t="s">
        <v>29</v>
      </c>
      <c r="G36" s="65" t="s">
        <v>31</v>
      </c>
      <c r="H36" s="16" t="s">
        <v>21</v>
      </c>
      <c r="I36" s="33" t="s">
        <v>29</v>
      </c>
      <c r="J36" s="44" t="s">
        <v>31</v>
      </c>
      <c r="K36" s="56" t="s">
        <v>21</v>
      </c>
      <c r="L36" s="33" t="s">
        <v>29</v>
      </c>
      <c r="M36" s="65" t="s">
        <v>31</v>
      </c>
      <c r="N36" s="16" t="s">
        <v>21</v>
      </c>
      <c r="O36" s="33" t="s">
        <v>29</v>
      </c>
      <c r="P36" s="44" t="s">
        <v>31</v>
      </c>
      <c r="Q36" s="56" t="s">
        <v>21</v>
      </c>
      <c r="R36" s="33" t="s">
        <v>29</v>
      </c>
      <c r="S36" s="65" t="s">
        <v>31</v>
      </c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96"/>
      <c r="BN36" s="96"/>
      <c r="BO36" s="96"/>
      <c r="BP36" s="96"/>
      <c r="BQ36" s="96"/>
      <c r="BR36" s="96"/>
      <c r="BS36" s="96"/>
      <c r="BT36" s="96"/>
      <c r="BU36" s="96"/>
      <c r="BV36" s="96"/>
      <c r="BW36" s="96"/>
      <c r="BX36" s="96"/>
      <c r="BY36" s="96"/>
      <c r="BZ36" s="96"/>
      <c r="CA36" s="96"/>
    </row>
    <row r="37" spans="1:79" ht="9.9499999999999993" customHeight="1">
      <c r="A37" s="7"/>
      <c r="B37" s="17"/>
      <c r="C37" s="34"/>
      <c r="D37" s="45"/>
      <c r="E37" s="57"/>
      <c r="F37" s="34"/>
      <c r="G37" s="66"/>
      <c r="H37" s="17"/>
      <c r="I37" s="34"/>
      <c r="J37" s="45"/>
      <c r="K37" s="57"/>
      <c r="L37" s="34"/>
      <c r="M37" s="66"/>
      <c r="N37" s="17"/>
      <c r="O37" s="34"/>
      <c r="P37" s="45"/>
      <c r="Q37" s="57"/>
      <c r="R37" s="34"/>
      <c r="S37" s="6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96"/>
      <c r="BM37" s="96"/>
      <c r="BN37" s="96"/>
      <c r="BO37" s="96"/>
      <c r="BP37" s="96"/>
      <c r="BQ37" s="96"/>
      <c r="BR37" s="96"/>
      <c r="BS37" s="96"/>
      <c r="BT37" s="96"/>
      <c r="BU37" s="96"/>
      <c r="BV37" s="96"/>
      <c r="BW37" s="96"/>
      <c r="BX37" s="96"/>
      <c r="BY37" s="96"/>
      <c r="BZ37" s="96"/>
      <c r="CA37" s="96"/>
    </row>
    <row r="38" spans="1:79" ht="12">
      <c r="A38" s="8" t="s">
        <v>102</v>
      </c>
      <c r="B38" s="18">
        <v>2211</v>
      </c>
      <c r="C38" s="35">
        <v>2117</v>
      </c>
      <c r="D38" s="46">
        <f t="shared" ref="D38:D49" si="12">B38+C38</f>
        <v>4328</v>
      </c>
      <c r="E38" s="18">
        <v>1308</v>
      </c>
      <c r="F38" s="35">
        <v>1515</v>
      </c>
      <c r="G38" s="67">
        <f t="shared" ref="G38:G49" si="13">E38+F38</f>
        <v>2823</v>
      </c>
      <c r="H38" s="18">
        <v>1133</v>
      </c>
      <c r="I38" s="35">
        <v>1308</v>
      </c>
      <c r="J38" s="46">
        <f t="shared" ref="J38:J49" si="14">H38+I38</f>
        <v>2441</v>
      </c>
      <c r="K38" s="18">
        <v>1021</v>
      </c>
      <c r="L38" s="35">
        <v>1494</v>
      </c>
      <c r="M38" s="67">
        <f t="shared" ref="M38:M49" si="15">K38+L38</f>
        <v>2515</v>
      </c>
      <c r="N38" s="18">
        <v>833</v>
      </c>
      <c r="O38" s="35">
        <v>1262</v>
      </c>
      <c r="P38" s="46">
        <f t="shared" ref="P38:P49" si="16">N38+O38</f>
        <v>2095</v>
      </c>
      <c r="Q38" s="18">
        <v>413</v>
      </c>
      <c r="R38" s="35">
        <v>845</v>
      </c>
      <c r="S38" s="67">
        <f t="shared" ref="S38:S49" si="17">Q38+R38</f>
        <v>1258</v>
      </c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96"/>
      <c r="BW38" s="96"/>
      <c r="BX38" s="96"/>
      <c r="BY38" s="96"/>
      <c r="BZ38" s="96"/>
      <c r="CA38" s="96"/>
    </row>
    <row r="39" spans="1:79" ht="12">
      <c r="A39" s="9" t="s">
        <v>40</v>
      </c>
      <c r="B39" s="19">
        <v>2218</v>
      </c>
      <c r="C39" s="36">
        <v>2128</v>
      </c>
      <c r="D39" s="47">
        <f t="shared" si="12"/>
        <v>4346</v>
      </c>
      <c r="E39" s="19">
        <v>1312</v>
      </c>
      <c r="F39" s="36">
        <v>1501</v>
      </c>
      <c r="G39" s="68">
        <f t="shared" si="13"/>
        <v>2813</v>
      </c>
      <c r="H39" s="19">
        <v>1132</v>
      </c>
      <c r="I39" s="36">
        <v>1313</v>
      </c>
      <c r="J39" s="47">
        <f t="shared" si="14"/>
        <v>2445</v>
      </c>
      <c r="K39" s="19">
        <v>1022</v>
      </c>
      <c r="L39" s="36">
        <v>1496</v>
      </c>
      <c r="M39" s="68">
        <f t="shared" si="15"/>
        <v>2518</v>
      </c>
      <c r="N39" s="19">
        <v>833</v>
      </c>
      <c r="O39" s="36">
        <v>1265</v>
      </c>
      <c r="P39" s="47">
        <f t="shared" si="16"/>
        <v>2098</v>
      </c>
      <c r="Q39" s="19">
        <v>416</v>
      </c>
      <c r="R39" s="36">
        <v>854</v>
      </c>
      <c r="S39" s="68">
        <f t="shared" si="17"/>
        <v>1270</v>
      </c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6"/>
      <c r="CA39" s="96"/>
    </row>
    <row r="40" spans="1:79" ht="12">
      <c r="A40" s="9" t="s">
        <v>44</v>
      </c>
      <c r="B40" s="19">
        <v>2232</v>
      </c>
      <c r="C40" s="36">
        <v>2137</v>
      </c>
      <c r="D40" s="47">
        <f t="shared" si="12"/>
        <v>4369</v>
      </c>
      <c r="E40" s="19">
        <v>1311</v>
      </c>
      <c r="F40" s="36">
        <v>1488</v>
      </c>
      <c r="G40" s="68">
        <f t="shared" si="13"/>
        <v>2799</v>
      </c>
      <c r="H40" s="19">
        <v>1136</v>
      </c>
      <c r="I40" s="36">
        <v>1323</v>
      </c>
      <c r="J40" s="47">
        <f t="shared" si="14"/>
        <v>2459</v>
      </c>
      <c r="K40" s="19">
        <v>1026</v>
      </c>
      <c r="L40" s="36">
        <v>1495</v>
      </c>
      <c r="M40" s="68">
        <f t="shared" si="15"/>
        <v>2521</v>
      </c>
      <c r="N40" s="19">
        <v>832</v>
      </c>
      <c r="O40" s="36">
        <v>1272</v>
      </c>
      <c r="P40" s="47">
        <f t="shared" si="16"/>
        <v>2104</v>
      </c>
      <c r="Q40" s="19">
        <v>411</v>
      </c>
      <c r="R40" s="36">
        <v>845</v>
      </c>
      <c r="S40" s="68">
        <f t="shared" si="17"/>
        <v>1256</v>
      </c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6"/>
      <c r="BU40" s="96"/>
      <c r="BV40" s="96"/>
      <c r="BW40" s="96"/>
      <c r="BX40" s="96"/>
      <c r="BY40" s="96"/>
      <c r="BZ40" s="96"/>
      <c r="CA40" s="96"/>
    </row>
    <row r="41" spans="1:79" ht="12">
      <c r="A41" s="9" t="s">
        <v>47</v>
      </c>
      <c r="B41" s="19">
        <v>2246</v>
      </c>
      <c r="C41" s="36">
        <v>2135</v>
      </c>
      <c r="D41" s="47">
        <f t="shared" si="12"/>
        <v>4381</v>
      </c>
      <c r="E41" s="19">
        <v>1309</v>
      </c>
      <c r="F41" s="36">
        <v>1501</v>
      </c>
      <c r="G41" s="68">
        <f t="shared" si="13"/>
        <v>2810</v>
      </c>
      <c r="H41" s="19">
        <v>1131</v>
      </c>
      <c r="I41" s="36">
        <v>1323</v>
      </c>
      <c r="J41" s="47">
        <f t="shared" si="14"/>
        <v>2454</v>
      </c>
      <c r="K41" s="19">
        <v>1026</v>
      </c>
      <c r="L41" s="36">
        <v>1489</v>
      </c>
      <c r="M41" s="68">
        <f t="shared" si="15"/>
        <v>2515</v>
      </c>
      <c r="N41" s="19">
        <v>833</v>
      </c>
      <c r="O41" s="36">
        <v>1269</v>
      </c>
      <c r="P41" s="47">
        <f t="shared" si="16"/>
        <v>2102</v>
      </c>
      <c r="Q41" s="19">
        <v>412</v>
      </c>
      <c r="R41" s="36">
        <v>851</v>
      </c>
      <c r="S41" s="68">
        <f t="shared" si="17"/>
        <v>1263</v>
      </c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  <c r="BY41" s="96"/>
      <c r="BZ41" s="96"/>
      <c r="CA41" s="96"/>
    </row>
    <row r="42" spans="1:79" ht="12">
      <c r="A42" s="9" t="s">
        <v>50</v>
      </c>
      <c r="B42" s="19">
        <v>2248</v>
      </c>
      <c r="C42" s="36">
        <v>2133</v>
      </c>
      <c r="D42" s="47">
        <f t="shared" si="12"/>
        <v>4381</v>
      </c>
      <c r="E42" s="19">
        <v>1315</v>
      </c>
      <c r="F42" s="36">
        <v>1496</v>
      </c>
      <c r="G42" s="68">
        <f t="shared" si="13"/>
        <v>2811</v>
      </c>
      <c r="H42" s="19">
        <v>1127</v>
      </c>
      <c r="I42" s="36">
        <v>1333</v>
      </c>
      <c r="J42" s="47">
        <f t="shared" si="14"/>
        <v>2460</v>
      </c>
      <c r="K42" s="19">
        <v>1023</v>
      </c>
      <c r="L42" s="36">
        <v>1477</v>
      </c>
      <c r="M42" s="68">
        <f t="shared" si="15"/>
        <v>2500</v>
      </c>
      <c r="N42" s="19">
        <v>835</v>
      </c>
      <c r="O42" s="36">
        <v>1278</v>
      </c>
      <c r="P42" s="47">
        <f t="shared" si="16"/>
        <v>2113</v>
      </c>
      <c r="Q42" s="19">
        <v>415</v>
      </c>
      <c r="R42" s="36">
        <v>856</v>
      </c>
      <c r="S42" s="68">
        <f t="shared" si="17"/>
        <v>1271</v>
      </c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  <c r="BY42" s="96"/>
      <c r="BZ42" s="96"/>
      <c r="CA42" s="96"/>
    </row>
    <row r="43" spans="1:79" ht="12">
      <c r="A43" s="9" t="s">
        <v>20</v>
      </c>
      <c r="B43" s="19">
        <v>2250</v>
      </c>
      <c r="C43" s="36">
        <v>2133</v>
      </c>
      <c r="D43" s="47">
        <f t="shared" si="12"/>
        <v>4383</v>
      </c>
      <c r="E43" s="19">
        <v>1305</v>
      </c>
      <c r="F43" s="36">
        <v>1475</v>
      </c>
      <c r="G43" s="68">
        <f t="shared" si="13"/>
        <v>2780</v>
      </c>
      <c r="H43" s="19">
        <v>1136</v>
      </c>
      <c r="I43" s="36">
        <v>1340</v>
      </c>
      <c r="J43" s="47">
        <f t="shared" si="14"/>
        <v>2476</v>
      </c>
      <c r="K43" s="19">
        <v>1029</v>
      </c>
      <c r="L43" s="36">
        <v>1479</v>
      </c>
      <c r="M43" s="68">
        <f t="shared" si="15"/>
        <v>2508</v>
      </c>
      <c r="N43" s="19">
        <v>838</v>
      </c>
      <c r="O43" s="36">
        <v>1291</v>
      </c>
      <c r="P43" s="47">
        <f t="shared" si="16"/>
        <v>2129</v>
      </c>
      <c r="Q43" s="19">
        <v>416</v>
      </c>
      <c r="R43" s="36">
        <v>855</v>
      </c>
      <c r="S43" s="68">
        <f t="shared" si="17"/>
        <v>1271</v>
      </c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  <c r="BY43" s="96"/>
      <c r="BZ43" s="96"/>
      <c r="CA43" s="96"/>
    </row>
    <row r="44" spans="1:79" ht="12">
      <c r="A44" s="9" t="s">
        <v>51</v>
      </c>
      <c r="B44" s="19">
        <v>2245</v>
      </c>
      <c r="C44" s="36">
        <v>2134</v>
      </c>
      <c r="D44" s="47">
        <f t="shared" si="12"/>
        <v>4379</v>
      </c>
      <c r="E44" s="19">
        <v>1304</v>
      </c>
      <c r="F44" s="36">
        <v>1470</v>
      </c>
      <c r="G44" s="68">
        <f t="shared" si="13"/>
        <v>2774</v>
      </c>
      <c r="H44" s="19">
        <v>1146</v>
      </c>
      <c r="I44" s="36">
        <v>1350</v>
      </c>
      <c r="J44" s="47">
        <f t="shared" si="14"/>
        <v>2496</v>
      </c>
      <c r="K44" s="19">
        <v>1031</v>
      </c>
      <c r="L44" s="36">
        <v>1472</v>
      </c>
      <c r="M44" s="68">
        <f t="shared" si="15"/>
        <v>2503</v>
      </c>
      <c r="N44" s="19">
        <v>842</v>
      </c>
      <c r="O44" s="36">
        <v>1292</v>
      </c>
      <c r="P44" s="47">
        <f t="shared" si="16"/>
        <v>2134</v>
      </c>
      <c r="Q44" s="19">
        <v>420</v>
      </c>
      <c r="R44" s="36">
        <v>855</v>
      </c>
      <c r="S44" s="68">
        <f t="shared" si="17"/>
        <v>1275</v>
      </c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6"/>
      <c r="BU44" s="96"/>
      <c r="BV44" s="96"/>
      <c r="BW44" s="96"/>
      <c r="BX44" s="96"/>
      <c r="BY44" s="96"/>
      <c r="BZ44" s="96"/>
      <c r="CA44" s="96"/>
    </row>
    <row r="45" spans="1:79" ht="12">
      <c r="A45" s="9" t="s">
        <v>39</v>
      </c>
      <c r="B45" s="19">
        <v>2214</v>
      </c>
      <c r="C45" s="36">
        <v>2125</v>
      </c>
      <c r="D45" s="47">
        <f t="shared" si="12"/>
        <v>4339</v>
      </c>
      <c r="E45" s="19">
        <v>1325</v>
      </c>
      <c r="F45" s="36">
        <v>1478</v>
      </c>
      <c r="G45" s="68">
        <f t="shared" si="13"/>
        <v>2803</v>
      </c>
      <c r="H45" s="19">
        <v>1156</v>
      </c>
      <c r="I45" s="36">
        <v>1358</v>
      </c>
      <c r="J45" s="47">
        <f t="shared" si="14"/>
        <v>2514</v>
      </c>
      <c r="K45" s="19">
        <v>1026</v>
      </c>
      <c r="L45" s="36">
        <v>1466</v>
      </c>
      <c r="M45" s="68">
        <f t="shared" si="15"/>
        <v>2492</v>
      </c>
      <c r="N45" s="19">
        <v>845</v>
      </c>
      <c r="O45" s="36">
        <v>1300</v>
      </c>
      <c r="P45" s="47">
        <f t="shared" si="16"/>
        <v>2145</v>
      </c>
      <c r="Q45" s="19">
        <v>419</v>
      </c>
      <c r="R45" s="36">
        <v>859</v>
      </c>
      <c r="S45" s="68">
        <f t="shared" si="17"/>
        <v>1278</v>
      </c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  <c r="BY45" s="96"/>
      <c r="BZ45" s="96"/>
      <c r="CA45" s="96"/>
    </row>
    <row r="46" spans="1:79" ht="12">
      <c r="A46" s="9" t="s">
        <v>24</v>
      </c>
      <c r="B46" s="19">
        <v>2208</v>
      </c>
      <c r="C46" s="36">
        <v>2132</v>
      </c>
      <c r="D46" s="47">
        <f t="shared" si="12"/>
        <v>4340</v>
      </c>
      <c r="E46" s="19">
        <v>1333</v>
      </c>
      <c r="F46" s="36">
        <v>1477</v>
      </c>
      <c r="G46" s="68">
        <f t="shared" si="13"/>
        <v>2810</v>
      </c>
      <c r="H46" s="19">
        <v>1164</v>
      </c>
      <c r="I46" s="36">
        <v>1360</v>
      </c>
      <c r="J46" s="47">
        <f t="shared" si="14"/>
        <v>2524</v>
      </c>
      <c r="K46" s="19">
        <v>1025</v>
      </c>
      <c r="L46" s="36">
        <v>1474</v>
      </c>
      <c r="M46" s="68">
        <f t="shared" si="15"/>
        <v>2499</v>
      </c>
      <c r="N46" s="19">
        <v>848</v>
      </c>
      <c r="O46" s="36">
        <v>1297</v>
      </c>
      <c r="P46" s="47">
        <f t="shared" si="16"/>
        <v>2145</v>
      </c>
      <c r="Q46" s="19">
        <v>425</v>
      </c>
      <c r="R46" s="36">
        <v>858</v>
      </c>
      <c r="S46" s="68">
        <f t="shared" si="17"/>
        <v>1283</v>
      </c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  <c r="BY46" s="96"/>
      <c r="BZ46" s="96"/>
      <c r="CA46" s="96"/>
    </row>
    <row r="47" spans="1:79" ht="12">
      <c r="A47" s="9" t="s">
        <v>103</v>
      </c>
      <c r="B47" s="19">
        <v>2195</v>
      </c>
      <c r="C47" s="36">
        <v>2105</v>
      </c>
      <c r="D47" s="47">
        <f t="shared" si="12"/>
        <v>4300</v>
      </c>
      <c r="E47" s="19">
        <v>1358</v>
      </c>
      <c r="F47" s="36">
        <v>1498</v>
      </c>
      <c r="G47" s="68">
        <f t="shared" si="13"/>
        <v>2856</v>
      </c>
      <c r="H47" s="19">
        <v>1154</v>
      </c>
      <c r="I47" s="36">
        <v>1372</v>
      </c>
      <c r="J47" s="47">
        <f t="shared" si="14"/>
        <v>2526</v>
      </c>
      <c r="K47" s="19">
        <v>1030</v>
      </c>
      <c r="L47" s="36">
        <v>1465</v>
      </c>
      <c r="M47" s="68">
        <f t="shared" si="15"/>
        <v>2495</v>
      </c>
      <c r="N47" s="19">
        <v>853</v>
      </c>
      <c r="O47" s="36">
        <v>1295</v>
      </c>
      <c r="P47" s="47">
        <f t="shared" si="16"/>
        <v>2148</v>
      </c>
      <c r="Q47" s="19">
        <v>427</v>
      </c>
      <c r="R47" s="36">
        <v>867</v>
      </c>
      <c r="S47" s="68">
        <f t="shared" si="17"/>
        <v>1294</v>
      </c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  <c r="BY47" s="96"/>
      <c r="BZ47" s="96"/>
      <c r="CA47" s="96"/>
    </row>
    <row r="48" spans="1:79" ht="12">
      <c r="A48" s="9" t="s">
        <v>58</v>
      </c>
      <c r="B48" s="19">
        <v>2193</v>
      </c>
      <c r="C48" s="36">
        <v>2085</v>
      </c>
      <c r="D48" s="47">
        <f t="shared" si="12"/>
        <v>4278</v>
      </c>
      <c r="E48" s="19">
        <v>1381</v>
      </c>
      <c r="F48" s="36">
        <v>1525</v>
      </c>
      <c r="G48" s="68">
        <f t="shared" si="13"/>
        <v>2906</v>
      </c>
      <c r="H48" s="19">
        <v>1157</v>
      </c>
      <c r="I48" s="36">
        <v>1369</v>
      </c>
      <c r="J48" s="47">
        <f t="shared" si="14"/>
        <v>2526</v>
      </c>
      <c r="K48" s="19">
        <v>1030</v>
      </c>
      <c r="L48" s="36">
        <v>1459</v>
      </c>
      <c r="M48" s="68">
        <f t="shared" si="15"/>
        <v>2489</v>
      </c>
      <c r="N48" s="19">
        <v>846</v>
      </c>
      <c r="O48" s="36">
        <v>1294</v>
      </c>
      <c r="P48" s="47">
        <f t="shared" si="16"/>
        <v>2140</v>
      </c>
      <c r="Q48" s="19">
        <v>435</v>
      </c>
      <c r="R48" s="36">
        <v>877</v>
      </c>
      <c r="S48" s="68">
        <f t="shared" si="17"/>
        <v>1312</v>
      </c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  <c r="BY48" s="96"/>
      <c r="BZ48" s="96"/>
      <c r="CA48" s="96"/>
    </row>
    <row r="49" spans="1:85" ht="12">
      <c r="A49" s="10" t="s">
        <v>49</v>
      </c>
      <c r="B49" s="20">
        <v>2177</v>
      </c>
      <c r="C49" s="37">
        <v>2082</v>
      </c>
      <c r="D49" s="48">
        <f t="shared" si="12"/>
        <v>4259</v>
      </c>
      <c r="E49" s="20">
        <v>1396</v>
      </c>
      <c r="F49" s="37">
        <v>1535</v>
      </c>
      <c r="G49" s="69">
        <f t="shared" si="13"/>
        <v>2931</v>
      </c>
      <c r="H49" s="20">
        <v>1173</v>
      </c>
      <c r="I49" s="37">
        <v>1366</v>
      </c>
      <c r="J49" s="48">
        <f t="shared" si="14"/>
        <v>2539</v>
      </c>
      <c r="K49" s="20">
        <v>1022</v>
      </c>
      <c r="L49" s="37">
        <v>1456</v>
      </c>
      <c r="M49" s="69">
        <f t="shared" si="15"/>
        <v>2478</v>
      </c>
      <c r="N49" s="20">
        <v>847</v>
      </c>
      <c r="O49" s="37">
        <v>1294</v>
      </c>
      <c r="P49" s="48">
        <f t="shared" si="16"/>
        <v>2141</v>
      </c>
      <c r="Q49" s="20">
        <v>436</v>
      </c>
      <c r="R49" s="37">
        <v>872</v>
      </c>
      <c r="S49" s="69">
        <f t="shared" si="17"/>
        <v>1308</v>
      </c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  <c r="BY49" s="96"/>
      <c r="BZ49" s="96"/>
      <c r="CA49" s="96"/>
    </row>
    <row r="50" spans="1:85" ht="9.9499999999999993" customHeight="1"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  <c r="BY50" s="96"/>
      <c r="BZ50" s="96"/>
      <c r="CA50" s="96"/>
    </row>
    <row r="51" spans="1:85" ht="12">
      <c r="A51" s="5" t="s">
        <v>13</v>
      </c>
      <c r="B51" s="22" t="s">
        <v>15</v>
      </c>
      <c r="C51" s="38"/>
      <c r="D51" s="49"/>
      <c r="E51" s="55" t="s">
        <v>38</v>
      </c>
      <c r="F51" s="38"/>
      <c r="G51" s="64"/>
      <c r="H51" s="22" t="s">
        <v>42</v>
      </c>
      <c r="I51" s="38"/>
      <c r="J51" s="49"/>
      <c r="K51" s="82" t="s">
        <v>0</v>
      </c>
      <c r="L51" s="86"/>
      <c r="M51" s="89"/>
      <c r="N51" s="23"/>
      <c r="O51" s="23"/>
      <c r="P51" s="23"/>
      <c r="Q51" s="23"/>
      <c r="R51" s="23"/>
      <c r="S51" s="23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6"/>
      <c r="BN51" s="96"/>
      <c r="BO51" s="96"/>
      <c r="BP51" s="96"/>
      <c r="BQ51" s="96"/>
      <c r="BR51" s="96"/>
      <c r="BS51" s="96"/>
      <c r="BT51" s="96"/>
      <c r="BU51" s="96"/>
      <c r="BV51" s="96"/>
      <c r="BW51" s="96"/>
      <c r="BX51" s="96"/>
      <c r="BY51" s="96"/>
      <c r="BZ51" s="96"/>
      <c r="CA51" s="96"/>
      <c r="CB51" s="96"/>
      <c r="CC51" s="96"/>
      <c r="CD51" s="96"/>
      <c r="CE51" s="96"/>
      <c r="CF51" s="96"/>
      <c r="CG51" s="96"/>
    </row>
    <row r="52" spans="1:85" ht="9.9499999999999993" customHeight="1">
      <c r="A52" s="6"/>
      <c r="B52" s="16" t="s">
        <v>21</v>
      </c>
      <c r="C52" s="33" t="s">
        <v>29</v>
      </c>
      <c r="D52" s="44" t="s">
        <v>31</v>
      </c>
      <c r="E52" s="56" t="s">
        <v>21</v>
      </c>
      <c r="F52" s="33" t="s">
        <v>29</v>
      </c>
      <c r="G52" s="65" t="s">
        <v>31</v>
      </c>
      <c r="H52" s="16" t="s">
        <v>21</v>
      </c>
      <c r="I52" s="33" t="s">
        <v>29</v>
      </c>
      <c r="J52" s="44" t="s">
        <v>31</v>
      </c>
      <c r="K52" s="83" t="s">
        <v>21</v>
      </c>
      <c r="L52" s="87" t="s">
        <v>29</v>
      </c>
      <c r="M52" s="65" t="s">
        <v>31</v>
      </c>
      <c r="N52" s="23"/>
      <c r="O52" s="23"/>
      <c r="P52" s="23"/>
      <c r="Q52" s="23"/>
      <c r="R52" s="23"/>
      <c r="S52" s="23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6"/>
      <c r="BH52" s="96"/>
      <c r="BI52" s="96"/>
      <c r="BJ52" s="96"/>
      <c r="BK52" s="96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  <c r="BY52" s="96"/>
      <c r="BZ52" s="96"/>
      <c r="CA52" s="96"/>
      <c r="CB52" s="96"/>
      <c r="CC52" s="96"/>
      <c r="CD52" s="96"/>
      <c r="CE52" s="96"/>
      <c r="CF52" s="96"/>
      <c r="CG52" s="96"/>
    </row>
    <row r="53" spans="1:85" ht="9.9499999999999993" customHeight="1">
      <c r="A53" s="7"/>
      <c r="B53" s="17"/>
      <c r="C53" s="34"/>
      <c r="D53" s="45"/>
      <c r="E53" s="57"/>
      <c r="F53" s="34"/>
      <c r="G53" s="66"/>
      <c r="H53" s="17"/>
      <c r="I53" s="34"/>
      <c r="J53" s="45"/>
      <c r="K53" s="84"/>
      <c r="L53" s="88"/>
      <c r="M53" s="66"/>
      <c r="N53" s="23"/>
      <c r="O53" s="23"/>
      <c r="P53" s="23"/>
      <c r="Q53" s="23"/>
      <c r="R53" s="23"/>
      <c r="S53" s="23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  <c r="BY53" s="96"/>
      <c r="BZ53" s="96"/>
      <c r="CA53" s="96"/>
      <c r="CB53" s="96"/>
      <c r="CC53" s="96"/>
      <c r="CD53" s="96"/>
      <c r="CE53" s="96"/>
      <c r="CF53" s="96"/>
      <c r="CG53" s="96"/>
    </row>
    <row r="54" spans="1:85" ht="12">
      <c r="A54" s="8" t="s">
        <v>102</v>
      </c>
      <c r="B54" s="18">
        <v>150</v>
      </c>
      <c r="C54" s="35">
        <v>410</v>
      </c>
      <c r="D54" s="46">
        <f t="shared" ref="D54:D65" si="18">B54+C54</f>
        <v>560</v>
      </c>
      <c r="E54" s="18">
        <v>39</v>
      </c>
      <c r="F54" s="35">
        <v>137</v>
      </c>
      <c r="G54" s="67">
        <f t="shared" ref="G54:G65" si="19">E54+F54</f>
        <v>176</v>
      </c>
      <c r="H54" s="18">
        <v>2</v>
      </c>
      <c r="I54" s="35">
        <v>17</v>
      </c>
      <c r="J54" s="46">
        <f t="shared" ref="J54:J65" si="20">H54+I54</f>
        <v>19</v>
      </c>
      <c r="K54" s="28">
        <f t="shared" ref="K54:L65" si="21">B6+E6+H6+K6+N6+Q6+B22+E22+H22+K22+N22+Q22+B38+E38+H38+K38+N38+Q38+B54+E54+H54</f>
        <v>24021</v>
      </c>
      <c r="L54" s="35">
        <f t="shared" si="21"/>
        <v>25449</v>
      </c>
      <c r="M54" s="67">
        <f t="shared" ref="M54:M65" si="22">K54+L54</f>
        <v>49470</v>
      </c>
      <c r="N54" s="23"/>
      <c r="O54" s="23"/>
      <c r="P54" s="23"/>
      <c r="Q54" s="23"/>
      <c r="R54" s="23"/>
      <c r="S54" s="23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  <c r="BY54" s="96"/>
      <c r="BZ54" s="96"/>
      <c r="CA54" s="96"/>
      <c r="CB54" s="96"/>
      <c r="CC54" s="96"/>
      <c r="CD54" s="96"/>
      <c r="CE54" s="96"/>
      <c r="CF54" s="96"/>
      <c r="CG54" s="96"/>
    </row>
    <row r="55" spans="1:85" ht="12">
      <c r="A55" s="9" t="s">
        <v>40</v>
      </c>
      <c r="B55" s="19">
        <v>151</v>
      </c>
      <c r="C55" s="36">
        <v>409</v>
      </c>
      <c r="D55" s="47">
        <f t="shared" si="18"/>
        <v>560</v>
      </c>
      <c r="E55" s="19">
        <v>39</v>
      </c>
      <c r="F55" s="36">
        <v>134</v>
      </c>
      <c r="G55" s="68">
        <f t="shared" si="19"/>
        <v>173</v>
      </c>
      <c r="H55" s="19">
        <v>2</v>
      </c>
      <c r="I55" s="36">
        <v>17</v>
      </c>
      <c r="J55" s="47">
        <f t="shared" si="20"/>
        <v>19</v>
      </c>
      <c r="K55" s="29">
        <f t="shared" si="21"/>
        <v>24023</v>
      </c>
      <c r="L55" s="36">
        <f t="shared" si="21"/>
        <v>25449</v>
      </c>
      <c r="M55" s="68">
        <f t="shared" si="22"/>
        <v>49472</v>
      </c>
      <c r="N55" s="23"/>
      <c r="O55" s="23"/>
      <c r="P55" s="23"/>
      <c r="Q55" s="23"/>
      <c r="R55" s="23"/>
      <c r="S55" s="23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6"/>
      <c r="BL55" s="96"/>
      <c r="BM55" s="96"/>
      <c r="BN55" s="96"/>
      <c r="BO55" s="96"/>
      <c r="BP55" s="96"/>
      <c r="BQ55" s="96"/>
      <c r="BR55" s="96"/>
      <c r="BS55" s="96"/>
      <c r="BT55" s="96"/>
      <c r="BU55" s="96"/>
      <c r="BV55" s="96"/>
      <c r="BW55" s="96"/>
      <c r="BX55" s="96"/>
      <c r="BY55" s="96"/>
      <c r="BZ55" s="96"/>
      <c r="CA55" s="96"/>
      <c r="CB55" s="96"/>
      <c r="CC55" s="96"/>
      <c r="CD55" s="96"/>
      <c r="CE55" s="96"/>
      <c r="CF55" s="96"/>
      <c r="CG55" s="96"/>
    </row>
    <row r="56" spans="1:85" ht="12">
      <c r="A56" s="9" t="s">
        <v>44</v>
      </c>
      <c r="B56" s="19">
        <v>152</v>
      </c>
      <c r="C56" s="36">
        <v>411</v>
      </c>
      <c r="D56" s="47">
        <f t="shared" si="18"/>
        <v>563</v>
      </c>
      <c r="E56" s="19">
        <v>38</v>
      </c>
      <c r="F56" s="36">
        <v>133</v>
      </c>
      <c r="G56" s="68">
        <f t="shared" si="19"/>
        <v>171</v>
      </c>
      <c r="H56" s="19">
        <v>2</v>
      </c>
      <c r="I56" s="36">
        <v>16</v>
      </c>
      <c r="J56" s="47">
        <f t="shared" si="20"/>
        <v>18</v>
      </c>
      <c r="K56" s="29">
        <f t="shared" si="21"/>
        <v>24030</v>
      </c>
      <c r="L56" s="36">
        <f t="shared" si="21"/>
        <v>25435</v>
      </c>
      <c r="M56" s="68">
        <f t="shared" si="22"/>
        <v>49465</v>
      </c>
      <c r="N56" s="23"/>
      <c r="O56" s="23"/>
      <c r="P56" s="23"/>
      <c r="Q56" s="23"/>
      <c r="R56" s="23"/>
      <c r="S56" s="23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E56" s="96"/>
      <c r="BF56" s="96"/>
      <c r="BG56" s="96"/>
      <c r="BH56" s="96"/>
      <c r="BI56" s="96"/>
      <c r="BJ56" s="96"/>
      <c r="BK56" s="96"/>
      <c r="BL56" s="96"/>
      <c r="BM56" s="96"/>
      <c r="BN56" s="96"/>
      <c r="BO56" s="96"/>
      <c r="BP56" s="96"/>
      <c r="BQ56" s="96"/>
      <c r="BR56" s="96"/>
      <c r="BS56" s="96"/>
      <c r="BT56" s="96"/>
      <c r="BU56" s="96"/>
      <c r="BV56" s="96"/>
      <c r="BW56" s="96"/>
      <c r="BX56" s="96"/>
      <c r="BY56" s="96"/>
      <c r="BZ56" s="96"/>
      <c r="CA56" s="96"/>
      <c r="CB56" s="96"/>
      <c r="CC56" s="96"/>
      <c r="CD56" s="96"/>
      <c r="CE56" s="96"/>
      <c r="CF56" s="96"/>
      <c r="CG56" s="96"/>
    </row>
    <row r="57" spans="1:85" ht="12">
      <c r="A57" s="9" t="s">
        <v>47</v>
      </c>
      <c r="B57" s="19">
        <v>155</v>
      </c>
      <c r="C57" s="36">
        <v>412</v>
      </c>
      <c r="D57" s="47">
        <f t="shared" si="18"/>
        <v>567</v>
      </c>
      <c r="E57" s="19">
        <v>37</v>
      </c>
      <c r="F57" s="36">
        <v>132</v>
      </c>
      <c r="G57" s="68">
        <f t="shared" si="19"/>
        <v>169</v>
      </c>
      <c r="H57" s="19">
        <v>2</v>
      </c>
      <c r="I57" s="36">
        <v>15</v>
      </c>
      <c r="J57" s="47">
        <f t="shared" si="20"/>
        <v>17</v>
      </c>
      <c r="K57" s="29">
        <f t="shared" si="21"/>
        <v>24042</v>
      </c>
      <c r="L57" s="36">
        <f t="shared" si="21"/>
        <v>25445</v>
      </c>
      <c r="M57" s="68">
        <f t="shared" si="22"/>
        <v>49487</v>
      </c>
      <c r="N57" s="23"/>
      <c r="O57" s="23"/>
      <c r="P57" s="23"/>
      <c r="Q57" s="23"/>
      <c r="R57" s="23"/>
      <c r="S57" s="23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  <c r="BY57" s="96"/>
      <c r="BZ57" s="96"/>
      <c r="CA57" s="96"/>
      <c r="CB57" s="96"/>
      <c r="CC57" s="96"/>
      <c r="CD57" s="96"/>
      <c r="CE57" s="96"/>
      <c r="CF57" s="96"/>
      <c r="CG57" s="96"/>
    </row>
    <row r="58" spans="1:85" ht="12">
      <c r="A58" s="9" t="s">
        <v>50</v>
      </c>
      <c r="B58" s="19">
        <v>153</v>
      </c>
      <c r="C58" s="36">
        <v>411</v>
      </c>
      <c r="D58" s="47">
        <f t="shared" si="18"/>
        <v>564</v>
      </c>
      <c r="E58" s="19">
        <v>39</v>
      </c>
      <c r="F58" s="36">
        <v>132</v>
      </c>
      <c r="G58" s="68">
        <f t="shared" si="19"/>
        <v>171</v>
      </c>
      <c r="H58" s="19">
        <v>1</v>
      </c>
      <c r="I58" s="36">
        <v>16</v>
      </c>
      <c r="J58" s="47">
        <f t="shared" si="20"/>
        <v>17</v>
      </c>
      <c r="K58" s="29">
        <f t="shared" si="21"/>
        <v>24014</v>
      </c>
      <c r="L58" s="36">
        <f t="shared" si="21"/>
        <v>25421</v>
      </c>
      <c r="M58" s="68">
        <f t="shared" si="22"/>
        <v>49435</v>
      </c>
      <c r="N58" s="23"/>
      <c r="O58" s="23"/>
      <c r="P58" s="23"/>
      <c r="Q58" s="23"/>
      <c r="R58" s="23"/>
      <c r="S58" s="23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  <c r="BY58" s="96"/>
      <c r="BZ58" s="96"/>
      <c r="CA58" s="96"/>
      <c r="CB58" s="96"/>
      <c r="CC58" s="96"/>
      <c r="CD58" s="96"/>
      <c r="CE58" s="96"/>
      <c r="CF58" s="96"/>
      <c r="CG58" s="96"/>
    </row>
    <row r="59" spans="1:85" ht="12">
      <c r="A59" s="9" t="s">
        <v>20</v>
      </c>
      <c r="B59" s="19">
        <v>154</v>
      </c>
      <c r="C59" s="36">
        <v>418</v>
      </c>
      <c r="D59" s="47">
        <f t="shared" si="18"/>
        <v>572</v>
      </c>
      <c r="E59" s="19">
        <v>39</v>
      </c>
      <c r="F59" s="36">
        <v>130</v>
      </c>
      <c r="G59" s="68">
        <f t="shared" si="19"/>
        <v>169</v>
      </c>
      <c r="H59" s="19">
        <v>1</v>
      </c>
      <c r="I59" s="36">
        <v>17</v>
      </c>
      <c r="J59" s="47">
        <f t="shared" si="20"/>
        <v>18</v>
      </c>
      <c r="K59" s="29">
        <f t="shared" si="21"/>
        <v>24014</v>
      </c>
      <c r="L59" s="36">
        <f t="shared" si="21"/>
        <v>25438</v>
      </c>
      <c r="M59" s="68">
        <f t="shared" si="22"/>
        <v>49452</v>
      </c>
      <c r="N59" s="23"/>
      <c r="O59" s="23"/>
      <c r="P59" s="23"/>
      <c r="Q59" s="23"/>
      <c r="R59" s="23"/>
      <c r="S59" s="23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  <c r="BY59" s="96"/>
      <c r="BZ59" s="96"/>
      <c r="CA59" s="96"/>
      <c r="CB59" s="96"/>
      <c r="CC59" s="96"/>
      <c r="CD59" s="96"/>
      <c r="CE59" s="96"/>
      <c r="CF59" s="96"/>
      <c r="CG59" s="96"/>
    </row>
    <row r="60" spans="1:85" ht="12">
      <c r="A60" s="9" t="s">
        <v>51</v>
      </c>
      <c r="B60" s="19">
        <v>152</v>
      </c>
      <c r="C60" s="36">
        <v>425</v>
      </c>
      <c r="D60" s="47">
        <f t="shared" si="18"/>
        <v>577</v>
      </c>
      <c r="E60" s="19">
        <v>38</v>
      </c>
      <c r="F60" s="36">
        <v>129</v>
      </c>
      <c r="G60" s="68">
        <f t="shared" si="19"/>
        <v>167</v>
      </c>
      <c r="H60" s="19">
        <v>1</v>
      </c>
      <c r="I60" s="36">
        <v>16</v>
      </c>
      <c r="J60" s="47">
        <f t="shared" si="20"/>
        <v>17</v>
      </c>
      <c r="K60" s="29">
        <f t="shared" si="21"/>
        <v>24044</v>
      </c>
      <c r="L60" s="36">
        <f t="shared" si="21"/>
        <v>25449</v>
      </c>
      <c r="M60" s="68">
        <f t="shared" si="22"/>
        <v>49493</v>
      </c>
      <c r="N60" s="23"/>
      <c r="O60" s="23"/>
      <c r="P60" s="23"/>
      <c r="Q60" s="23"/>
      <c r="R60" s="23"/>
      <c r="S60" s="23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  <c r="BY60" s="96"/>
      <c r="BZ60" s="96"/>
      <c r="CA60" s="96"/>
      <c r="CB60" s="96"/>
      <c r="CC60" s="96"/>
      <c r="CD60" s="96"/>
      <c r="CE60" s="96"/>
      <c r="CF60" s="96"/>
      <c r="CG60" s="96"/>
    </row>
    <row r="61" spans="1:85" ht="12">
      <c r="A61" s="9" t="s">
        <v>39</v>
      </c>
      <c r="B61" s="19">
        <v>155</v>
      </c>
      <c r="C61" s="36">
        <v>424</v>
      </c>
      <c r="D61" s="47">
        <f t="shared" si="18"/>
        <v>579</v>
      </c>
      <c r="E61" s="19">
        <v>38</v>
      </c>
      <c r="F61" s="36">
        <v>130</v>
      </c>
      <c r="G61" s="68">
        <f t="shared" si="19"/>
        <v>168</v>
      </c>
      <c r="H61" s="19">
        <v>1</v>
      </c>
      <c r="I61" s="36">
        <v>17</v>
      </c>
      <c r="J61" s="47">
        <f t="shared" si="20"/>
        <v>18</v>
      </c>
      <c r="K61" s="29">
        <f t="shared" si="21"/>
        <v>24044</v>
      </c>
      <c r="L61" s="36">
        <f t="shared" si="21"/>
        <v>25459</v>
      </c>
      <c r="M61" s="68">
        <f t="shared" si="22"/>
        <v>49503</v>
      </c>
      <c r="N61" s="23"/>
      <c r="O61" s="23"/>
      <c r="P61" s="23"/>
      <c r="Q61" s="23"/>
      <c r="R61" s="23"/>
      <c r="S61" s="23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</row>
    <row r="62" spans="1:85">
      <c r="A62" s="9" t="s">
        <v>24</v>
      </c>
      <c r="B62" s="19">
        <v>156</v>
      </c>
      <c r="C62" s="36">
        <v>432</v>
      </c>
      <c r="D62" s="47">
        <f t="shared" si="18"/>
        <v>588</v>
      </c>
      <c r="E62" s="19">
        <v>35</v>
      </c>
      <c r="F62" s="36">
        <v>129</v>
      </c>
      <c r="G62" s="68">
        <f t="shared" si="19"/>
        <v>164</v>
      </c>
      <c r="H62" s="19">
        <v>1</v>
      </c>
      <c r="I62" s="36">
        <v>17</v>
      </c>
      <c r="J62" s="47">
        <f t="shared" si="20"/>
        <v>18</v>
      </c>
      <c r="K62" s="29">
        <f t="shared" si="21"/>
        <v>24075</v>
      </c>
      <c r="L62" s="36">
        <f t="shared" si="21"/>
        <v>25453</v>
      </c>
      <c r="M62" s="68">
        <f t="shared" si="22"/>
        <v>49528</v>
      </c>
      <c r="N62" s="23"/>
      <c r="O62" s="23"/>
      <c r="P62" s="23"/>
      <c r="Q62" s="23"/>
      <c r="R62" s="23"/>
      <c r="S62" s="23"/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6"/>
      <c r="BM62" s="96"/>
      <c r="BN62" s="96"/>
      <c r="BO62" s="96"/>
      <c r="BP62" s="96"/>
      <c r="BQ62" s="96"/>
      <c r="BR62" s="96"/>
      <c r="BS62" s="96"/>
      <c r="BT62" s="96"/>
      <c r="BU62" s="96"/>
      <c r="BV62" s="96"/>
      <c r="BW62" s="96"/>
      <c r="BX62" s="96"/>
      <c r="BY62" s="96"/>
      <c r="BZ62" s="96"/>
      <c r="CA62" s="96"/>
      <c r="CB62" s="96"/>
      <c r="CC62" s="96"/>
      <c r="CD62" s="96"/>
      <c r="CE62" s="96"/>
      <c r="CF62" s="96"/>
      <c r="CG62" s="96"/>
    </row>
    <row r="63" spans="1:85" ht="12">
      <c r="A63" s="9" t="s">
        <v>103</v>
      </c>
      <c r="B63" s="19">
        <v>160</v>
      </c>
      <c r="C63" s="36">
        <v>440</v>
      </c>
      <c r="D63" s="47">
        <f t="shared" si="18"/>
        <v>600</v>
      </c>
      <c r="E63" s="19">
        <v>36</v>
      </c>
      <c r="F63" s="36">
        <v>125</v>
      </c>
      <c r="G63" s="68">
        <f t="shared" si="19"/>
        <v>161</v>
      </c>
      <c r="H63" s="19">
        <v>1</v>
      </c>
      <c r="I63" s="36">
        <v>18</v>
      </c>
      <c r="J63" s="47">
        <f t="shared" si="20"/>
        <v>19</v>
      </c>
      <c r="K63" s="29">
        <f t="shared" si="21"/>
        <v>24057</v>
      </c>
      <c r="L63" s="36">
        <f t="shared" si="21"/>
        <v>25444</v>
      </c>
      <c r="M63" s="68">
        <f t="shared" si="22"/>
        <v>49501</v>
      </c>
      <c r="N63" s="23"/>
      <c r="O63" s="23"/>
      <c r="P63" s="23"/>
      <c r="Q63" s="23"/>
      <c r="R63" s="23"/>
      <c r="S63" s="23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96"/>
      <c r="BN63" s="96"/>
      <c r="BO63" s="96"/>
      <c r="BP63" s="96"/>
      <c r="BQ63" s="96"/>
      <c r="BR63" s="96"/>
      <c r="BS63" s="96"/>
      <c r="BT63" s="96"/>
      <c r="BU63" s="96"/>
      <c r="BV63" s="96"/>
      <c r="BW63" s="96"/>
      <c r="BX63" s="96"/>
      <c r="BY63" s="96"/>
      <c r="BZ63" s="96"/>
      <c r="CA63" s="96"/>
      <c r="CB63" s="96"/>
      <c r="CC63" s="96"/>
      <c r="CD63" s="96"/>
      <c r="CE63" s="96"/>
      <c r="CF63" s="96"/>
      <c r="CG63" s="96"/>
    </row>
    <row r="64" spans="1:85" ht="12">
      <c r="A64" s="9" t="s">
        <v>58</v>
      </c>
      <c r="B64" s="19">
        <v>157</v>
      </c>
      <c r="C64" s="36">
        <v>434</v>
      </c>
      <c r="D64" s="47">
        <f t="shared" si="18"/>
        <v>591</v>
      </c>
      <c r="E64" s="19">
        <v>35</v>
      </c>
      <c r="F64" s="36">
        <v>126</v>
      </c>
      <c r="G64" s="68">
        <f t="shared" si="19"/>
        <v>161</v>
      </c>
      <c r="H64" s="19">
        <v>3</v>
      </c>
      <c r="I64" s="36">
        <v>17</v>
      </c>
      <c r="J64" s="47">
        <f t="shared" si="20"/>
        <v>20</v>
      </c>
      <c r="K64" s="29">
        <f t="shared" si="21"/>
        <v>24027</v>
      </c>
      <c r="L64" s="36">
        <f t="shared" si="21"/>
        <v>25430</v>
      </c>
      <c r="M64" s="68">
        <f t="shared" si="22"/>
        <v>49457</v>
      </c>
      <c r="N64" s="23"/>
      <c r="O64" s="23"/>
      <c r="P64" s="23"/>
      <c r="Q64" s="23"/>
      <c r="R64" s="23"/>
      <c r="S64" s="23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BM64" s="96"/>
      <c r="BN64" s="96"/>
      <c r="BO64" s="96"/>
      <c r="BP64" s="96"/>
      <c r="BQ64" s="96"/>
      <c r="BR64" s="96"/>
      <c r="BS64" s="96"/>
      <c r="BT64" s="96"/>
      <c r="BU64" s="96"/>
      <c r="BV64" s="96"/>
      <c r="BW64" s="96"/>
      <c r="BX64" s="96"/>
      <c r="BY64" s="96"/>
      <c r="BZ64" s="96"/>
      <c r="CA64" s="96"/>
      <c r="CB64" s="96"/>
      <c r="CC64" s="96"/>
      <c r="CD64" s="96"/>
      <c r="CE64" s="96"/>
      <c r="CF64" s="96"/>
      <c r="CG64" s="96"/>
    </row>
    <row r="65" spans="1:85" ht="12">
      <c r="A65" s="10" t="s">
        <v>49</v>
      </c>
      <c r="B65" s="20">
        <v>155</v>
      </c>
      <c r="C65" s="37">
        <v>442</v>
      </c>
      <c r="D65" s="48">
        <f t="shared" si="18"/>
        <v>597</v>
      </c>
      <c r="E65" s="20">
        <v>36</v>
      </c>
      <c r="F65" s="37">
        <v>130</v>
      </c>
      <c r="G65" s="69">
        <f t="shared" si="19"/>
        <v>166</v>
      </c>
      <c r="H65" s="20">
        <v>4</v>
      </c>
      <c r="I65" s="37">
        <v>17</v>
      </c>
      <c r="J65" s="48">
        <f t="shared" si="20"/>
        <v>21</v>
      </c>
      <c r="K65" s="30">
        <f t="shared" si="21"/>
        <v>23946</v>
      </c>
      <c r="L65" s="37">
        <f t="shared" si="21"/>
        <v>25357</v>
      </c>
      <c r="M65" s="69">
        <f t="shared" si="22"/>
        <v>49303</v>
      </c>
      <c r="N65" s="23"/>
      <c r="O65" s="23"/>
      <c r="P65" s="23"/>
      <c r="Q65" s="23"/>
      <c r="R65" s="23"/>
      <c r="S65" s="23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6"/>
      <c r="BN65" s="96"/>
      <c r="BO65" s="96"/>
      <c r="BP65" s="96"/>
      <c r="BQ65" s="96"/>
      <c r="BR65" s="96"/>
      <c r="BS65" s="96"/>
      <c r="BT65" s="96"/>
      <c r="BU65" s="96"/>
      <c r="BV65" s="96"/>
      <c r="BW65" s="96"/>
      <c r="BX65" s="96"/>
      <c r="BY65" s="96"/>
      <c r="BZ65" s="96"/>
      <c r="CA65" s="96"/>
      <c r="CB65" s="96"/>
      <c r="CC65" s="96"/>
      <c r="CD65" s="96"/>
      <c r="CE65" s="96"/>
      <c r="CF65" s="96"/>
      <c r="CG65" s="96"/>
    </row>
    <row r="66" spans="1:85" ht="9.9499999999999993" customHeight="1">
      <c r="A66" s="11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95"/>
      <c r="R66" s="95"/>
      <c r="S66" s="95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6"/>
      <c r="BN66" s="96"/>
      <c r="BO66" s="96"/>
      <c r="BP66" s="96"/>
      <c r="BQ66" s="96"/>
      <c r="BR66" s="96"/>
      <c r="BS66" s="96"/>
      <c r="BT66" s="96"/>
      <c r="BU66" s="96"/>
      <c r="BV66" s="96"/>
      <c r="BW66" s="96"/>
      <c r="BX66" s="96"/>
      <c r="BY66" s="96"/>
      <c r="BZ66" s="96"/>
      <c r="CA66" s="96"/>
    </row>
    <row r="67" spans="1:85" ht="13.5" customHeight="1">
      <c r="A67" s="5" t="s">
        <v>13</v>
      </c>
      <c r="B67" s="24" t="s">
        <v>76</v>
      </c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80"/>
      <c r="N67" s="23"/>
      <c r="O67" s="23"/>
      <c r="P67" s="23"/>
      <c r="Q67" s="95"/>
      <c r="R67" s="95"/>
      <c r="S67" s="95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BM67" s="96"/>
      <c r="BN67" s="96"/>
      <c r="BO67" s="96"/>
      <c r="BP67" s="96"/>
      <c r="BQ67" s="96"/>
      <c r="BR67" s="96"/>
      <c r="BS67" s="96"/>
      <c r="BT67" s="96"/>
      <c r="BU67" s="96"/>
      <c r="BV67" s="96"/>
      <c r="BW67" s="96"/>
      <c r="BX67" s="96"/>
      <c r="BY67" s="96"/>
      <c r="BZ67" s="96"/>
      <c r="CA67" s="96"/>
    </row>
    <row r="68" spans="1:85" ht="12">
      <c r="A68" s="6"/>
      <c r="B68" s="25" t="s">
        <v>106</v>
      </c>
      <c r="C68" s="40"/>
      <c r="D68" s="40"/>
      <c r="E68" s="58"/>
      <c r="F68" s="25" t="s">
        <v>70</v>
      </c>
      <c r="G68" s="40"/>
      <c r="H68" s="40"/>
      <c r="I68" s="73"/>
      <c r="J68" s="77" t="s">
        <v>65</v>
      </c>
      <c r="K68" s="40"/>
      <c r="L68" s="40"/>
      <c r="M68" s="73"/>
      <c r="N68" s="95"/>
      <c r="O68" s="95"/>
      <c r="P68" s="95"/>
      <c r="Q68" s="95"/>
      <c r="R68" s="95"/>
      <c r="S68" s="95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BM68" s="96"/>
      <c r="BN68" s="96"/>
      <c r="BO68" s="96"/>
      <c r="BP68" s="96"/>
      <c r="BQ68" s="96"/>
      <c r="BR68" s="96"/>
      <c r="BS68" s="96"/>
      <c r="BT68" s="96"/>
      <c r="BU68" s="96"/>
      <c r="BV68" s="96"/>
      <c r="BW68" s="96"/>
      <c r="BX68" s="96"/>
      <c r="BY68" s="96"/>
      <c r="BZ68" s="96"/>
      <c r="CA68" s="96"/>
    </row>
    <row r="69" spans="1:85" ht="9.9499999999999993" customHeight="1">
      <c r="A69" s="12"/>
      <c r="B69" s="26" t="s">
        <v>21</v>
      </c>
      <c r="C69" s="41" t="s">
        <v>29</v>
      </c>
      <c r="D69" s="50" t="s">
        <v>31</v>
      </c>
      <c r="E69" s="59" t="s">
        <v>80</v>
      </c>
      <c r="F69" s="26" t="s">
        <v>21</v>
      </c>
      <c r="G69" s="41" t="s">
        <v>29</v>
      </c>
      <c r="H69" s="50" t="s">
        <v>31</v>
      </c>
      <c r="I69" s="59" t="s">
        <v>80</v>
      </c>
      <c r="J69" s="26" t="s">
        <v>21</v>
      </c>
      <c r="K69" s="41" t="s">
        <v>29</v>
      </c>
      <c r="L69" s="50" t="s">
        <v>31</v>
      </c>
      <c r="M69" s="59" t="s">
        <v>80</v>
      </c>
      <c r="N69" s="95"/>
      <c r="O69" s="95"/>
      <c r="P69" s="95"/>
      <c r="Q69" s="95"/>
      <c r="R69" s="95"/>
      <c r="S69" s="95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  <c r="BM69" s="96"/>
      <c r="BN69" s="96"/>
      <c r="BO69" s="96"/>
      <c r="BP69" s="96"/>
      <c r="BQ69" s="96"/>
      <c r="BR69" s="96"/>
      <c r="BS69" s="96"/>
      <c r="BT69" s="96"/>
      <c r="BU69" s="96"/>
      <c r="BV69" s="96"/>
      <c r="BW69" s="96"/>
      <c r="BX69" s="96"/>
      <c r="BY69" s="96"/>
      <c r="BZ69" s="96"/>
      <c r="CA69" s="96"/>
    </row>
    <row r="70" spans="1:85" ht="9.9499999999999993" customHeight="1">
      <c r="A70" s="7"/>
      <c r="B70" s="27"/>
      <c r="C70" s="42"/>
      <c r="D70" s="51"/>
      <c r="E70" s="60"/>
      <c r="F70" s="27"/>
      <c r="G70" s="42"/>
      <c r="H70" s="51"/>
      <c r="I70" s="60"/>
      <c r="J70" s="27"/>
      <c r="K70" s="42"/>
      <c r="L70" s="51"/>
      <c r="M70" s="60"/>
      <c r="N70" s="23"/>
      <c r="O70" s="23"/>
      <c r="P70" s="23"/>
      <c r="Q70" s="95"/>
      <c r="R70" s="95"/>
      <c r="S70" s="95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  <c r="BM70" s="96"/>
      <c r="BN70" s="96"/>
      <c r="BO70" s="96"/>
      <c r="BP70" s="96"/>
      <c r="BQ70" s="96"/>
      <c r="BR70" s="96"/>
      <c r="BS70" s="96"/>
      <c r="BT70" s="96"/>
      <c r="BU70" s="96"/>
      <c r="BV70" s="96"/>
      <c r="BW70" s="96"/>
      <c r="BX70" s="96"/>
      <c r="BY70" s="96"/>
      <c r="BZ70" s="96"/>
      <c r="CA70" s="96"/>
    </row>
    <row r="71" spans="1:85" ht="12">
      <c r="A71" s="8" t="s">
        <v>102</v>
      </c>
      <c r="B71" s="28">
        <f t="shared" ref="B71:C82" si="23">B6+E6+H6</f>
        <v>3707</v>
      </c>
      <c r="C71" s="35">
        <f t="shared" si="23"/>
        <v>3526</v>
      </c>
      <c r="D71" s="52">
        <f t="shared" ref="D71:D82" si="24">B71+C71</f>
        <v>7233</v>
      </c>
      <c r="E71" s="61">
        <f t="shared" ref="E71:E82" si="25">IF(B71=0,"",ROUND(D71/M54*100,2))</f>
        <v>14.62</v>
      </c>
      <c r="F71" s="28">
        <f t="shared" ref="F71:G82" si="26">K6+N6+Q6+B22+E22+H22+K22+N22+Q22+B38</f>
        <v>15415</v>
      </c>
      <c r="G71" s="35">
        <f t="shared" si="26"/>
        <v>14935</v>
      </c>
      <c r="H71" s="70">
        <f t="shared" ref="H71:H82" si="27">F71+G71</f>
        <v>30350</v>
      </c>
      <c r="I71" s="74">
        <f t="shared" ref="I71:I82" si="28">IF(F71=0,"",ROUND(H71/M54*100,2))</f>
        <v>61.35</v>
      </c>
      <c r="J71" s="18">
        <f t="shared" ref="J71:K82" si="29">E38+H38+K38+N38+Q38+B54+E54+H54</f>
        <v>4899</v>
      </c>
      <c r="K71" s="35">
        <f t="shared" si="29"/>
        <v>6988</v>
      </c>
      <c r="L71" s="70">
        <f t="shared" ref="L71:L82" si="30">J71+K71</f>
        <v>11887</v>
      </c>
      <c r="M71" s="81">
        <f t="shared" ref="M71:M82" si="31">IF(J71=0,"",ROUND(L71/M54*100,2))</f>
        <v>24.03</v>
      </c>
      <c r="N71" s="23"/>
      <c r="O71" s="23"/>
      <c r="P71" s="23"/>
      <c r="Q71" s="95"/>
      <c r="R71" s="95"/>
      <c r="S71" s="95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96"/>
      <c r="AE71" s="96"/>
      <c r="AF71" s="96"/>
      <c r="AG71" s="96"/>
      <c r="AH71" s="96"/>
      <c r="AI71" s="96"/>
      <c r="AJ71" s="96"/>
      <c r="AK71" s="96"/>
      <c r="AL71" s="96"/>
      <c r="AM71" s="96"/>
      <c r="AN71" s="96"/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  <c r="BC71" s="96"/>
      <c r="BD71" s="96"/>
      <c r="BE71" s="96"/>
      <c r="BF71" s="96"/>
      <c r="BG71" s="96"/>
      <c r="BH71" s="96"/>
      <c r="BI71" s="96"/>
      <c r="BJ71" s="96"/>
      <c r="BK71" s="96"/>
      <c r="BL71" s="96"/>
      <c r="BM71" s="96"/>
      <c r="BN71" s="96"/>
      <c r="BO71" s="96"/>
      <c r="BP71" s="96"/>
      <c r="BQ71" s="96"/>
      <c r="BR71" s="96"/>
      <c r="BS71" s="96"/>
      <c r="BT71" s="96"/>
      <c r="BU71" s="96"/>
      <c r="BV71" s="96"/>
      <c r="BW71" s="96"/>
      <c r="BX71" s="96"/>
      <c r="BY71" s="96"/>
      <c r="BZ71" s="96"/>
      <c r="CA71" s="96"/>
    </row>
    <row r="72" spans="1:85" ht="12">
      <c r="A72" s="9" t="s">
        <v>40</v>
      </c>
      <c r="B72" s="29">
        <f t="shared" si="23"/>
        <v>3691</v>
      </c>
      <c r="C72" s="36">
        <f t="shared" si="23"/>
        <v>3519</v>
      </c>
      <c r="D72" s="53">
        <f t="shared" si="24"/>
        <v>7210</v>
      </c>
      <c r="E72" s="62">
        <f t="shared" si="25"/>
        <v>14.57</v>
      </c>
      <c r="F72" s="29">
        <f t="shared" si="26"/>
        <v>15425</v>
      </c>
      <c r="G72" s="36">
        <f t="shared" si="26"/>
        <v>14941</v>
      </c>
      <c r="H72" s="71">
        <f t="shared" si="27"/>
        <v>30366</v>
      </c>
      <c r="I72" s="75">
        <f t="shared" si="28"/>
        <v>61.38</v>
      </c>
      <c r="J72" s="19">
        <f t="shared" si="29"/>
        <v>4907</v>
      </c>
      <c r="K72" s="36">
        <f t="shared" si="29"/>
        <v>6989</v>
      </c>
      <c r="L72" s="71">
        <f t="shared" si="30"/>
        <v>11896</v>
      </c>
      <c r="M72" s="81">
        <f t="shared" si="31"/>
        <v>24.05</v>
      </c>
      <c r="N72" s="23"/>
      <c r="O72" s="23"/>
      <c r="P72" s="23"/>
      <c r="Q72" s="95"/>
      <c r="R72" s="95"/>
      <c r="S72" s="95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  <c r="BM72" s="96"/>
      <c r="BN72" s="96"/>
      <c r="BO72" s="96"/>
      <c r="BP72" s="96"/>
      <c r="BQ72" s="96"/>
      <c r="BR72" s="96"/>
      <c r="BS72" s="96"/>
      <c r="BT72" s="96"/>
      <c r="BU72" s="96"/>
      <c r="BV72" s="96"/>
      <c r="BW72" s="96"/>
      <c r="BX72" s="96"/>
      <c r="BY72" s="96"/>
      <c r="BZ72" s="96"/>
      <c r="CA72" s="96"/>
    </row>
    <row r="73" spans="1:85" ht="12">
      <c r="A73" s="9" t="s">
        <v>44</v>
      </c>
      <c r="B73" s="29">
        <f t="shared" si="23"/>
        <v>3692</v>
      </c>
      <c r="C73" s="36">
        <f t="shared" si="23"/>
        <v>3513</v>
      </c>
      <c r="D73" s="53">
        <f t="shared" si="24"/>
        <v>7205</v>
      </c>
      <c r="E73" s="62">
        <f t="shared" si="25"/>
        <v>14.57</v>
      </c>
      <c r="F73" s="29">
        <f t="shared" si="26"/>
        <v>15430</v>
      </c>
      <c r="G73" s="36">
        <f t="shared" si="26"/>
        <v>14939</v>
      </c>
      <c r="H73" s="71">
        <f t="shared" si="27"/>
        <v>30369</v>
      </c>
      <c r="I73" s="75">
        <f t="shared" si="28"/>
        <v>61.39</v>
      </c>
      <c r="J73" s="19">
        <f t="shared" si="29"/>
        <v>4908</v>
      </c>
      <c r="K73" s="36">
        <f t="shared" si="29"/>
        <v>6983</v>
      </c>
      <c r="L73" s="71">
        <f t="shared" si="30"/>
        <v>11891</v>
      </c>
      <c r="M73" s="81">
        <f t="shared" si="31"/>
        <v>24.04</v>
      </c>
      <c r="N73" s="23"/>
      <c r="O73" s="23"/>
      <c r="P73" s="23"/>
      <c r="Q73" s="95"/>
      <c r="R73" s="95"/>
      <c r="S73" s="95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/>
      <c r="BF73" s="96"/>
      <c r="BG73" s="96"/>
      <c r="BH73" s="96"/>
      <c r="BI73" s="96"/>
      <c r="BJ73" s="96"/>
      <c r="BK73" s="96"/>
      <c r="BL73" s="96"/>
      <c r="BM73" s="96"/>
      <c r="BN73" s="96"/>
      <c r="BO73" s="96"/>
      <c r="BP73" s="96"/>
      <c r="BQ73" s="96"/>
      <c r="BR73" s="96"/>
      <c r="BS73" s="96"/>
      <c r="BT73" s="96"/>
      <c r="BU73" s="96"/>
      <c r="BV73" s="96"/>
      <c r="BW73" s="96"/>
      <c r="BX73" s="96"/>
      <c r="BY73" s="96"/>
      <c r="BZ73" s="96"/>
      <c r="CA73" s="96"/>
    </row>
    <row r="74" spans="1:85" ht="12">
      <c r="A74" s="9" t="s">
        <v>47</v>
      </c>
      <c r="B74" s="29">
        <f t="shared" si="23"/>
        <v>3701</v>
      </c>
      <c r="C74" s="36">
        <f t="shared" si="23"/>
        <v>3517</v>
      </c>
      <c r="D74" s="53">
        <f t="shared" si="24"/>
        <v>7218</v>
      </c>
      <c r="E74" s="62">
        <f t="shared" si="25"/>
        <v>14.59</v>
      </c>
      <c r="F74" s="29">
        <f t="shared" si="26"/>
        <v>15436</v>
      </c>
      <c r="G74" s="36">
        <f t="shared" si="26"/>
        <v>14936</v>
      </c>
      <c r="H74" s="71">
        <f t="shared" si="27"/>
        <v>30372</v>
      </c>
      <c r="I74" s="75">
        <f t="shared" si="28"/>
        <v>61.37</v>
      </c>
      <c r="J74" s="19">
        <f t="shared" si="29"/>
        <v>4905</v>
      </c>
      <c r="K74" s="36">
        <f t="shared" si="29"/>
        <v>6992</v>
      </c>
      <c r="L74" s="71">
        <f t="shared" si="30"/>
        <v>11897</v>
      </c>
      <c r="M74" s="81">
        <f t="shared" si="31"/>
        <v>24.04</v>
      </c>
      <c r="N74" s="23"/>
      <c r="O74" s="23"/>
      <c r="P74" s="23"/>
      <c r="Q74" s="95"/>
      <c r="R74" s="95"/>
      <c r="S74" s="95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6"/>
      <c r="BH74" s="96"/>
      <c r="BI74" s="96"/>
      <c r="BJ74" s="96"/>
      <c r="BK74" s="96"/>
      <c r="BL74" s="96"/>
      <c r="BM74" s="96"/>
      <c r="BN74" s="96"/>
      <c r="BO74" s="96"/>
      <c r="BP74" s="96"/>
      <c r="BQ74" s="96"/>
      <c r="BR74" s="96"/>
      <c r="BS74" s="96"/>
      <c r="BT74" s="96"/>
      <c r="BU74" s="96"/>
      <c r="BV74" s="96"/>
      <c r="BW74" s="96"/>
      <c r="BX74" s="96"/>
      <c r="BY74" s="96"/>
      <c r="BZ74" s="96"/>
      <c r="CA74" s="96"/>
    </row>
    <row r="75" spans="1:85" ht="12">
      <c r="A75" s="9" t="s">
        <v>50</v>
      </c>
      <c r="B75" s="29">
        <f t="shared" si="23"/>
        <v>3687</v>
      </c>
      <c r="C75" s="36">
        <f t="shared" si="23"/>
        <v>3493</v>
      </c>
      <c r="D75" s="53">
        <f t="shared" si="24"/>
        <v>7180</v>
      </c>
      <c r="E75" s="62">
        <f t="shared" si="25"/>
        <v>14.52</v>
      </c>
      <c r="F75" s="29">
        <f t="shared" si="26"/>
        <v>15419</v>
      </c>
      <c r="G75" s="36">
        <f t="shared" si="26"/>
        <v>14929</v>
      </c>
      <c r="H75" s="71">
        <f t="shared" si="27"/>
        <v>30348</v>
      </c>
      <c r="I75" s="75">
        <f t="shared" si="28"/>
        <v>61.39</v>
      </c>
      <c r="J75" s="19">
        <f t="shared" si="29"/>
        <v>4908</v>
      </c>
      <c r="K75" s="36">
        <f t="shared" si="29"/>
        <v>6999</v>
      </c>
      <c r="L75" s="71">
        <f t="shared" si="30"/>
        <v>11907</v>
      </c>
      <c r="M75" s="81">
        <f t="shared" si="31"/>
        <v>24.09</v>
      </c>
      <c r="N75" s="23"/>
      <c r="O75" s="23"/>
      <c r="P75" s="23"/>
      <c r="Q75" s="95"/>
      <c r="R75" s="95"/>
      <c r="S75" s="95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96"/>
      <c r="AF75" s="96"/>
      <c r="AG75" s="96"/>
      <c r="AH75" s="96"/>
      <c r="AI75" s="96"/>
      <c r="AJ75" s="96"/>
      <c r="AK75" s="96"/>
      <c r="AL75" s="96"/>
      <c r="AM75" s="96"/>
      <c r="AN75" s="96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  <c r="BH75" s="96"/>
      <c r="BI75" s="96"/>
      <c r="BJ75" s="96"/>
      <c r="BK75" s="96"/>
      <c r="BL75" s="96"/>
      <c r="BM75" s="96"/>
      <c r="BN75" s="96"/>
      <c r="BO75" s="96"/>
      <c r="BP75" s="96"/>
      <c r="BQ75" s="96"/>
      <c r="BR75" s="96"/>
      <c r="BS75" s="96"/>
      <c r="BT75" s="96"/>
      <c r="BU75" s="96"/>
      <c r="BV75" s="96"/>
      <c r="BW75" s="96"/>
      <c r="BX75" s="96"/>
      <c r="BY75" s="96"/>
      <c r="BZ75" s="96"/>
      <c r="CA75" s="96"/>
    </row>
    <row r="76" spans="1:85" ht="12">
      <c r="A76" s="9" t="s">
        <v>20</v>
      </c>
      <c r="B76" s="29">
        <f t="shared" si="23"/>
        <v>3683</v>
      </c>
      <c r="C76" s="36">
        <f t="shared" si="23"/>
        <v>3493</v>
      </c>
      <c r="D76" s="53">
        <f t="shared" si="24"/>
        <v>7176</v>
      </c>
      <c r="E76" s="62">
        <f t="shared" si="25"/>
        <v>14.51</v>
      </c>
      <c r="F76" s="29">
        <f t="shared" si="26"/>
        <v>15413</v>
      </c>
      <c r="G76" s="36">
        <f t="shared" si="26"/>
        <v>14940</v>
      </c>
      <c r="H76" s="71">
        <f t="shared" si="27"/>
        <v>30353</v>
      </c>
      <c r="I76" s="75">
        <f t="shared" si="28"/>
        <v>61.38</v>
      </c>
      <c r="J76" s="19">
        <f t="shared" si="29"/>
        <v>4918</v>
      </c>
      <c r="K76" s="36">
        <f t="shared" si="29"/>
        <v>7005</v>
      </c>
      <c r="L76" s="71">
        <f t="shared" si="30"/>
        <v>11923</v>
      </c>
      <c r="M76" s="81">
        <f t="shared" si="31"/>
        <v>24.11</v>
      </c>
      <c r="N76" s="23"/>
      <c r="O76" s="23"/>
      <c r="P76" s="23"/>
      <c r="Q76" s="95"/>
      <c r="R76" s="95"/>
      <c r="S76" s="95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96"/>
      <c r="AF76" s="96"/>
      <c r="AG76" s="96"/>
      <c r="AH76" s="96"/>
      <c r="AI76" s="96"/>
      <c r="AJ76" s="96"/>
      <c r="AK76" s="96"/>
      <c r="AL76" s="96"/>
      <c r="AM76" s="96"/>
      <c r="AN76" s="96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  <c r="BM76" s="96"/>
      <c r="BN76" s="96"/>
      <c r="BO76" s="96"/>
      <c r="BP76" s="96"/>
      <c r="BQ76" s="96"/>
      <c r="BR76" s="96"/>
      <c r="BS76" s="96"/>
      <c r="BT76" s="96"/>
      <c r="BU76" s="96"/>
      <c r="BV76" s="96"/>
      <c r="BW76" s="96"/>
      <c r="BX76" s="96"/>
      <c r="BY76" s="96"/>
      <c r="BZ76" s="96"/>
      <c r="CA76" s="96"/>
    </row>
    <row r="77" spans="1:85" ht="12">
      <c r="A77" s="9" t="s">
        <v>51</v>
      </c>
      <c r="B77" s="29">
        <f t="shared" si="23"/>
        <v>3692</v>
      </c>
      <c r="C77" s="36">
        <f t="shared" si="23"/>
        <v>3495</v>
      </c>
      <c r="D77" s="53">
        <f t="shared" si="24"/>
        <v>7187</v>
      </c>
      <c r="E77" s="62">
        <f t="shared" si="25"/>
        <v>14.52</v>
      </c>
      <c r="F77" s="29">
        <f t="shared" si="26"/>
        <v>15418</v>
      </c>
      <c r="G77" s="36">
        <f t="shared" si="26"/>
        <v>14945</v>
      </c>
      <c r="H77" s="71">
        <f t="shared" si="27"/>
        <v>30363</v>
      </c>
      <c r="I77" s="75">
        <f t="shared" si="28"/>
        <v>61.35</v>
      </c>
      <c r="J77" s="19">
        <f t="shared" si="29"/>
        <v>4934</v>
      </c>
      <c r="K77" s="36">
        <f t="shared" si="29"/>
        <v>7009</v>
      </c>
      <c r="L77" s="71">
        <f t="shared" si="30"/>
        <v>11943</v>
      </c>
      <c r="M77" s="81">
        <f t="shared" si="31"/>
        <v>24.13</v>
      </c>
      <c r="N77" s="23"/>
      <c r="O77" s="23"/>
      <c r="P77" s="23"/>
      <c r="Q77" s="95"/>
      <c r="R77" s="95"/>
      <c r="S77" s="95"/>
      <c r="T77" s="96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96"/>
      <c r="AF77" s="96"/>
      <c r="AG77" s="96"/>
      <c r="AH77" s="96"/>
      <c r="AI77" s="96"/>
      <c r="AJ77" s="96"/>
      <c r="AK77" s="96"/>
      <c r="AL77" s="96"/>
      <c r="AM77" s="96"/>
      <c r="AN77" s="96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96"/>
      <c r="BG77" s="96"/>
      <c r="BH77" s="96"/>
      <c r="BI77" s="96"/>
      <c r="BJ77" s="96"/>
      <c r="BK77" s="96"/>
      <c r="BL77" s="96"/>
      <c r="BM77" s="96"/>
      <c r="BN77" s="96"/>
      <c r="BO77" s="96"/>
      <c r="BP77" s="96"/>
      <c r="BQ77" s="96"/>
      <c r="BR77" s="96"/>
      <c r="BS77" s="96"/>
      <c r="BT77" s="96"/>
      <c r="BU77" s="96"/>
      <c r="BV77" s="96"/>
      <c r="BW77" s="96"/>
      <c r="BX77" s="96"/>
      <c r="BY77" s="96"/>
      <c r="BZ77" s="96"/>
      <c r="CA77" s="96"/>
    </row>
    <row r="78" spans="1:85" ht="12">
      <c r="A78" s="9" t="s">
        <v>39</v>
      </c>
      <c r="B78" s="29">
        <f t="shared" si="23"/>
        <v>3689</v>
      </c>
      <c r="C78" s="36">
        <f t="shared" si="23"/>
        <v>3490</v>
      </c>
      <c r="D78" s="53">
        <f t="shared" si="24"/>
        <v>7179</v>
      </c>
      <c r="E78" s="62">
        <f t="shared" si="25"/>
        <v>14.5</v>
      </c>
      <c r="F78" s="29">
        <f t="shared" si="26"/>
        <v>15390</v>
      </c>
      <c r="G78" s="36">
        <f t="shared" si="26"/>
        <v>14937</v>
      </c>
      <c r="H78" s="71">
        <f t="shared" si="27"/>
        <v>30327</v>
      </c>
      <c r="I78" s="75">
        <f t="shared" si="28"/>
        <v>61.26</v>
      </c>
      <c r="J78" s="19">
        <f t="shared" si="29"/>
        <v>4965</v>
      </c>
      <c r="K78" s="36">
        <f t="shared" si="29"/>
        <v>7032</v>
      </c>
      <c r="L78" s="71">
        <f t="shared" si="30"/>
        <v>11997</v>
      </c>
      <c r="M78" s="81">
        <f t="shared" si="31"/>
        <v>24.23</v>
      </c>
      <c r="N78" s="23"/>
      <c r="O78" s="23"/>
      <c r="P78" s="23"/>
      <c r="Q78" s="95"/>
      <c r="R78" s="95"/>
      <c r="S78" s="95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  <c r="AE78" s="96"/>
      <c r="AF78" s="96"/>
      <c r="AG78" s="96"/>
      <c r="AH78" s="96"/>
      <c r="AI78" s="96"/>
      <c r="AJ78" s="96"/>
      <c r="AK78" s="96"/>
      <c r="AL78" s="96"/>
      <c r="AM78" s="96"/>
      <c r="AN78" s="96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  <c r="BI78" s="96"/>
      <c r="BJ78" s="96"/>
      <c r="BK78" s="96"/>
      <c r="BL78" s="96"/>
      <c r="BM78" s="96"/>
      <c r="BN78" s="96"/>
      <c r="BO78" s="96"/>
      <c r="BP78" s="96"/>
      <c r="BQ78" s="96"/>
      <c r="BR78" s="96"/>
      <c r="BS78" s="96"/>
      <c r="BT78" s="96"/>
      <c r="BU78" s="96"/>
      <c r="BV78" s="96"/>
      <c r="BW78" s="96"/>
      <c r="BX78" s="96"/>
      <c r="BY78" s="96"/>
      <c r="BZ78" s="96"/>
      <c r="CA78" s="96"/>
    </row>
    <row r="79" spans="1:85" ht="12">
      <c r="A79" s="9" t="s">
        <v>24</v>
      </c>
      <c r="B79" s="29">
        <f t="shared" si="23"/>
        <v>3698</v>
      </c>
      <c r="C79" s="36">
        <f t="shared" si="23"/>
        <v>3479</v>
      </c>
      <c r="D79" s="53">
        <f t="shared" si="24"/>
        <v>7177</v>
      </c>
      <c r="E79" s="62">
        <f t="shared" si="25"/>
        <v>14.49</v>
      </c>
      <c r="F79" s="29">
        <f t="shared" si="26"/>
        <v>15390</v>
      </c>
      <c r="G79" s="36">
        <f t="shared" si="26"/>
        <v>14930</v>
      </c>
      <c r="H79" s="71">
        <f t="shared" si="27"/>
        <v>30320</v>
      </c>
      <c r="I79" s="75">
        <f t="shared" si="28"/>
        <v>61.22</v>
      </c>
      <c r="J79" s="19">
        <f t="shared" si="29"/>
        <v>4987</v>
      </c>
      <c r="K79" s="36">
        <f t="shared" si="29"/>
        <v>7044</v>
      </c>
      <c r="L79" s="71">
        <f t="shared" si="30"/>
        <v>12031</v>
      </c>
      <c r="M79" s="81">
        <f t="shared" si="31"/>
        <v>24.29</v>
      </c>
      <c r="N79" s="23"/>
      <c r="O79" s="23"/>
      <c r="P79" s="23"/>
      <c r="Q79" s="95"/>
      <c r="R79" s="95"/>
      <c r="S79" s="95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96"/>
      <c r="AE79" s="96"/>
      <c r="AF79" s="96"/>
      <c r="AG79" s="96"/>
      <c r="AH79" s="96"/>
      <c r="AI79" s="96"/>
      <c r="AJ79" s="96"/>
      <c r="AK79" s="96"/>
      <c r="AL79" s="96"/>
      <c r="AM79" s="96"/>
      <c r="AN79" s="96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  <c r="BM79" s="96"/>
      <c r="BN79" s="96"/>
      <c r="BO79" s="96"/>
      <c r="BP79" s="96"/>
      <c r="BQ79" s="96"/>
      <c r="BR79" s="96"/>
      <c r="BS79" s="96"/>
      <c r="BT79" s="96"/>
      <c r="BU79" s="96"/>
      <c r="BV79" s="96"/>
      <c r="BW79" s="96"/>
      <c r="BX79" s="96"/>
      <c r="BY79" s="96"/>
      <c r="BZ79" s="96"/>
      <c r="CA79" s="96"/>
    </row>
    <row r="80" spans="1:85" ht="12">
      <c r="A80" s="9" t="s">
        <v>103</v>
      </c>
      <c r="B80" s="29">
        <f t="shared" si="23"/>
        <v>3696</v>
      </c>
      <c r="C80" s="36">
        <f t="shared" si="23"/>
        <v>3472</v>
      </c>
      <c r="D80" s="53">
        <f t="shared" si="24"/>
        <v>7168</v>
      </c>
      <c r="E80" s="62">
        <f t="shared" si="25"/>
        <v>14.48</v>
      </c>
      <c r="F80" s="29">
        <f t="shared" si="26"/>
        <v>15342</v>
      </c>
      <c r="G80" s="36">
        <f t="shared" si="26"/>
        <v>14892</v>
      </c>
      <c r="H80" s="71">
        <f t="shared" si="27"/>
        <v>30234</v>
      </c>
      <c r="I80" s="75">
        <f t="shared" si="28"/>
        <v>61.08</v>
      </c>
      <c r="J80" s="19">
        <f t="shared" si="29"/>
        <v>5019</v>
      </c>
      <c r="K80" s="36">
        <f t="shared" si="29"/>
        <v>7080</v>
      </c>
      <c r="L80" s="71">
        <f t="shared" si="30"/>
        <v>12099</v>
      </c>
      <c r="M80" s="81">
        <f t="shared" si="31"/>
        <v>24.44</v>
      </c>
      <c r="N80" s="23"/>
      <c r="O80" s="23"/>
      <c r="P80" s="23"/>
      <c r="Q80" s="95"/>
      <c r="R80" s="95"/>
      <c r="S80" s="95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6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  <c r="BH80" s="96"/>
      <c r="BI80" s="96"/>
      <c r="BJ80" s="96"/>
      <c r="BK80" s="96"/>
      <c r="BL80" s="96"/>
      <c r="BM80" s="96"/>
      <c r="BN80" s="96"/>
      <c r="BO80" s="96"/>
      <c r="BP80" s="96"/>
      <c r="BQ80" s="96"/>
      <c r="BR80" s="96"/>
      <c r="BS80" s="96"/>
      <c r="BT80" s="96"/>
      <c r="BU80" s="96"/>
      <c r="BV80" s="96"/>
      <c r="BW80" s="96"/>
      <c r="BX80" s="96"/>
      <c r="BY80" s="96"/>
      <c r="BZ80" s="96"/>
      <c r="CA80" s="96"/>
    </row>
    <row r="81" spans="1:79" ht="12">
      <c r="A81" s="9" t="s">
        <v>58</v>
      </c>
      <c r="B81" s="29">
        <f t="shared" si="23"/>
        <v>3685</v>
      </c>
      <c r="C81" s="36">
        <f t="shared" si="23"/>
        <v>3468</v>
      </c>
      <c r="D81" s="53">
        <f t="shared" si="24"/>
        <v>7153</v>
      </c>
      <c r="E81" s="62">
        <f t="shared" si="25"/>
        <v>14.46</v>
      </c>
      <c r="F81" s="29">
        <f t="shared" si="26"/>
        <v>15298</v>
      </c>
      <c r="G81" s="36">
        <f t="shared" si="26"/>
        <v>14861</v>
      </c>
      <c r="H81" s="71">
        <f t="shared" si="27"/>
        <v>30159</v>
      </c>
      <c r="I81" s="75">
        <f t="shared" si="28"/>
        <v>60.98</v>
      </c>
      <c r="J81" s="19">
        <f t="shared" si="29"/>
        <v>5044</v>
      </c>
      <c r="K81" s="36">
        <f t="shared" si="29"/>
        <v>7101</v>
      </c>
      <c r="L81" s="71">
        <f t="shared" si="30"/>
        <v>12145</v>
      </c>
      <c r="M81" s="81">
        <f t="shared" si="31"/>
        <v>24.56</v>
      </c>
      <c r="N81" s="23"/>
      <c r="O81" s="23"/>
      <c r="P81" s="23"/>
      <c r="Q81" s="95"/>
      <c r="R81" s="95"/>
      <c r="S81" s="95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6"/>
      <c r="BM81" s="96"/>
      <c r="BN81" s="96"/>
      <c r="BO81" s="96"/>
      <c r="BP81" s="96"/>
      <c r="BQ81" s="96"/>
      <c r="BR81" s="96"/>
      <c r="BS81" s="96"/>
      <c r="BT81" s="96"/>
      <c r="BU81" s="96"/>
      <c r="BV81" s="96"/>
      <c r="BW81" s="96"/>
      <c r="BX81" s="96"/>
      <c r="BY81" s="96"/>
      <c r="BZ81" s="96"/>
      <c r="CA81" s="96"/>
    </row>
    <row r="82" spans="1:79" ht="12">
      <c r="A82" s="10" t="s">
        <v>49</v>
      </c>
      <c r="B82" s="30">
        <f t="shared" si="23"/>
        <v>3672</v>
      </c>
      <c r="C82" s="37">
        <f t="shared" si="23"/>
        <v>3448</v>
      </c>
      <c r="D82" s="54">
        <f t="shared" si="24"/>
        <v>7120</v>
      </c>
      <c r="E82" s="63">
        <f t="shared" si="25"/>
        <v>14.44</v>
      </c>
      <c r="F82" s="30">
        <f t="shared" si="26"/>
        <v>15205</v>
      </c>
      <c r="G82" s="37">
        <f t="shared" si="26"/>
        <v>14797</v>
      </c>
      <c r="H82" s="72">
        <f t="shared" si="27"/>
        <v>30002</v>
      </c>
      <c r="I82" s="76">
        <f t="shared" si="28"/>
        <v>60.85</v>
      </c>
      <c r="J82" s="20">
        <f t="shared" si="29"/>
        <v>5069</v>
      </c>
      <c r="K82" s="37">
        <f t="shared" si="29"/>
        <v>7112</v>
      </c>
      <c r="L82" s="72">
        <f t="shared" si="30"/>
        <v>12181</v>
      </c>
      <c r="M82" s="81">
        <f t="shared" si="31"/>
        <v>24.71</v>
      </c>
      <c r="N82" s="23"/>
      <c r="O82" s="23"/>
      <c r="P82" s="23"/>
      <c r="Q82" s="95"/>
      <c r="R82" s="95"/>
      <c r="S82" s="95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6"/>
      <c r="BN82" s="96"/>
      <c r="BO82" s="96"/>
      <c r="BP82" s="96"/>
      <c r="BQ82" s="96"/>
      <c r="BR82" s="96"/>
      <c r="BS82" s="96"/>
      <c r="BT82" s="96"/>
      <c r="BU82" s="96"/>
      <c r="BV82" s="96"/>
      <c r="BW82" s="96"/>
      <c r="BX82" s="96"/>
      <c r="BY82" s="96"/>
      <c r="BZ82" s="96"/>
      <c r="CA82" s="96"/>
    </row>
    <row r="83" spans="1:79" ht="20.100000000000001" customHeight="1">
      <c r="L83" s="78" t="s">
        <v>82</v>
      </c>
      <c r="M83" s="78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  <c r="BM83" s="96"/>
      <c r="BN83" s="96"/>
      <c r="BO83" s="96"/>
      <c r="BP83" s="96"/>
      <c r="BQ83" s="96"/>
      <c r="BR83" s="96"/>
      <c r="BS83" s="96"/>
      <c r="BT83" s="96"/>
      <c r="BU83" s="96"/>
      <c r="BV83" s="96"/>
      <c r="BW83" s="96"/>
      <c r="BX83" s="96"/>
      <c r="BY83" s="96"/>
      <c r="BZ83" s="96"/>
      <c r="CA83" s="96"/>
    </row>
    <row r="84" spans="1:79" ht="12"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  <c r="BC84" s="96"/>
      <c r="BD84" s="96"/>
      <c r="BE84" s="96"/>
      <c r="BF84" s="96"/>
      <c r="BG84" s="96"/>
      <c r="BH84" s="96"/>
      <c r="BI84" s="96"/>
      <c r="BJ84" s="96"/>
      <c r="BK84" s="96"/>
      <c r="BL84" s="96"/>
      <c r="BM84" s="96"/>
      <c r="BN84" s="96"/>
      <c r="BO84" s="96"/>
      <c r="BP84" s="96"/>
      <c r="BQ84" s="96"/>
      <c r="BR84" s="96"/>
      <c r="BS84" s="96"/>
      <c r="BT84" s="96"/>
      <c r="BU84" s="96"/>
      <c r="BV84" s="96"/>
      <c r="BW84" s="96"/>
      <c r="BX84" s="96"/>
      <c r="BY84" s="96"/>
      <c r="BZ84" s="96"/>
      <c r="CA84" s="96"/>
    </row>
    <row r="85" spans="1:79" ht="12"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6"/>
      <c r="BM85" s="96"/>
      <c r="BN85" s="96"/>
      <c r="BO85" s="96"/>
      <c r="BP85" s="96"/>
      <c r="BQ85" s="96"/>
      <c r="BR85" s="96"/>
      <c r="BS85" s="96"/>
      <c r="BT85" s="96"/>
      <c r="BU85" s="96"/>
      <c r="BV85" s="96"/>
      <c r="BW85" s="96"/>
      <c r="BX85" s="96"/>
      <c r="BY85" s="96"/>
      <c r="BZ85" s="96"/>
      <c r="CA85" s="96"/>
    </row>
    <row r="86" spans="1:79" ht="12"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  <c r="BM86" s="96"/>
      <c r="BN86" s="96"/>
      <c r="BO86" s="96"/>
      <c r="BP86" s="96"/>
      <c r="BQ86" s="96"/>
      <c r="BR86" s="96"/>
      <c r="BS86" s="96"/>
      <c r="BT86" s="96"/>
      <c r="BU86" s="96"/>
      <c r="BV86" s="96"/>
      <c r="BW86" s="96"/>
      <c r="BX86" s="96"/>
      <c r="BY86" s="96"/>
      <c r="BZ86" s="96"/>
      <c r="CA86" s="96"/>
    </row>
    <row r="87" spans="1:79" ht="12"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  <c r="BM87" s="96"/>
      <c r="BN87" s="96"/>
      <c r="BO87" s="96"/>
      <c r="BP87" s="96"/>
      <c r="BQ87" s="96"/>
      <c r="BR87" s="96"/>
      <c r="BS87" s="96"/>
      <c r="BT87" s="96"/>
      <c r="BU87" s="96"/>
      <c r="BV87" s="96"/>
      <c r="BW87" s="96"/>
      <c r="BX87" s="96"/>
      <c r="BY87" s="96"/>
      <c r="BZ87" s="96"/>
      <c r="CA87" s="96"/>
    </row>
    <row r="88" spans="1:79" ht="12"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6"/>
      <c r="BM88" s="96"/>
      <c r="BN88" s="96"/>
      <c r="BO88" s="96"/>
      <c r="BP88" s="96"/>
      <c r="BQ88" s="96"/>
      <c r="BR88" s="96"/>
      <c r="BS88" s="96"/>
      <c r="BT88" s="96"/>
      <c r="BU88" s="96"/>
      <c r="BV88" s="96"/>
      <c r="BW88" s="96"/>
      <c r="BX88" s="96"/>
      <c r="BY88" s="96"/>
      <c r="BZ88" s="96"/>
      <c r="CA88" s="96"/>
    </row>
    <row r="89" spans="1:79" ht="12"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  <c r="BM89" s="96"/>
      <c r="BN89" s="96"/>
      <c r="BO89" s="96"/>
      <c r="BP89" s="96"/>
      <c r="BQ89" s="96"/>
      <c r="BR89" s="96"/>
      <c r="BS89" s="96"/>
      <c r="BT89" s="96"/>
      <c r="BU89" s="96"/>
      <c r="BV89" s="96"/>
      <c r="BW89" s="96"/>
      <c r="BX89" s="96"/>
      <c r="BY89" s="96"/>
      <c r="BZ89" s="96"/>
      <c r="CA89" s="96"/>
    </row>
    <row r="90" spans="1:79" ht="12"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  <c r="BY90" s="96"/>
      <c r="BZ90" s="96"/>
      <c r="CA90" s="96"/>
    </row>
    <row r="91" spans="1:79" ht="12"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6"/>
      <c r="AO91" s="96"/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  <c r="BB91" s="96"/>
      <c r="BC91" s="96"/>
      <c r="BD91" s="96"/>
      <c r="BE91" s="96"/>
      <c r="BF91" s="96"/>
      <c r="BG91" s="96"/>
      <c r="BH91" s="96"/>
      <c r="BI91" s="96"/>
      <c r="BJ91" s="96"/>
      <c r="BK91" s="96"/>
      <c r="BL91" s="96"/>
      <c r="BM91" s="96"/>
      <c r="BN91" s="96"/>
      <c r="BO91" s="96"/>
      <c r="BP91" s="96"/>
      <c r="BQ91" s="96"/>
      <c r="BR91" s="96"/>
      <c r="BS91" s="96"/>
      <c r="BT91" s="96"/>
      <c r="BU91" s="96"/>
      <c r="BV91" s="96"/>
      <c r="BW91" s="96"/>
      <c r="BX91" s="96"/>
      <c r="BY91" s="96"/>
      <c r="BZ91" s="96"/>
      <c r="CA91" s="96"/>
    </row>
    <row r="92" spans="1:79" ht="12"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  <c r="BM92" s="96"/>
      <c r="BN92" s="96"/>
      <c r="BO92" s="96"/>
      <c r="BP92" s="96"/>
      <c r="BQ92" s="96"/>
      <c r="BR92" s="96"/>
      <c r="BS92" s="96"/>
      <c r="BT92" s="96"/>
      <c r="BU92" s="96"/>
      <c r="BV92" s="96"/>
      <c r="BW92" s="96"/>
      <c r="BX92" s="96"/>
      <c r="BY92" s="96"/>
      <c r="BZ92" s="96"/>
      <c r="CA92" s="96"/>
    </row>
    <row r="93" spans="1:79" ht="12"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  <c r="BC93" s="96"/>
      <c r="BD93" s="96"/>
      <c r="BE93" s="96"/>
      <c r="BF93" s="96"/>
      <c r="BG93" s="96"/>
      <c r="BH93" s="96"/>
      <c r="BI93" s="96"/>
      <c r="BJ93" s="96"/>
      <c r="BK93" s="96"/>
      <c r="BL93" s="96"/>
      <c r="BM93" s="96"/>
      <c r="BN93" s="96"/>
      <c r="BO93" s="96"/>
      <c r="BP93" s="96"/>
      <c r="BQ93" s="96"/>
      <c r="BR93" s="96"/>
      <c r="BS93" s="96"/>
      <c r="BT93" s="96"/>
      <c r="BU93" s="96"/>
      <c r="BV93" s="96"/>
      <c r="BW93" s="96"/>
      <c r="BX93" s="96"/>
      <c r="BY93" s="96"/>
      <c r="BZ93" s="96"/>
      <c r="CA93" s="96"/>
    </row>
    <row r="94" spans="1:79" ht="12"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96"/>
      <c r="BH94" s="96"/>
      <c r="BI94" s="96"/>
      <c r="BJ94" s="96"/>
      <c r="BK94" s="96"/>
      <c r="BL94" s="96"/>
      <c r="BM94" s="96"/>
      <c r="BN94" s="96"/>
      <c r="BO94" s="96"/>
      <c r="BP94" s="96"/>
      <c r="BQ94" s="96"/>
      <c r="BR94" s="96"/>
      <c r="BS94" s="96"/>
      <c r="BT94" s="96"/>
      <c r="BU94" s="96"/>
      <c r="BV94" s="96"/>
      <c r="BW94" s="96"/>
      <c r="BX94" s="96"/>
      <c r="BY94" s="96"/>
      <c r="BZ94" s="96"/>
      <c r="CA94" s="96"/>
    </row>
    <row r="95" spans="1:79" ht="12"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6"/>
      <c r="BN95" s="96"/>
      <c r="BO95" s="96"/>
      <c r="BP95" s="96"/>
      <c r="BQ95" s="96"/>
      <c r="BR95" s="96"/>
      <c r="BS95" s="96"/>
      <c r="BT95" s="96"/>
      <c r="BU95" s="96"/>
      <c r="BV95" s="96"/>
      <c r="BW95" s="96"/>
      <c r="BX95" s="96"/>
      <c r="BY95" s="96"/>
      <c r="BZ95" s="96"/>
      <c r="CA95" s="96"/>
    </row>
    <row r="96" spans="1:79" ht="12"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6"/>
      <c r="BH96" s="96"/>
      <c r="BI96" s="96"/>
      <c r="BJ96" s="96"/>
      <c r="BK96" s="96"/>
      <c r="BL96" s="96"/>
      <c r="BM96" s="96"/>
      <c r="BN96" s="96"/>
      <c r="BO96" s="96"/>
      <c r="BP96" s="96"/>
      <c r="BQ96" s="96"/>
      <c r="BR96" s="96"/>
      <c r="BS96" s="96"/>
      <c r="BT96" s="96"/>
      <c r="BU96" s="96"/>
      <c r="BV96" s="96"/>
      <c r="BW96" s="96"/>
      <c r="BX96" s="96"/>
      <c r="BY96" s="96"/>
      <c r="BZ96" s="96"/>
      <c r="CA96" s="96"/>
    </row>
    <row r="97" spans="2:79" ht="12"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6"/>
      <c r="AO97" s="96"/>
      <c r="AP97" s="96"/>
      <c r="AQ97" s="96"/>
      <c r="AR97" s="96"/>
      <c r="AS97" s="96"/>
      <c r="AT97" s="96"/>
      <c r="AU97" s="96"/>
      <c r="AV97" s="96"/>
      <c r="AW97" s="96"/>
      <c r="AX97" s="96"/>
      <c r="AY97" s="96"/>
      <c r="AZ97" s="96"/>
      <c r="BA97" s="96"/>
      <c r="BB97" s="96"/>
      <c r="BC97" s="96"/>
      <c r="BD97" s="96"/>
      <c r="BE97" s="96"/>
      <c r="BF97" s="96"/>
      <c r="BG97" s="96"/>
      <c r="BH97" s="96"/>
      <c r="BI97" s="96"/>
      <c r="BJ97" s="96"/>
      <c r="BK97" s="96"/>
      <c r="BL97" s="96"/>
      <c r="BM97" s="96"/>
      <c r="BN97" s="96"/>
      <c r="BO97" s="96"/>
      <c r="BP97" s="96"/>
      <c r="BQ97" s="96"/>
      <c r="BR97" s="96"/>
      <c r="BS97" s="96"/>
      <c r="BT97" s="96"/>
      <c r="BU97" s="96"/>
      <c r="BV97" s="96"/>
      <c r="BW97" s="96"/>
      <c r="BX97" s="96"/>
      <c r="BY97" s="96"/>
      <c r="BZ97" s="96"/>
      <c r="CA97" s="96"/>
    </row>
    <row r="98" spans="2:79" ht="12"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6"/>
      <c r="BM98" s="96"/>
      <c r="BN98" s="96"/>
      <c r="BO98" s="96"/>
      <c r="BP98" s="96"/>
      <c r="BQ98" s="96"/>
      <c r="BR98" s="96"/>
      <c r="BS98" s="96"/>
      <c r="BT98" s="96"/>
      <c r="BU98" s="96"/>
      <c r="BV98" s="96"/>
      <c r="BW98" s="96"/>
      <c r="BX98" s="96"/>
      <c r="BY98" s="96"/>
      <c r="BZ98" s="96"/>
      <c r="CA98" s="96"/>
    </row>
    <row r="99" spans="2:79" ht="12"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6"/>
      <c r="BM99" s="96"/>
      <c r="BN99" s="96"/>
      <c r="BO99" s="96"/>
      <c r="BP99" s="96"/>
      <c r="BQ99" s="96"/>
      <c r="BR99" s="96"/>
      <c r="BS99" s="96"/>
      <c r="BT99" s="96"/>
      <c r="BU99" s="96"/>
      <c r="BV99" s="96"/>
      <c r="BW99" s="96"/>
      <c r="BX99" s="96"/>
      <c r="BY99" s="96"/>
      <c r="BZ99" s="96"/>
      <c r="CA99" s="96"/>
    </row>
    <row r="100" spans="2:79" ht="12"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6"/>
      <c r="BM100" s="96"/>
      <c r="BN100" s="96"/>
      <c r="BO100" s="96"/>
      <c r="BP100" s="96"/>
      <c r="BQ100" s="96"/>
      <c r="BR100" s="96"/>
      <c r="BS100" s="96"/>
      <c r="BT100" s="96"/>
      <c r="BU100" s="96"/>
      <c r="BV100" s="96"/>
      <c r="BW100" s="96"/>
      <c r="BX100" s="96"/>
      <c r="BY100" s="96"/>
      <c r="BZ100" s="96"/>
      <c r="CA100" s="96"/>
    </row>
    <row r="101" spans="2:79" ht="12"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6"/>
      <c r="BM101" s="96"/>
      <c r="BN101" s="96"/>
      <c r="BO101" s="96"/>
      <c r="BP101" s="96"/>
      <c r="BQ101" s="96"/>
      <c r="BR101" s="96"/>
      <c r="BS101" s="96"/>
      <c r="BT101" s="96"/>
      <c r="BU101" s="96"/>
      <c r="BV101" s="96"/>
      <c r="BW101" s="96"/>
      <c r="BX101" s="96"/>
      <c r="BY101" s="96"/>
      <c r="BZ101" s="96"/>
      <c r="CA101" s="96"/>
    </row>
    <row r="102" spans="2:79" ht="12"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6"/>
      <c r="BM102" s="96"/>
      <c r="BN102" s="96"/>
      <c r="BO102" s="96"/>
      <c r="BP102" s="96"/>
      <c r="BQ102" s="96"/>
      <c r="BR102" s="96"/>
      <c r="BS102" s="96"/>
      <c r="BT102" s="96"/>
      <c r="BU102" s="96"/>
      <c r="BV102" s="96"/>
      <c r="BW102" s="96"/>
      <c r="BX102" s="96"/>
      <c r="BY102" s="96"/>
      <c r="BZ102" s="96"/>
      <c r="CA102" s="96"/>
    </row>
    <row r="103" spans="2:79" ht="12">
      <c r="B103" s="96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6"/>
      <c r="BM103" s="96"/>
      <c r="BN103" s="96"/>
      <c r="BO103" s="96"/>
      <c r="BP103" s="96"/>
      <c r="BQ103" s="96"/>
      <c r="BR103" s="96"/>
      <c r="BS103" s="96"/>
      <c r="BT103" s="96"/>
      <c r="BU103" s="96"/>
      <c r="BV103" s="96"/>
      <c r="BW103" s="96"/>
      <c r="BX103" s="96"/>
      <c r="BY103" s="96"/>
      <c r="BZ103" s="96"/>
      <c r="CA103" s="96"/>
    </row>
    <row r="104" spans="2:79" ht="12"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6"/>
      <c r="BM104" s="96"/>
      <c r="BN104" s="96"/>
      <c r="BO104" s="96"/>
      <c r="BP104" s="96"/>
      <c r="BQ104" s="96"/>
      <c r="BR104" s="96"/>
      <c r="BS104" s="96"/>
      <c r="BT104" s="96"/>
      <c r="BU104" s="96"/>
      <c r="BV104" s="96"/>
      <c r="BW104" s="96"/>
      <c r="BX104" s="96"/>
      <c r="BY104" s="96"/>
      <c r="BZ104" s="96"/>
      <c r="CA104" s="96"/>
    </row>
    <row r="105" spans="2:79" ht="12"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6"/>
      <c r="BM105" s="96"/>
      <c r="BN105" s="96"/>
      <c r="BO105" s="96"/>
      <c r="BP105" s="96"/>
      <c r="BQ105" s="96"/>
      <c r="BR105" s="96"/>
      <c r="BS105" s="96"/>
      <c r="BT105" s="96"/>
      <c r="BU105" s="96"/>
      <c r="BV105" s="96"/>
      <c r="BW105" s="96"/>
      <c r="BX105" s="96"/>
      <c r="BY105" s="96"/>
      <c r="BZ105" s="96"/>
      <c r="CA105" s="96"/>
    </row>
    <row r="106" spans="2:79" ht="12"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6"/>
      <c r="BM106" s="96"/>
      <c r="BN106" s="96"/>
      <c r="BO106" s="96"/>
      <c r="BP106" s="96"/>
      <c r="BQ106" s="96"/>
      <c r="BR106" s="96"/>
      <c r="BS106" s="96"/>
      <c r="BT106" s="96"/>
      <c r="BU106" s="96"/>
      <c r="BV106" s="96"/>
      <c r="BW106" s="96"/>
      <c r="BX106" s="96"/>
      <c r="BY106" s="96"/>
      <c r="BZ106" s="96"/>
      <c r="CA106" s="96"/>
    </row>
    <row r="107" spans="2:79" ht="12"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6"/>
      <c r="BM107" s="96"/>
      <c r="BN107" s="96"/>
      <c r="BO107" s="96"/>
      <c r="BP107" s="96"/>
      <c r="BQ107" s="96"/>
      <c r="BR107" s="96"/>
      <c r="BS107" s="96"/>
      <c r="BT107" s="96"/>
      <c r="BU107" s="96"/>
      <c r="BV107" s="96"/>
      <c r="BW107" s="96"/>
      <c r="BX107" s="96"/>
      <c r="BY107" s="96"/>
      <c r="BZ107" s="96"/>
      <c r="CA107" s="96"/>
    </row>
    <row r="108" spans="2:79" ht="12"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6"/>
      <c r="BM108" s="96"/>
      <c r="BN108" s="96"/>
      <c r="BO108" s="96"/>
      <c r="BP108" s="96"/>
      <c r="BQ108" s="96"/>
      <c r="BR108" s="96"/>
      <c r="BS108" s="96"/>
      <c r="BT108" s="96"/>
      <c r="BU108" s="96"/>
      <c r="BV108" s="96"/>
      <c r="BW108" s="96"/>
      <c r="BX108" s="96"/>
      <c r="BY108" s="96"/>
      <c r="BZ108" s="96"/>
      <c r="CA108" s="96"/>
    </row>
    <row r="109" spans="2:79" ht="12"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6"/>
      <c r="BM109" s="96"/>
      <c r="BN109" s="96"/>
      <c r="BO109" s="96"/>
      <c r="BP109" s="96"/>
      <c r="BQ109" s="96"/>
      <c r="BR109" s="96"/>
      <c r="BS109" s="96"/>
      <c r="BT109" s="96"/>
      <c r="BU109" s="96"/>
      <c r="BV109" s="96"/>
      <c r="BW109" s="96"/>
      <c r="BX109" s="96"/>
      <c r="BY109" s="96"/>
      <c r="BZ109" s="96"/>
      <c r="CA109" s="96"/>
    </row>
    <row r="110" spans="2:79" ht="12"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6"/>
      <c r="BM110" s="96"/>
      <c r="BN110" s="96"/>
      <c r="BO110" s="96"/>
      <c r="BP110" s="96"/>
      <c r="BQ110" s="96"/>
      <c r="BR110" s="96"/>
      <c r="BS110" s="96"/>
      <c r="BT110" s="96"/>
      <c r="BU110" s="96"/>
      <c r="BV110" s="96"/>
      <c r="BW110" s="96"/>
      <c r="BX110" s="96"/>
      <c r="BY110" s="96"/>
      <c r="BZ110" s="96"/>
      <c r="CA110" s="96"/>
    </row>
    <row r="111" spans="2:79" ht="12">
      <c r="B111" s="96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6"/>
      <c r="BM111" s="96"/>
      <c r="BN111" s="96"/>
      <c r="BO111" s="96"/>
      <c r="BP111" s="96"/>
      <c r="BQ111" s="96"/>
      <c r="BR111" s="96"/>
      <c r="BS111" s="96"/>
      <c r="BT111" s="96"/>
      <c r="BU111" s="96"/>
      <c r="BV111" s="96"/>
      <c r="BW111" s="96"/>
      <c r="BX111" s="96"/>
      <c r="BY111" s="96"/>
      <c r="BZ111" s="96"/>
      <c r="CA111" s="96"/>
    </row>
    <row r="112" spans="2:79" ht="12">
      <c r="B112" s="96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6"/>
      <c r="BM112" s="96"/>
      <c r="BN112" s="96"/>
      <c r="BO112" s="96"/>
      <c r="BP112" s="96"/>
      <c r="BQ112" s="96"/>
      <c r="BR112" s="96"/>
      <c r="BS112" s="96"/>
      <c r="BT112" s="96"/>
      <c r="BU112" s="96"/>
      <c r="BV112" s="96"/>
      <c r="BW112" s="96"/>
      <c r="BX112" s="96"/>
      <c r="BY112" s="96"/>
      <c r="BZ112" s="96"/>
      <c r="CA112" s="96"/>
    </row>
    <row r="113" spans="2:79" ht="12">
      <c r="B113" s="96"/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6"/>
      <c r="BH113" s="96"/>
      <c r="BI113" s="96"/>
      <c r="BJ113" s="96"/>
      <c r="BK113" s="96"/>
      <c r="BL113" s="96"/>
      <c r="BM113" s="96"/>
      <c r="BN113" s="96"/>
      <c r="BO113" s="96"/>
      <c r="BP113" s="96"/>
      <c r="BQ113" s="96"/>
      <c r="BR113" s="96"/>
      <c r="BS113" s="96"/>
      <c r="BT113" s="96"/>
      <c r="BU113" s="96"/>
      <c r="BV113" s="96"/>
      <c r="BW113" s="96"/>
      <c r="BX113" s="96"/>
      <c r="BY113" s="96"/>
      <c r="BZ113" s="96"/>
      <c r="CA113" s="96"/>
    </row>
    <row r="114" spans="2:79" ht="12">
      <c r="B114" s="96"/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 t="s">
        <v>108</v>
      </c>
      <c r="U114" s="96"/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  <c r="AJ114" s="96"/>
      <c r="AK114" s="96"/>
      <c r="AL114" s="96"/>
      <c r="AM114" s="96"/>
      <c r="AN114" s="96"/>
      <c r="AO114" s="96"/>
      <c r="AP114" s="96"/>
      <c r="AQ114" s="96"/>
      <c r="AR114" s="96"/>
      <c r="AS114" s="96"/>
      <c r="AT114" s="96"/>
      <c r="AU114" s="96"/>
      <c r="AV114" s="96"/>
      <c r="AW114" s="96"/>
      <c r="AX114" s="96"/>
      <c r="AY114" s="96"/>
      <c r="AZ114" s="96"/>
      <c r="BA114" s="96"/>
      <c r="BB114" s="96"/>
      <c r="BC114" s="96"/>
      <c r="BD114" s="96"/>
      <c r="BE114" s="96"/>
      <c r="BF114" s="96"/>
      <c r="BG114" s="96"/>
      <c r="BH114" s="96"/>
      <c r="BI114" s="96"/>
      <c r="BJ114" s="96"/>
      <c r="BK114" s="96"/>
      <c r="BL114" s="96"/>
      <c r="BM114" s="96"/>
      <c r="BN114" s="96"/>
      <c r="BO114" s="96"/>
      <c r="BP114" s="96"/>
      <c r="BQ114" s="96"/>
      <c r="BR114" s="96"/>
      <c r="BS114" s="96"/>
      <c r="BT114" s="96"/>
      <c r="BU114" s="96"/>
      <c r="BV114" s="96"/>
      <c r="BW114" s="96"/>
      <c r="BX114" s="96"/>
      <c r="BY114" s="96"/>
      <c r="BZ114" s="96"/>
      <c r="CA114" s="96"/>
    </row>
    <row r="115" spans="2:79" ht="12">
      <c r="N115" s="96"/>
      <c r="O115" s="96"/>
      <c r="P115" s="96"/>
      <c r="Q115" s="96"/>
      <c r="R115" s="96"/>
      <c r="S115" s="96"/>
      <c r="T115" s="96" t="s">
        <v>84</v>
      </c>
      <c r="U115" s="96"/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96"/>
      <c r="BG115" s="96"/>
      <c r="BH115" s="96"/>
      <c r="BI115" s="96"/>
      <c r="BJ115" s="96"/>
      <c r="BK115" s="96"/>
      <c r="BL115" s="96"/>
      <c r="BM115" s="96"/>
      <c r="BN115" s="96"/>
      <c r="BO115" s="96"/>
      <c r="BP115" s="96"/>
      <c r="BQ115" s="96"/>
      <c r="BR115" s="96"/>
      <c r="BS115" s="96"/>
      <c r="BT115" s="96"/>
      <c r="BU115" s="96"/>
      <c r="BV115" s="96"/>
      <c r="BW115" s="96"/>
      <c r="BX115" s="96"/>
      <c r="BY115" s="96"/>
      <c r="BZ115" s="96"/>
      <c r="CA115" s="96"/>
    </row>
    <row r="116" spans="2:79" ht="12"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  <c r="BH116" s="96"/>
      <c r="BI116" s="96"/>
      <c r="BJ116" s="96"/>
      <c r="BK116" s="96"/>
      <c r="BL116" s="96"/>
      <c r="BM116" s="96"/>
      <c r="BN116" s="96"/>
      <c r="BO116" s="96"/>
      <c r="BP116" s="96"/>
      <c r="BQ116" s="96"/>
      <c r="BR116" s="96"/>
      <c r="BS116" s="96"/>
      <c r="BT116" s="96"/>
      <c r="BU116" s="96"/>
      <c r="BV116" s="96"/>
      <c r="BW116" s="96"/>
      <c r="BX116" s="96"/>
      <c r="BY116" s="96"/>
      <c r="BZ116" s="96"/>
      <c r="CA116" s="96"/>
    </row>
    <row r="117" spans="2:79" ht="12"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6"/>
      <c r="BM117" s="96"/>
      <c r="BN117" s="96"/>
      <c r="BO117" s="96"/>
      <c r="BP117" s="96"/>
      <c r="BQ117" s="96"/>
      <c r="BR117" s="96"/>
      <c r="BS117" s="96"/>
      <c r="BT117" s="96"/>
      <c r="BU117" s="96"/>
      <c r="BV117" s="96"/>
      <c r="BW117" s="96"/>
      <c r="BX117" s="96"/>
      <c r="BY117" s="96"/>
      <c r="BZ117" s="96"/>
      <c r="CA117" s="96"/>
    </row>
    <row r="118" spans="2:79" ht="12"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6"/>
      <c r="BM118" s="96"/>
      <c r="BN118" s="96"/>
      <c r="BO118" s="96"/>
      <c r="BP118" s="96"/>
      <c r="BQ118" s="96"/>
      <c r="BR118" s="96"/>
      <c r="BS118" s="96"/>
      <c r="BT118" s="96"/>
      <c r="BU118" s="96"/>
      <c r="BV118" s="96"/>
      <c r="BW118" s="96"/>
      <c r="BX118" s="96"/>
      <c r="BY118" s="96"/>
      <c r="BZ118" s="96"/>
      <c r="CA118" s="96"/>
    </row>
    <row r="119" spans="2:79" ht="12"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6"/>
      <c r="BE119" s="96"/>
      <c r="BF119" s="96"/>
      <c r="BG119" s="96"/>
      <c r="BH119" s="96"/>
      <c r="BI119" s="96"/>
      <c r="BJ119" s="96"/>
      <c r="BK119" s="96"/>
      <c r="BL119" s="96"/>
      <c r="BM119" s="96"/>
      <c r="BN119" s="96"/>
      <c r="BO119" s="96"/>
      <c r="BP119" s="96"/>
      <c r="BQ119" s="96"/>
      <c r="BR119" s="96"/>
      <c r="BS119" s="96"/>
      <c r="BT119" s="96"/>
      <c r="BU119" s="96"/>
      <c r="BV119" s="96"/>
      <c r="BW119" s="96"/>
      <c r="BX119" s="96"/>
      <c r="BY119" s="96"/>
      <c r="BZ119" s="96"/>
      <c r="CA119" s="96"/>
    </row>
    <row r="120" spans="2:79" ht="12"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96"/>
      <c r="AL120" s="96"/>
      <c r="AM120" s="96"/>
      <c r="AN120" s="96"/>
      <c r="AO120" s="96"/>
      <c r="AP120" s="96"/>
      <c r="AQ120" s="96"/>
      <c r="AR120" s="96"/>
      <c r="AS120" s="96"/>
      <c r="AT120" s="96"/>
      <c r="AU120" s="96"/>
      <c r="AV120" s="96"/>
      <c r="AW120" s="96"/>
      <c r="AX120" s="96"/>
      <c r="AY120" s="96"/>
      <c r="AZ120" s="96"/>
      <c r="BA120" s="96"/>
      <c r="BB120" s="96"/>
      <c r="BC120" s="96"/>
      <c r="BD120" s="96"/>
      <c r="BE120" s="96"/>
      <c r="BF120" s="96"/>
      <c r="BG120" s="96"/>
      <c r="BH120" s="96"/>
      <c r="BI120" s="96"/>
      <c r="BJ120" s="96"/>
      <c r="BK120" s="96"/>
      <c r="BL120" s="96"/>
      <c r="BM120" s="96"/>
      <c r="BN120" s="96"/>
      <c r="BO120" s="96"/>
      <c r="BP120" s="96"/>
      <c r="BQ120" s="96"/>
      <c r="BR120" s="96"/>
      <c r="BS120" s="96"/>
      <c r="BT120" s="96"/>
      <c r="BU120" s="96"/>
      <c r="BV120" s="96"/>
      <c r="BW120" s="96"/>
      <c r="BX120" s="96"/>
      <c r="BY120" s="96"/>
      <c r="BZ120" s="96"/>
      <c r="CA120" s="96"/>
    </row>
    <row r="121" spans="2:79" ht="12"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96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  <c r="BH121" s="96"/>
      <c r="BI121" s="96"/>
      <c r="BJ121" s="96"/>
      <c r="BK121" s="96"/>
      <c r="BL121" s="96"/>
      <c r="BM121" s="96"/>
      <c r="BN121" s="96"/>
      <c r="BO121" s="96"/>
      <c r="BP121" s="96"/>
      <c r="BQ121" s="96"/>
      <c r="BR121" s="96"/>
      <c r="BS121" s="96"/>
      <c r="BT121" s="96"/>
      <c r="BU121" s="96"/>
      <c r="BV121" s="96"/>
      <c r="BW121" s="96"/>
      <c r="BX121" s="96"/>
      <c r="BY121" s="96"/>
      <c r="BZ121" s="96"/>
      <c r="CA121" s="96"/>
    </row>
    <row r="122" spans="2:79" ht="12">
      <c r="B122" s="96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96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6"/>
      <c r="BM122" s="96"/>
      <c r="BN122" s="96"/>
      <c r="BO122" s="96"/>
      <c r="BP122" s="96"/>
      <c r="BQ122" s="96"/>
      <c r="BR122" s="96"/>
      <c r="BS122" s="96"/>
      <c r="BT122" s="96"/>
      <c r="BU122" s="96"/>
      <c r="BV122" s="96"/>
      <c r="BW122" s="96"/>
      <c r="BX122" s="96"/>
      <c r="BY122" s="96"/>
      <c r="BZ122" s="96"/>
      <c r="CA122" s="96"/>
    </row>
    <row r="123" spans="2:79" ht="12"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96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6"/>
      <c r="BM123" s="96"/>
      <c r="BN123" s="96"/>
      <c r="BO123" s="96"/>
      <c r="BP123" s="96"/>
      <c r="BQ123" s="96"/>
      <c r="BR123" s="96"/>
      <c r="BS123" s="96"/>
      <c r="BT123" s="96"/>
      <c r="BU123" s="96"/>
      <c r="BV123" s="96"/>
      <c r="BW123" s="96"/>
      <c r="BX123" s="96"/>
      <c r="BY123" s="96"/>
      <c r="BZ123" s="96"/>
      <c r="CA123" s="96"/>
    </row>
    <row r="124" spans="2:79" ht="12"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96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6"/>
      <c r="BM124" s="96"/>
      <c r="BN124" s="96"/>
      <c r="BO124" s="96"/>
      <c r="BP124" s="96"/>
      <c r="BQ124" s="96"/>
      <c r="BR124" s="96"/>
      <c r="BS124" s="96"/>
      <c r="BT124" s="96"/>
      <c r="BU124" s="96"/>
      <c r="BV124" s="96"/>
      <c r="BW124" s="96"/>
      <c r="BX124" s="96"/>
      <c r="BY124" s="96"/>
      <c r="BZ124" s="96"/>
      <c r="CA124" s="96"/>
    </row>
    <row r="125" spans="2:79" ht="12"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96"/>
      <c r="AU125" s="96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  <c r="BH125" s="96"/>
      <c r="BI125" s="96"/>
      <c r="BJ125" s="96"/>
      <c r="BK125" s="96"/>
      <c r="BL125" s="96"/>
      <c r="BM125" s="96"/>
      <c r="BN125" s="96"/>
      <c r="BO125" s="96"/>
      <c r="BP125" s="96"/>
      <c r="BQ125" s="96"/>
      <c r="BR125" s="96"/>
      <c r="BS125" s="96"/>
      <c r="BT125" s="96"/>
      <c r="BU125" s="96"/>
      <c r="BV125" s="96"/>
      <c r="BW125" s="96"/>
      <c r="BX125" s="96"/>
      <c r="BY125" s="96"/>
      <c r="BZ125" s="96"/>
      <c r="CA125" s="96"/>
    </row>
    <row r="126" spans="2:79" ht="12">
      <c r="B126" s="96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6"/>
      <c r="BM126" s="96"/>
      <c r="BN126" s="96"/>
      <c r="BO126" s="96"/>
      <c r="BP126" s="96"/>
      <c r="BQ126" s="96"/>
      <c r="BR126" s="96"/>
      <c r="BS126" s="96"/>
      <c r="BT126" s="96"/>
      <c r="BU126" s="96"/>
      <c r="BV126" s="96"/>
      <c r="BW126" s="96"/>
      <c r="BX126" s="96"/>
      <c r="BY126" s="96"/>
      <c r="BZ126" s="96"/>
      <c r="CA126" s="96"/>
    </row>
    <row r="127" spans="2:79" ht="12"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96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6"/>
      <c r="BM127" s="96"/>
      <c r="BN127" s="96"/>
      <c r="BO127" s="96"/>
      <c r="BP127" s="96"/>
      <c r="BQ127" s="96"/>
      <c r="BR127" s="96"/>
      <c r="BS127" s="96"/>
      <c r="BT127" s="96"/>
      <c r="BU127" s="96"/>
      <c r="BV127" s="96"/>
      <c r="BW127" s="96"/>
      <c r="BX127" s="96"/>
      <c r="BY127" s="96"/>
      <c r="BZ127" s="96"/>
      <c r="CA127" s="96"/>
    </row>
    <row r="128" spans="2:79" ht="12"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6"/>
      <c r="BM128" s="96"/>
      <c r="BN128" s="96"/>
      <c r="BO128" s="96"/>
      <c r="BP128" s="96"/>
      <c r="BQ128" s="96"/>
      <c r="BR128" s="96"/>
      <c r="BS128" s="96"/>
      <c r="BT128" s="96"/>
      <c r="BU128" s="96"/>
      <c r="BV128" s="96"/>
      <c r="BW128" s="96"/>
      <c r="BX128" s="96"/>
      <c r="BY128" s="96"/>
      <c r="BZ128" s="96"/>
      <c r="CA128" s="96"/>
    </row>
    <row r="129" spans="2:79" ht="12">
      <c r="B129" s="96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96"/>
      <c r="AU129" s="96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  <c r="BH129" s="96"/>
      <c r="BI129" s="96"/>
      <c r="BJ129" s="96"/>
      <c r="BK129" s="96"/>
      <c r="BL129" s="96"/>
      <c r="BM129" s="96"/>
      <c r="BN129" s="96"/>
      <c r="BO129" s="96"/>
      <c r="BP129" s="96"/>
      <c r="BQ129" s="96"/>
      <c r="BR129" s="96"/>
      <c r="BS129" s="96"/>
      <c r="BT129" s="96"/>
      <c r="BU129" s="96"/>
      <c r="BV129" s="96"/>
      <c r="BW129" s="96"/>
      <c r="BX129" s="96"/>
      <c r="BY129" s="96"/>
      <c r="BZ129" s="96"/>
      <c r="CA129" s="96"/>
    </row>
    <row r="130" spans="2:79" ht="12">
      <c r="B130" s="96"/>
      <c r="C130" s="96"/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96"/>
      <c r="AU130" s="96"/>
      <c r="AV130" s="96"/>
      <c r="AW130" s="96"/>
      <c r="AX130" s="96"/>
      <c r="AY130" s="96"/>
      <c r="AZ130" s="96"/>
      <c r="BA130" s="96"/>
      <c r="BB130" s="96"/>
      <c r="BC130" s="96"/>
      <c r="BD130" s="96"/>
      <c r="BE130" s="96"/>
      <c r="BF130" s="96"/>
      <c r="BG130" s="96"/>
      <c r="BH130" s="96"/>
      <c r="BI130" s="96"/>
      <c r="BJ130" s="96"/>
      <c r="BK130" s="96"/>
      <c r="BL130" s="96"/>
      <c r="BM130" s="96"/>
      <c r="BN130" s="96"/>
      <c r="BO130" s="96"/>
      <c r="BP130" s="96"/>
      <c r="BQ130" s="96"/>
      <c r="BR130" s="96"/>
      <c r="BS130" s="96"/>
      <c r="BT130" s="96"/>
      <c r="BU130" s="96"/>
      <c r="BV130" s="96"/>
      <c r="BW130" s="96"/>
      <c r="BX130" s="96"/>
      <c r="BY130" s="96"/>
      <c r="BZ130" s="96"/>
      <c r="CA130" s="96"/>
    </row>
    <row r="131" spans="2:79" ht="12">
      <c r="B131" s="96"/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96"/>
    </row>
    <row r="132" spans="2:79" ht="12">
      <c r="B132" s="96"/>
      <c r="C132" s="96"/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T132" s="96" t="s">
        <v>87</v>
      </c>
    </row>
    <row r="133" spans="2:79" ht="12">
      <c r="B133" s="96"/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T133" s="96" t="s">
        <v>84</v>
      </c>
    </row>
    <row r="134" spans="2:79" ht="12">
      <c r="B134" s="96"/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</row>
    <row r="135" spans="2:79" ht="12">
      <c r="B135" s="96"/>
      <c r="C135" s="96"/>
      <c r="D135" s="96"/>
      <c r="E135" s="96"/>
      <c r="F135" s="96"/>
      <c r="G135" s="96"/>
      <c r="H135" s="96"/>
      <c r="I135" s="96"/>
      <c r="J135" s="96"/>
      <c r="K135" s="96"/>
      <c r="L135" s="96"/>
      <c r="M135" s="96"/>
    </row>
    <row r="136" spans="2:79" ht="12">
      <c r="B136" s="96"/>
      <c r="C136" s="96"/>
      <c r="D136" s="96"/>
      <c r="E136" s="96"/>
      <c r="F136" s="96"/>
      <c r="G136" s="96"/>
      <c r="H136" s="96"/>
      <c r="I136" s="96"/>
      <c r="J136" s="96"/>
      <c r="K136" s="96"/>
      <c r="L136" s="96"/>
      <c r="M136" s="96"/>
    </row>
    <row r="137" spans="2:79" ht="12">
      <c r="B137" s="96"/>
      <c r="C137" s="96"/>
      <c r="D137" s="96"/>
      <c r="E137" s="96"/>
      <c r="F137" s="96"/>
      <c r="G137" s="96"/>
      <c r="H137" s="96"/>
      <c r="I137" s="96"/>
      <c r="J137" s="96"/>
      <c r="K137" s="96"/>
      <c r="L137" s="96"/>
      <c r="M137" s="96"/>
    </row>
    <row r="138" spans="2:79" ht="12">
      <c r="B138" s="96"/>
      <c r="C138" s="96"/>
      <c r="D138" s="96"/>
      <c r="E138" s="96"/>
      <c r="F138" s="96"/>
      <c r="G138" s="96"/>
      <c r="H138" s="96"/>
      <c r="I138" s="96"/>
      <c r="J138" s="96"/>
      <c r="K138" s="96"/>
      <c r="L138" s="96"/>
      <c r="M138" s="96"/>
    </row>
    <row r="139" spans="2:79" ht="12">
      <c r="B139" s="96"/>
      <c r="C139" s="96"/>
      <c r="D139" s="96"/>
      <c r="E139" s="96"/>
      <c r="F139" s="96"/>
      <c r="G139" s="96"/>
      <c r="H139" s="96"/>
      <c r="I139" s="96"/>
      <c r="J139" s="96"/>
      <c r="K139" s="96"/>
      <c r="L139" s="96"/>
      <c r="M139" s="96"/>
    </row>
    <row r="140" spans="2:79" ht="12">
      <c r="B140" s="96"/>
      <c r="C140" s="96"/>
      <c r="D140" s="96"/>
      <c r="E140" s="96"/>
      <c r="F140" s="96"/>
      <c r="G140" s="96"/>
      <c r="H140" s="96"/>
      <c r="I140" s="96"/>
      <c r="J140" s="96"/>
      <c r="K140" s="96"/>
      <c r="L140" s="96"/>
      <c r="M140" s="96"/>
    </row>
    <row r="141" spans="2:79" ht="12">
      <c r="B141" s="96"/>
      <c r="C141" s="96"/>
      <c r="D141" s="96"/>
      <c r="E141" s="96"/>
      <c r="F141" s="96"/>
      <c r="G141" s="96"/>
      <c r="H141" s="96"/>
      <c r="I141" s="96"/>
      <c r="J141" s="96"/>
      <c r="K141" s="96"/>
      <c r="L141" s="96"/>
      <c r="M141" s="96"/>
    </row>
    <row r="142" spans="2:79" ht="12">
      <c r="B142" s="96"/>
      <c r="C142" s="96"/>
      <c r="D142" s="96"/>
      <c r="E142" s="96"/>
      <c r="F142" s="96"/>
      <c r="G142" s="96"/>
      <c r="H142" s="96"/>
      <c r="I142" s="96"/>
      <c r="J142" s="96"/>
      <c r="K142" s="96"/>
      <c r="L142" s="96"/>
      <c r="M142" s="96"/>
    </row>
    <row r="143" spans="2:79" ht="12">
      <c r="B143" s="96"/>
      <c r="C143" s="96"/>
      <c r="D143" s="96"/>
      <c r="E143" s="96"/>
      <c r="F143" s="96"/>
      <c r="G143" s="96"/>
      <c r="H143" s="96"/>
      <c r="I143" s="96"/>
      <c r="J143" s="96"/>
      <c r="K143" s="96"/>
      <c r="L143" s="96"/>
      <c r="M143" s="96"/>
    </row>
    <row r="144" spans="2:79" ht="12">
      <c r="B144" s="96"/>
      <c r="C144" s="96"/>
      <c r="D144" s="96"/>
      <c r="E144" s="96"/>
      <c r="F144" s="96"/>
      <c r="G144" s="96"/>
      <c r="H144" s="96"/>
      <c r="I144" s="96"/>
      <c r="J144" s="96"/>
      <c r="K144" s="96"/>
      <c r="L144" s="96"/>
      <c r="M144" s="96"/>
    </row>
    <row r="145" spans="2:20" ht="12">
      <c r="B145" s="96"/>
      <c r="C145" s="96"/>
      <c r="D145" s="96"/>
      <c r="E145" s="96"/>
      <c r="F145" s="96"/>
      <c r="G145" s="96"/>
      <c r="H145" s="96"/>
      <c r="I145" s="96"/>
      <c r="J145" s="96"/>
      <c r="K145" s="96"/>
      <c r="L145" s="96"/>
      <c r="M145" s="96"/>
    </row>
    <row r="150" spans="2:20" ht="12">
      <c r="T150" s="96" t="s">
        <v>89</v>
      </c>
    </row>
    <row r="151" spans="2:20" ht="12">
      <c r="T151" s="96" t="s">
        <v>84</v>
      </c>
    </row>
  </sheetData>
  <mergeCells count="111">
    <mergeCell ref="R2:S2"/>
    <mergeCell ref="B3:D3"/>
    <mergeCell ref="E3:G3"/>
    <mergeCell ref="H3:J3"/>
    <mergeCell ref="K3:M3"/>
    <mergeCell ref="N3:P3"/>
    <mergeCell ref="Q3:S3"/>
    <mergeCell ref="B19:D19"/>
    <mergeCell ref="E19:G19"/>
    <mergeCell ref="H19:J19"/>
    <mergeCell ref="K19:M19"/>
    <mergeCell ref="N19:P19"/>
    <mergeCell ref="Q19:S19"/>
    <mergeCell ref="B35:D35"/>
    <mergeCell ref="E35:G35"/>
    <mergeCell ref="H35:J35"/>
    <mergeCell ref="K35:M35"/>
    <mergeCell ref="N35:P35"/>
    <mergeCell ref="Q35:S35"/>
    <mergeCell ref="B51:D51"/>
    <mergeCell ref="E51:G51"/>
    <mergeCell ref="H51:J51"/>
    <mergeCell ref="K51:M51"/>
    <mergeCell ref="B67:M67"/>
    <mergeCell ref="B68:E68"/>
    <mergeCell ref="F68:I68"/>
    <mergeCell ref="J68:M68"/>
    <mergeCell ref="L83:M83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A19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S20:S21"/>
    <mergeCell ref="A35:A37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Q36:Q37"/>
    <mergeCell ref="R36:R37"/>
    <mergeCell ref="S36:S37"/>
    <mergeCell ref="A51:A53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A67:A70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</mergeCells>
  <phoneticPr fontId="27"/>
  <pageMargins left="0.78740157480314965" right="0.78740157480314965" top="0.98425196850393704" bottom="0.82677165354330717" header="0.51181102362204722" footer="0.51181102362204722"/>
  <pageSetup paperSize="9" scale="79" fitToWidth="1" fitToHeight="1" orientation="portrait" usePrinterDefaults="1" horizontalDpi="300" verticalDpi="300" r:id="rId1"/>
  <headerFooter alignWithMargins="0"/>
  <colBreaks count="1" manualBreakCount="1">
    <brk id="19" max="6553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V151"/>
  <sheetViews>
    <sheetView showGridLines="0" view="pageBreakPreview" topLeftCell="A47" zoomScaleSheetLayoutView="100" workbookViewId="0">
      <selection activeCell="H50" sqref="H50"/>
    </sheetView>
  </sheetViews>
  <sheetFormatPr defaultRowHeight="12"/>
  <cols>
    <col min="1" max="1" width="9" style="1" bestFit="1" customWidth="1"/>
    <col min="2" max="21" width="5.625" style="1" customWidth="1"/>
    <col min="22" max="78" width="0.25" style="1" hidden="1" customWidth="1"/>
    <col min="79" max="256" width="9" style="1" bestFit="1" customWidth="1"/>
  </cols>
  <sheetData>
    <row r="1" spans="1:80" s="92" customFormat="1" ht="17.25">
      <c r="A1" s="94" t="s">
        <v>2</v>
      </c>
    </row>
    <row r="2" spans="1:80" ht="13.5" customHeight="1">
      <c r="R2" s="85" t="s">
        <v>7</v>
      </c>
      <c r="S2" s="85"/>
    </row>
    <row r="3" spans="1:80">
      <c r="A3" s="5" t="s">
        <v>13</v>
      </c>
      <c r="B3" s="15" t="s">
        <v>18</v>
      </c>
      <c r="C3" s="32"/>
      <c r="D3" s="43"/>
      <c r="E3" s="55" t="s">
        <v>4</v>
      </c>
      <c r="F3" s="38"/>
      <c r="G3" s="64"/>
      <c r="H3" s="22" t="s">
        <v>11</v>
      </c>
      <c r="I3" s="38"/>
      <c r="J3" s="49"/>
      <c r="K3" s="55" t="s">
        <v>19</v>
      </c>
      <c r="L3" s="38"/>
      <c r="M3" s="64"/>
      <c r="N3" s="22" t="s">
        <v>23</v>
      </c>
      <c r="O3" s="38"/>
      <c r="P3" s="49"/>
      <c r="Q3" s="55" t="s">
        <v>25</v>
      </c>
      <c r="R3" s="38"/>
      <c r="S3" s="64"/>
    </row>
    <row r="4" spans="1:80" s="93" customFormat="1" ht="9.9499999999999993" customHeight="1">
      <c r="A4" s="6"/>
      <c r="B4" s="16" t="s">
        <v>21</v>
      </c>
      <c r="C4" s="33" t="s">
        <v>29</v>
      </c>
      <c r="D4" s="44" t="s">
        <v>31</v>
      </c>
      <c r="E4" s="56" t="s">
        <v>21</v>
      </c>
      <c r="F4" s="33" t="s">
        <v>29</v>
      </c>
      <c r="G4" s="65" t="s">
        <v>31</v>
      </c>
      <c r="H4" s="16" t="s">
        <v>21</v>
      </c>
      <c r="I4" s="33" t="s">
        <v>29</v>
      </c>
      <c r="J4" s="44" t="s">
        <v>31</v>
      </c>
      <c r="K4" s="56" t="s">
        <v>21</v>
      </c>
      <c r="L4" s="33" t="s">
        <v>29</v>
      </c>
      <c r="M4" s="65" t="s">
        <v>31</v>
      </c>
      <c r="N4" s="16" t="s">
        <v>21</v>
      </c>
      <c r="O4" s="33" t="s">
        <v>29</v>
      </c>
      <c r="P4" s="44" t="s">
        <v>31</v>
      </c>
      <c r="Q4" s="56" t="s">
        <v>21</v>
      </c>
      <c r="R4" s="33" t="s">
        <v>29</v>
      </c>
      <c r="S4" s="65" t="s">
        <v>31</v>
      </c>
    </row>
    <row r="5" spans="1:80" s="93" customFormat="1" ht="9.9499999999999993" customHeight="1">
      <c r="A5" s="7"/>
      <c r="B5" s="17"/>
      <c r="C5" s="34"/>
      <c r="D5" s="45"/>
      <c r="E5" s="57"/>
      <c r="F5" s="34"/>
      <c r="G5" s="66"/>
      <c r="H5" s="17"/>
      <c r="I5" s="34"/>
      <c r="J5" s="45"/>
      <c r="K5" s="57"/>
      <c r="L5" s="34"/>
      <c r="M5" s="66"/>
      <c r="N5" s="17"/>
      <c r="O5" s="34"/>
      <c r="P5" s="45"/>
      <c r="Q5" s="57"/>
      <c r="R5" s="34"/>
      <c r="S5" s="66"/>
    </row>
    <row r="6" spans="1:80">
      <c r="A6" s="97" t="s">
        <v>111</v>
      </c>
      <c r="B6" s="18">
        <v>1137</v>
      </c>
      <c r="C6" s="35">
        <v>1083</v>
      </c>
      <c r="D6" s="46">
        <f t="shared" ref="D6:D17" si="0">B6+C6</f>
        <v>2220</v>
      </c>
      <c r="E6" s="28">
        <v>1297</v>
      </c>
      <c r="F6" s="35">
        <v>1208</v>
      </c>
      <c r="G6" s="67">
        <f t="shared" ref="G6:G17" si="1">E6+F6</f>
        <v>2505</v>
      </c>
      <c r="H6" s="18">
        <v>1267</v>
      </c>
      <c r="I6" s="35">
        <v>1258</v>
      </c>
      <c r="J6" s="46">
        <f t="shared" ref="J6:J17" si="2">H6+I6</f>
        <v>2525</v>
      </c>
      <c r="K6" s="28">
        <v>1192</v>
      </c>
      <c r="L6" s="35">
        <v>1134</v>
      </c>
      <c r="M6" s="67">
        <f t="shared" ref="M6:M17" si="3">K6+L6</f>
        <v>2326</v>
      </c>
      <c r="N6" s="18">
        <v>1147</v>
      </c>
      <c r="O6" s="35">
        <v>1038</v>
      </c>
      <c r="P6" s="46">
        <f t="shared" ref="P6:P17" si="4">N6+O6</f>
        <v>2185</v>
      </c>
      <c r="Q6" s="28">
        <v>1306</v>
      </c>
      <c r="R6" s="35">
        <v>1225</v>
      </c>
      <c r="S6" s="67">
        <f t="shared" ref="S6:S17" si="5">Q6+R6</f>
        <v>2531</v>
      </c>
      <c r="U6" s="90" t="s">
        <v>113</v>
      </c>
    </row>
    <row r="7" spans="1:80">
      <c r="A7" s="98" t="s">
        <v>40</v>
      </c>
      <c r="B7" s="19">
        <v>1144</v>
      </c>
      <c r="C7" s="36">
        <v>1090</v>
      </c>
      <c r="D7" s="47">
        <f t="shared" si="0"/>
        <v>2234</v>
      </c>
      <c r="E7" s="29">
        <v>1290</v>
      </c>
      <c r="F7" s="36">
        <v>1203</v>
      </c>
      <c r="G7" s="68">
        <f t="shared" si="1"/>
        <v>2493</v>
      </c>
      <c r="H7" s="19">
        <v>1264</v>
      </c>
      <c r="I7" s="36">
        <v>1253</v>
      </c>
      <c r="J7" s="47">
        <f t="shared" si="2"/>
        <v>2517</v>
      </c>
      <c r="K7" s="29">
        <v>1196</v>
      </c>
      <c r="L7" s="36">
        <v>1131</v>
      </c>
      <c r="M7" s="68">
        <f t="shared" si="3"/>
        <v>2327</v>
      </c>
      <c r="N7" s="19">
        <v>1154</v>
      </c>
      <c r="O7" s="36">
        <v>1051</v>
      </c>
      <c r="P7" s="47">
        <f t="shared" si="4"/>
        <v>2205</v>
      </c>
      <c r="Q7" s="29">
        <v>1301</v>
      </c>
      <c r="R7" s="36">
        <v>1201</v>
      </c>
      <c r="S7" s="68">
        <f t="shared" si="5"/>
        <v>2502</v>
      </c>
      <c r="U7" s="90">
        <v>5</v>
      </c>
    </row>
    <row r="8" spans="1:80">
      <c r="A8" s="98" t="s">
        <v>44</v>
      </c>
      <c r="B8" s="19">
        <v>1140</v>
      </c>
      <c r="C8" s="36">
        <v>1090</v>
      </c>
      <c r="D8" s="47">
        <f t="shared" si="0"/>
        <v>2230</v>
      </c>
      <c r="E8" s="29">
        <v>1288</v>
      </c>
      <c r="F8" s="36">
        <v>1196</v>
      </c>
      <c r="G8" s="68">
        <f t="shared" si="1"/>
        <v>2484</v>
      </c>
      <c r="H8" s="19">
        <v>1270</v>
      </c>
      <c r="I8" s="36">
        <v>1248</v>
      </c>
      <c r="J8" s="47">
        <f t="shared" si="2"/>
        <v>2518</v>
      </c>
      <c r="K8" s="29">
        <v>1200</v>
      </c>
      <c r="L8" s="36">
        <v>1137</v>
      </c>
      <c r="M8" s="68">
        <f t="shared" si="3"/>
        <v>2337</v>
      </c>
      <c r="N8" s="19">
        <v>1148</v>
      </c>
      <c r="O8" s="36">
        <v>1054</v>
      </c>
      <c r="P8" s="47">
        <f t="shared" si="4"/>
        <v>2202</v>
      </c>
      <c r="Q8" s="29">
        <v>1295</v>
      </c>
      <c r="R8" s="36">
        <v>1197</v>
      </c>
      <c r="S8" s="68">
        <f t="shared" si="5"/>
        <v>2492</v>
      </c>
      <c r="U8" s="90">
        <v>6</v>
      </c>
      <c r="CB8" s="91"/>
    </row>
    <row r="9" spans="1:80">
      <c r="A9" s="98" t="s">
        <v>47</v>
      </c>
      <c r="B9" s="19">
        <v>1136</v>
      </c>
      <c r="C9" s="36">
        <v>1087</v>
      </c>
      <c r="D9" s="47">
        <f t="shared" si="0"/>
        <v>2223</v>
      </c>
      <c r="E9" s="29">
        <v>1286</v>
      </c>
      <c r="F9" s="36">
        <v>1201</v>
      </c>
      <c r="G9" s="68">
        <f t="shared" si="1"/>
        <v>2487</v>
      </c>
      <c r="H9" s="19">
        <v>1273</v>
      </c>
      <c r="I9" s="36">
        <v>1248</v>
      </c>
      <c r="J9" s="47">
        <f t="shared" si="2"/>
        <v>2521</v>
      </c>
      <c r="K9" s="29">
        <v>1205</v>
      </c>
      <c r="L9" s="36">
        <v>1141</v>
      </c>
      <c r="M9" s="68">
        <f t="shared" si="3"/>
        <v>2346</v>
      </c>
      <c r="N9" s="19">
        <v>1150</v>
      </c>
      <c r="O9" s="36">
        <v>1054</v>
      </c>
      <c r="P9" s="47">
        <f t="shared" si="4"/>
        <v>2204</v>
      </c>
      <c r="Q9" s="29">
        <v>1293</v>
      </c>
      <c r="R9" s="36">
        <v>1182</v>
      </c>
      <c r="S9" s="68">
        <f t="shared" si="5"/>
        <v>2475</v>
      </c>
      <c r="U9" s="90">
        <v>7</v>
      </c>
    </row>
    <row r="10" spans="1:80">
      <c r="A10" s="98" t="s">
        <v>50</v>
      </c>
      <c r="B10" s="19">
        <v>1131</v>
      </c>
      <c r="C10" s="36">
        <v>1090</v>
      </c>
      <c r="D10" s="47">
        <f t="shared" si="0"/>
        <v>2221</v>
      </c>
      <c r="E10" s="29">
        <v>1293</v>
      </c>
      <c r="F10" s="36">
        <v>1208</v>
      </c>
      <c r="G10" s="68">
        <f t="shared" si="1"/>
        <v>2501</v>
      </c>
      <c r="H10" s="19">
        <v>1273</v>
      </c>
      <c r="I10" s="36">
        <v>1248</v>
      </c>
      <c r="J10" s="47">
        <f t="shared" si="2"/>
        <v>2521</v>
      </c>
      <c r="K10" s="29">
        <v>1205</v>
      </c>
      <c r="L10" s="36">
        <v>1139</v>
      </c>
      <c r="M10" s="68">
        <f t="shared" si="3"/>
        <v>2344</v>
      </c>
      <c r="N10" s="19">
        <v>1156</v>
      </c>
      <c r="O10" s="36">
        <v>1056</v>
      </c>
      <c r="P10" s="47">
        <f t="shared" si="4"/>
        <v>2212</v>
      </c>
      <c r="Q10" s="29">
        <v>1291</v>
      </c>
      <c r="R10" s="36">
        <v>1174</v>
      </c>
      <c r="S10" s="68">
        <f t="shared" si="5"/>
        <v>2465</v>
      </c>
      <c r="U10" s="90">
        <v>8</v>
      </c>
    </row>
    <row r="11" spans="1:80">
      <c r="A11" s="98" t="s">
        <v>20</v>
      </c>
      <c r="B11" s="19">
        <v>1121</v>
      </c>
      <c r="C11" s="36">
        <v>1092</v>
      </c>
      <c r="D11" s="47">
        <f t="shared" si="0"/>
        <v>2213</v>
      </c>
      <c r="E11" s="29">
        <v>1291</v>
      </c>
      <c r="F11" s="36">
        <v>1211</v>
      </c>
      <c r="G11" s="68">
        <f t="shared" si="1"/>
        <v>2502</v>
      </c>
      <c r="H11" s="19">
        <v>1281</v>
      </c>
      <c r="I11" s="36">
        <v>1237</v>
      </c>
      <c r="J11" s="47">
        <f t="shared" si="2"/>
        <v>2518</v>
      </c>
      <c r="K11" s="29">
        <v>1199</v>
      </c>
      <c r="L11" s="36">
        <v>1145</v>
      </c>
      <c r="M11" s="68">
        <f t="shared" si="3"/>
        <v>2344</v>
      </c>
      <c r="N11" s="19">
        <v>1152</v>
      </c>
      <c r="O11" s="36">
        <v>1066</v>
      </c>
      <c r="P11" s="47">
        <f t="shared" si="4"/>
        <v>2218</v>
      </c>
      <c r="Q11" s="29">
        <v>1289</v>
      </c>
      <c r="R11" s="36">
        <v>1168</v>
      </c>
      <c r="S11" s="68">
        <f t="shared" si="5"/>
        <v>2457</v>
      </c>
      <c r="U11" s="90">
        <v>9</v>
      </c>
    </row>
    <row r="12" spans="1:80">
      <c r="A12" s="98" t="s">
        <v>51</v>
      </c>
      <c r="B12" s="19">
        <v>1119</v>
      </c>
      <c r="C12" s="36">
        <v>1094</v>
      </c>
      <c r="D12" s="47">
        <f t="shared" si="0"/>
        <v>2213</v>
      </c>
      <c r="E12" s="29">
        <v>1294</v>
      </c>
      <c r="F12" s="36">
        <v>1216</v>
      </c>
      <c r="G12" s="68">
        <f t="shared" si="1"/>
        <v>2510</v>
      </c>
      <c r="H12" s="19">
        <v>1271</v>
      </c>
      <c r="I12" s="36">
        <v>1232</v>
      </c>
      <c r="J12" s="47">
        <f t="shared" si="2"/>
        <v>2503</v>
      </c>
      <c r="K12" s="29">
        <v>1216</v>
      </c>
      <c r="L12" s="36">
        <v>1150</v>
      </c>
      <c r="M12" s="68">
        <f t="shared" si="3"/>
        <v>2366</v>
      </c>
      <c r="N12" s="19">
        <v>1153</v>
      </c>
      <c r="O12" s="36">
        <v>1067</v>
      </c>
      <c r="P12" s="47">
        <f t="shared" si="4"/>
        <v>2220</v>
      </c>
      <c r="Q12" s="29">
        <v>1284</v>
      </c>
      <c r="R12" s="36">
        <v>1168</v>
      </c>
      <c r="S12" s="68">
        <f t="shared" si="5"/>
        <v>2452</v>
      </c>
      <c r="U12" s="90">
        <v>10</v>
      </c>
    </row>
    <row r="13" spans="1:80">
      <c r="A13" s="98" t="s">
        <v>39</v>
      </c>
      <c r="B13" s="19">
        <v>1131</v>
      </c>
      <c r="C13" s="36">
        <v>1079</v>
      </c>
      <c r="D13" s="47">
        <f t="shared" si="0"/>
        <v>2210</v>
      </c>
      <c r="E13" s="29">
        <v>1289</v>
      </c>
      <c r="F13" s="36">
        <v>1220</v>
      </c>
      <c r="G13" s="68">
        <f t="shared" si="1"/>
        <v>2509</v>
      </c>
      <c r="H13" s="19">
        <v>1281</v>
      </c>
      <c r="I13" s="36">
        <v>1234</v>
      </c>
      <c r="J13" s="47">
        <f t="shared" si="2"/>
        <v>2515</v>
      </c>
      <c r="K13" s="29">
        <v>1212</v>
      </c>
      <c r="L13" s="36">
        <v>1145</v>
      </c>
      <c r="M13" s="68">
        <f t="shared" si="3"/>
        <v>2357</v>
      </c>
      <c r="N13" s="19">
        <v>1156</v>
      </c>
      <c r="O13" s="36">
        <v>1063</v>
      </c>
      <c r="P13" s="47">
        <f t="shared" si="4"/>
        <v>2219</v>
      </c>
      <c r="Q13" s="29">
        <v>1279</v>
      </c>
      <c r="R13" s="36">
        <v>1170</v>
      </c>
      <c r="S13" s="68">
        <f t="shared" si="5"/>
        <v>2449</v>
      </c>
      <c r="U13" s="90">
        <v>11</v>
      </c>
    </row>
    <row r="14" spans="1:80">
      <c r="A14" s="98" t="s">
        <v>24</v>
      </c>
      <c r="B14" s="19">
        <v>1122</v>
      </c>
      <c r="C14" s="36">
        <v>1086</v>
      </c>
      <c r="D14" s="47">
        <f t="shared" si="0"/>
        <v>2208</v>
      </c>
      <c r="E14" s="29">
        <v>1297</v>
      </c>
      <c r="F14" s="36">
        <v>1218</v>
      </c>
      <c r="G14" s="68">
        <f t="shared" si="1"/>
        <v>2515</v>
      </c>
      <c r="H14" s="19">
        <v>1291</v>
      </c>
      <c r="I14" s="36">
        <v>1230</v>
      </c>
      <c r="J14" s="47">
        <f t="shared" si="2"/>
        <v>2521</v>
      </c>
      <c r="K14" s="29">
        <v>1208</v>
      </c>
      <c r="L14" s="36">
        <v>1154</v>
      </c>
      <c r="M14" s="68">
        <f t="shared" si="3"/>
        <v>2362</v>
      </c>
      <c r="N14" s="19">
        <v>1148</v>
      </c>
      <c r="O14" s="36">
        <v>1061</v>
      </c>
      <c r="P14" s="47">
        <f t="shared" si="4"/>
        <v>2209</v>
      </c>
      <c r="Q14" s="29">
        <v>1287</v>
      </c>
      <c r="R14" s="36">
        <v>1167</v>
      </c>
      <c r="S14" s="68">
        <f t="shared" si="5"/>
        <v>2454</v>
      </c>
      <c r="U14" s="90">
        <v>12</v>
      </c>
    </row>
    <row r="15" spans="1:80">
      <c r="A15" s="98" t="s">
        <v>112</v>
      </c>
      <c r="B15" s="19">
        <v>1120</v>
      </c>
      <c r="C15" s="36">
        <v>1073</v>
      </c>
      <c r="D15" s="47">
        <f t="shared" si="0"/>
        <v>2193</v>
      </c>
      <c r="E15" s="29">
        <v>1292</v>
      </c>
      <c r="F15" s="36">
        <v>1220</v>
      </c>
      <c r="G15" s="68">
        <f t="shared" si="1"/>
        <v>2512</v>
      </c>
      <c r="H15" s="19">
        <v>1295</v>
      </c>
      <c r="I15" s="36">
        <v>1229</v>
      </c>
      <c r="J15" s="47">
        <f t="shared" si="2"/>
        <v>2524</v>
      </c>
      <c r="K15" s="29">
        <v>1199</v>
      </c>
      <c r="L15" s="36">
        <v>1160</v>
      </c>
      <c r="M15" s="68">
        <f t="shared" si="3"/>
        <v>2359</v>
      </c>
      <c r="N15" s="19">
        <v>1157</v>
      </c>
      <c r="O15" s="36">
        <v>1059</v>
      </c>
      <c r="P15" s="47">
        <f t="shared" si="4"/>
        <v>2216</v>
      </c>
      <c r="Q15" s="29">
        <v>1281</v>
      </c>
      <c r="R15" s="36">
        <v>1168</v>
      </c>
      <c r="S15" s="68">
        <f t="shared" si="5"/>
        <v>2449</v>
      </c>
      <c r="U15" s="90" t="s">
        <v>114</v>
      </c>
    </row>
    <row r="16" spans="1:80">
      <c r="A16" s="98" t="s">
        <v>58</v>
      </c>
      <c r="B16" s="19">
        <v>1128</v>
      </c>
      <c r="C16" s="36">
        <v>1074</v>
      </c>
      <c r="D16" s="47">
        <f t="shared" si="0"/>
        <v>2202</v>
      </c>
      <c r="E16" s="29">
        <v>1283</v>
      </c>
      <c r="F16" s="36">
        <v>1210</v>
      </c>
      <c r="G16" s="68">
        <f t="shared" si="1"/>
        <v>2493</v>
      </c>
      <c r="H16" s="19">
        <v>1295</v>
      </c>
      <c r="I16" s="36">
        <v>1236</v>
      </c>
      <c r="J16" s="47">
        <f t="shared" si="2"/>
        <v>2531</v>
      </c>
      <c r="K16" s="29">
        <v>1213</v>
      </c>
      <c r="L16" s="36">
        <v>1161</v>
      </c>
      <c r="M16" s="68">
        <f t="shared" si="3"/>
        <v>2374</v>
      </c>
      <c r="N16" s="19">
        <v>1146</v>
      </c>
      <c r="O16" s="36">
        <v>1056</v>
      </c>
      <c r="P16" s="47">
        <f t="shared" si="4"/>
        <v>2202</v>
      </c>
      <c r="Q16" s="29">
        <v>1274</v>
      </c>
      <c r="R16" s="36">
        <v>1166</v>
      </c>
      <c r="S16" s="68">
        <f t="shared" si="5"/>
        <v>2440</v>
      </c>
      <c r="U16" s="90">
        <v>2</v>
      </c>
    </row>
    <row r="17" spans="1:79">
      <c r="A17" s="99" t="s">
        <v>49</v>
      </c>
      <c r="B17" s="20">
        <v>1130</v>
      </c>
      <c r="C17" s="37">
        <v>1074</v>
      </c>
      <c r="D17" s="48">
        <f t="shared" si="0"/>
        <v>2204</v>
      </c>
      <c r="E17" s="30">
        <v>1279</v>
      </c>
      <c r="F17" s="37">
        <v>1207</v>
      </c>
      <c r="G17" s="69">
        <f t="shared" si="1"/>
        <v>2486</v>
      </c>
      <c r="H17" s="20">
        <v>1297</v>
      </c>
      <c r="I17" s="37">
        <v>1238</v>
      </c>
      <c r="J17" s="48">
        <f t="shared" si="2"/>
        <v>2535</v>
      </c>
      <c r="K17" s="30">
        <v>1193</v>
      </c>
      <c r="L17" s="37">
        <v>1160</v>
      </c>
      <c r="M17" s="69">
        <f t="shared" si="3"/>
        <v>2353</v>
      </c>
      <c r="N17" s="20">
        <v>1146</v>
      </c>
      <c r="O17" s="37">
        <v>1032</v>
      </c>
      <c r="P17" s="48">
        <f t="shared" si="4"/>
        <v>2178</v>
      </c>
      <c r="Q17" s="30">
        <v>1276</v>
      </c>
      <c r="R17" s="37">
        <v>1165</v>
      </c>
      <c r="S17" s="69">
        <f t="shared" si="5"/>
        <v>2441</v>
      </c>
      <c r="U17" s="90">
        <v>3</v>
      </c>
    </row>
    <row r="18" spans="1:79" ht="9.9499999999999993" customHeight="1"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</row>
    <row r="19" spans="1:79">
      <c r="A19" s="5" t="s">
        <v>13</v>
      </c>
      <c r="B19" s="22" t="s">
        <v>59</v>
      </c>
      <c r="C19" s="38"/>
      <c r="D19" s="49"/>
      <c r="E19" s="55" t="s">
        <v>62</v>
      </c>
      <c r="F19" s="38"/>
      <c r="G19" s="64"/>
      <c r="H19" s="22" t="s">
        <v>64</v>
      </c>
      <c r="I19" s="38"/>
      <c r="J19" s="49"/>
      <c r="K19" s="55" t="s">
        <v>16</v>
      </c>
      <c r="L19" s="38"/>
      <c r="M19" s="64"/>
      <c r="N19" s="22" t="s">
        <v>61</v>
      </c>
      <c r="O19" s="38"/>
      <c r="P19" s="49"/>
      <c r="Q19" s="55" t="s">
        <v>9</v>
      </c>
      <c r="R19" s="38"/>
      <c r="S19" s="64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</row>
    <row r="20" spans="1:79" ht="9.9499999999999993" customHeight="1">
      <c r="A20" s="6"/>
      <c r="B20" s="16" t="s">
        <v>21</v>
      </c>
      <c r="C20" s="33" t="s">
        <v>29</v>
      </c>
      <c r="D20" s="44" t="s">
        <v>31</v>
      </c>
      <c r="E20" s="56" t="s">
        <v>21</v>
      </c>
      <c r="F20" s="33" t="s">
        <v>29</v>
      </c>
      <c r="G20" s="65" t="s">
        <v>31</v>
      </c>
      <c r="H20" s="16" t="s">
        <v>21</v>
      </c>
      <c r="I20" s="33" t="s">
        <v>29</v>
      </c>
      <c r="J20" s="44" t="s">
        <v>31</v>
      </c>
      <c r="K20" s="56" t="s">
        <v>21</v>
      </c>
      <c r="L20" s="33" t="s">
        <v>29</v>
      </c>
      <c r="M20" s="65" t="s">
        <v>31</v>
      </c>
      <c r="N20" s="16" t="s">
        <v>21</v>
      </c>
      <c r="O20" s="33" t="s">
        <v>29</v>
      </c>
      <c r="P20" s="44" t="s">
        <v>31</v>
      </c>
      <c r="Q20" s="56" t="s">
        <v>21</v>
      </c>
      <c r="R20" s="33" t="s">
        <v>29</v>
      </c>
      <c r="S20" s="65" t="s">
        <v>31</v>
      </c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96"/>
      <c r="BW20" s="96"/>
      <c r="BX20" s="96"/>
      <c r="BY20" s="96"/>
      <c r="BZ20" s="96"/>
      <c r="CA20" s="96"/>
    </row>
    <row r="21" spans="1:79" ht="9.9499999999999993" customHeight="1">
      <c r="A21" s="7"/>
      <c r="B21" s="17"/>
      <c r="C21" s="34"/>
      <c r="D21" s="45"/>
      <c r="E21" s="57"/>
      <c r="F21" s="34"/>
      <c r="G21" s="66"/>
      <c r="H21" s="17"/>
      <c r="I21" s="34"/>
      <c r="J21" s="45"/>
      <c r="K21" s="57"/>
      <c r="L21" s="34"/>
      <c r="M21" s="66"/>
      <c r="N21" s="17"/>
      <c r="O21" s="34"/>
      <c r="P21" s="45"/>
      <c r="Q21" s="57"/>
      <c r="R21" s="34"/>
      <c r="S21" s="6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6"/>
      <c r="BW21" s="96"/>
      <c r="BX21" s="96"/>
      <c r="BY21" s="96"/>
      <c r="BZ21" s="96"/>
      <c r="CA21" s="96"/>
    </row>
    <row r="22" spans="1:79">
      <c r="A22" s="97" t="s">
        <v>111</v>
      </c>
      <c r="B22" s="18">
        <v>1707</v>
      </c>
      <c r="C22" s="35">
        <v>1585</v>
      </c>
      <c r="D22" s="46">
        <f t="shared" ref="D22:D33" si="6">B22+C22</f>
        <v>3292</v>
      </c>
      <c r="E22" s="18">
        <v>1888</v>
      </c>
      <c r="F22" s="35">
        <v>1867</v>
      </c>
      <c r="G22" s="67">
        <f t="shared" ref="G22:G33" si="7">E22+F22</f>
        <v>3755</v>
      </c>
      <c r="H22" s="18">
        <v>1549</v>
      </c>
      <c r="I22" s="35">
        <v>1557</v>
      </c>
      <c r="J22" s="46">
        <f t="shared" ref="J22:J33" si="8">H22+I22</f>
        <v>3106</v>
      </c>
      <c r="K22" s="18">
        <v>1418</v>
      </c>
      <c r="L22" s="35">
        <v>1363</v>
      </c>
      <c r="M22" s="67">
        <f t="shared" ref="M22:M33" si="9">K22+L22</f>
        <v>2781</v>
      </c>
      <c r="N22" s="18">
        <v>1380</v>
      </c>
      <c r="O22" s="35">
        <v>1434</v>
      </c>
      <c r="P22" s="46">
        <f t="shared" ref="P22:P33" si="10">N22+O22</f>
        <v>2814</v>
      </c>
      <c r="Q22" s="18">
        <v>1709</v>
      </c>
      <c r="R22" s="35">
        <v>1764</v>
      </c>
      <c r="S22" s="67">
        <f t="shared" ref="S22:S33" si="11">Q22+R22</f>
        <v>3473</v>
      </c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6"/>
      <c r="CA22" s="96"/>
    </row>
    <row r="23" spans="1:79">
      <c r="A23" s="98" t="s">
        <v>40</v>
      </c>
      <c r="B23" s="19">
        <v>1703</v>
      </c>
      <c r="C23" s="36">
        <v>1590</v>
      </c>
      <c r="D23" s="47">
        <f t="shared" si="6"/>
        <v>3293</v>
      </c>
      <c r="E23" s="19">
        <v>1900</v>
      </c>
      <c r="F23" s="36">
        <v>1871</v>
      </c>
      <c r="G23" s="68">
        <f t="shared" si="7"/>
        <v>3771</v>
      </c>
      <c r="H23" s="19">
        <v>1541</v>
      </c>
      <c r="I23" s="36">
        <v>1552</v>
      </c>
      <c r="J23" s="47">
        <f t="shared" si="8"/>
        <v>3093</v>
      </c>
      <c r="K23" s="19">
        <v>1427</v>
      </c>
      <c r="L23" s="36">
        <v>1367</v>
      </c>
      <c r="M23" s="68">
        <f t="shared" si="9"/>
        <v>2794</v>
      </c>
      <c r="N23" s="19">
        <v>1380</v>
      </c>
      <c r="O23" s="36">
        <v>1433</v>
      </c>
      <c r="P23" s="47">
        <f t="shared" si="10"/>
        <v>2813</v>
      </c>
      <c r="Q23" s="19">
        <v>1706</v>
      </c>
      <c r="R23" s="36">
        <v>1769</v>
      </c>
      <c r="S23" s="68">
        <f t="shared" si="11"/>
        <v>3475</v>
      </c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96"/>
      <c r="BZ23" s="96"/>
      <c r="CA23" s="96"/>
    </row>
    <row r="24" spans="1:79">
      <c r="A24" s="98" t="s">
        <v>44</v>
      </c>
      <c r="B24" s="19">
        <v>1699</v>
      </c>
      <c r="C24" s="36">
        <v>1573</v>
      </c>
      <c r="D24" s="47">
        <f t="shared" si="6"/>
        <v>3272</v>
      </c>
      <c r="E24" s="19">
        <v>1892</v>
      </c>
      <c r="F24" s="36">
        <v>1879</v>
      </c>
      <c r="G24" s="68">
        <f t="shared" si="7"/>
        <v>3771</v>
      </c>
      <c r="H24" s="19">
        <v>1540</v>
      </c>
      <c r="I24" s="36">
        <v>1557</v>
      </c>
      <c r="J24" s="47">
        <f t="shared" si="8"/>
        <v>3097</v>
      </c>
      <c r="K24" s="19">
        <v>1442</v>
      </c>
      <c r="L24" s="36">
        <v>1367</v>
      </c>
      <c r="M24" s="68">
        <f t="shared" si="9"/>
        <v>2809</v>
      </c>
      <c r="N24" s="19">
        <v>1372</v>
      </c>
      <c r="O24" s="36">
        <v>1427</v>
      </c>
      <c r="P24" s="47">
        <f t="shared" si="10"/>
        <v>2799</v>
      </c>
      <c r="Q24" s="19">
        <v>1709</v>
      </c>
      <c r="R24" s="36">
        <v>1766</v>
      </c>
      <c r="S24" s="68">
        <f t="shared" si="11"/>
        <v>3475</v>
      </c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6"/>
      <c r="BN24" s="96"/>
      <c r="BO24" s="96"/>
      <c r="BP24" s="96"/>
      <c r="BQ24" s="96"/>
      <c r="BR24" s="96"/>
      <c r="BS24" s="96"/>
      <c r="BT24" s="96"/>
      <c r="BU24" s="96"/>
      <c r="BV24" s="96"/>
      <c r="BW24" s="96"/>
      <c r="BX24" s="96"/>
      <c r="BY24" s="96"/>
      <c r="BZ24" s="96"/>
      <c r="CA24" s="96"/>
    </row>
    <row r="25" spans="1:79">
      <c r="A25" s="98" t="s">
        <v>47</v>
      </c>
      <c r="B25" s="19">
        <v>1697</v>
      </c>
      <c r="C25" s="36">
        <v>1576</v>
      </c>
      <c r="D25" s="47">
        <f t="shared" si="6"/>
        <v>3273</v>
      </c>
      <c r="E25" s="19">
        <v>1897</v>
      </c>
      <c r="F25" s="36">
        <v>1880</v>
      </c>
      <c r="G25" s="68">
        <f t="shared" si="7"/>
        <v>3777</v>
      </c>
      <c r="H25" s="19">
        <v>1548</v>
      </c>
      <c r="I25" s="36">
        <v>1567</v>
      </c>
      <c r="J25" s="47">
        <f t="shared" si="8"/>
        <v>3115</v>
      </c>
      <c r="K25" s="19">
        <v>1442</v>
      </c>
      <c r="L25" s="36">
        <v>1378</v>
      </c>
      <c r="M25" s="68">
        <f t="shared" si="9"/>
        <v>2820</v>
      </c>
      <c r="N25" s="19">
        <v>1373</v>
      </c>
      <c r="O25" s="36">
        <v>1407</v>
      </c>
      <c r="P25" s="47">
        <f t="shared" si="10"/>
        <v>2780</v>
      </c>
      <c r="Q25" s="19">
        <v>1695</v>
      </c>
      <c r="R25" s="36">
        <v>1764</v>
      </c>
      <c r="S25" s="68">
        <f t="shared" si="11"/>
        <v>3459</v>
      </c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</row>
    <row r="26" spans="1:79">
      <c r="A26" s="98" t="s">
        <v>50</v>
      </c>
      <c r="B26" s="19">
        <v>1694</v>
      </c>
      <c r="C26" s="36">
        <v>1577</v>
      </c>
      <c r="D26" s="47">
        <f t="shared" si="6"/>
        <v>3271</v>
      </c>
      <c r="E26" s="19">
        <v>1909</v>
      </c>
      <c r="F26" s="36">
        <v>1884</v>
      </c>
      <c r="G26" s="68">
        <f t="shared" si="7"/>
        <v>3793</v>
      </c>
      <c r="H26" s="19">
        <v>1549</v>
      </c>
      <c r="I26" s="36">
        <v>1561</v>
      </c>
      <c r="J26" s="47">
        <f t="shared" si="8"/>
        <v>3110</v>
      </c>
      <c r="K26" s="19">
        <v>1448</v>
      </c>
      <c r="L26" s="36">
        <v>1379</v>
      </c>
      <c r="M26" s="68">
        <f t="shared" si="9"/>
        <v>2827</v>
      </c>
      <c r="N26" s="19">
        <v>1372</v>
      </c>
      <c r="O26" s="36">
        <v>1413</v>
      </c>
      <c r="P26" s="47">
        <f t="shared" si="10"/>
        <v>2785</v>
      </c>
      <c r="Q26" s="19">
        <v>1671</v>
      </c>
      <c r="R26" s="36">
        <v>1745</v>
      </c>
      <c r="S26" s="68">
        <f t="shared" si="11"/>
        <v>3416</v>
      </c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6"/>
      <c r="CA26" s="96"/>
    </row>
    <row r="27" spans="1:79">
      <c r="A27" s="98" t="s">
        <v>20</v>
      </c>
      <c r="B27" s="19">
        <v>1690</v>
      </c>
      <c r="C27" s="36">
        <v>1561</v>
      </c>
      <c r="D27" s="47">
        <f t="shared" si="6"/>
        <v>3251</v>
      </c>
      <c r="E27" s="19">
        <v>1917</v>
      </c>
      <c r="F27" s="36">
        <v>1891</v>
      </c>
      <c r="G27" s="68">
        <f t="shared" si="7"/>
        <v>3808</v>
      </c>
      <c r="H27" s="19">
        <v>1552</v>
      </c>
      <c r="I27" s="36">
        <v>1564</v>
      </c>
      <c r="J27" s="47">
        <f t="shared" si="8"/>
        <v>3116</v>
      </c>
      <c r="K27" s="19">
        <v>1445</v>
      </c>
      <c r="L27" s="36">
        <v>1374</v>
      </c>
      <c r="M27" s="68">
        <f t="shared" si="9"/>
        <v>2819</v>
      </c>
      <c r="N27" s="19">
        <v>1368</v>
      </c>
      <c r="O27" s="36">
        <v>1413</v>
      </c>
      <c r="P27" s="47">
        <f t="shared" si="10"/>
        <v>2781</v>
      </c>
      <c r="Q27" s="19">
        <v>1658</v>
      </c>
      <c r="R27" s="36">
        <v>1733</v>
      </c>
      <c r="S27" s="68">
        <f t="shared" si="11"/>
        <v>3391</v>
      </c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6"/>
      <c r="CA27" s="96"/>
    </row>
    <row r="28" spans="1:79">
      <c r="A28" s="98" t="s">
        <v>51</v>
      </c>
      <c r="B28" s="19">
        <v>1685</v>
      </c>
      <c r="C28" s="36">
        <v>1562</v>
      </c>
      <c r="D28" s="47">
        <f t="shared" si="6"/>
        <v>3247</v>
      </c>
      <c r="E28" s="19">
        <v>1921</v>
      </c>
      <c r="F28" s="36">
        <v>1884</v>
      </c>
      <c r="G28" s="68">
        <f t="shared" si="7"/>
        <v>3805</v>
      </c>
      <c r="H28" s="19">
        <v>1558</v>
      </c>
      <c r="I28" s="36">
        <v>1574</v>
      </c>
      <c r="J28" s="47">
        <f t="shared" si="8"/>
        <v>3132</v>
      </c>
      <c r="K28" s="19">
        <v>1450</v>
      </c>
      <c r="L28" s="36">
        <v>1386</v>
      </c>
      <c r="M28" s="68">
        <f t="shared" si="9"/>
        <v>2836</v>
      </c>
      <c r="N28" s="19">
        <v>1370</v>
      </c>
      <c r="O28" s="36">
        <v>1413</v>
      </c>
      <c r="P28" s="47">
        <f t="shared" si="10"/>
        <v>2783</v>
      </c>
      <c r="Q28" s="19">
        <v>1640</v>
      </c>
      <c r="R28" s="36">
        <v>1725</v>
      </c>
      <c r="S28" s="68">
        <f t="shared" si="11"/>
        <v>3365</v>
      </c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6"/>
      <c r="CA28" s="96"/>
    </row>
    <row r="29" spans="1:79">
      <c r="A29" s="98" t="s">
        <v>39</v>
      </c>
      <c r="B29" s="19">
        <v>1679</v>
      </c>
      <c r="C29" s="36">
        <v>1560</v>
      </c>
      <c r="D29" s="47">
        <f t="shared" si="6"/>
        <v>3239</v>
      </c>
      <c r="E29" s="19">
        <v>1930</v>
      </c>
      <c r="F29" s="36">
        <v>1879</v>
      </c>
      <c r="G29" s="68">
        <f t="shared" si="7"/>
        <v>3809</v>
      </c>
      <c r="H29" s="19">
        <v>1560</v>
      </c>
      <c r="I29" s="36">
        <v>1592</v>
      </c>
      <c r="J29" s="47">
        <f t="shared" si="8"/>
        <v>3152</v>
      </c>
      <c r="K29" s="19">
        <v>1458</v>
      </c>
      <c r="L29" s="36">
        <v>1384</v>
      </c>
      <c r="M29" s="68">
        <f t="shared" si="9"/>
        <v>2842</v>
      </c>
      <c r="N29" s="19">
        <v>1372</v>
      </c>
      <c r="O29" s="36">
        <v>1416</v>
      </c>
      <c r="P29" s="47">
        <f t="shared" si="10"/>
        <v>2788</v>
      </c>
      <c r="Q29" s="19">
        <v>1627</v>
      </c>
      <c r="R29" s="36">
        <v>1710</v>
      </c>
      <c r="S29" s="68">
        <f t="shared" si="11"/>
        <v>3337</v>
      </c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6"/>
      <c r="CA29" s="96"/>
    </row>
    <row r="30" spans="1:79">
      <c r="A30" s="98" t="s">
        <v>24</v>
      </c>
      <c r="B30" s="19">
        <v>1675</v>
      </c>
      <c r="C30" s="36">
        <v>1552</v>
      </c>
      <c r="D30" s="47">
        <f t="shared" si="6"/>
        <v>3227</v>
      </c>
      <c r="E30" s="19">
        <v>1928</v>
      </c>
      <c r="F30" s="36">
        <v>1882</v>
      </c>
      <c r="G30" s="68">
        <f t="shared" si="7"/>
        <v>3810</v>
      </c>
      <c r="H30" s="19">
        <v>1562</v>
      </c>
      <c r="I30" s="36">
        <v>1600</v>
      </c>
      <c r="J30" s="47">
        <f t="shared" si="8"/>
        <v>3162</v>
      </c>
      <c r="K30" s="19">
        <v>1462</v>
      </c>
      <c r="L30" s="36">
        <v>1382</v>
      </c>
      <c r="M30" s="68">
        <f t="shared" si="9"/>
        <v>2844</v>
      </c>
      <c r="N30" s="19">
        <v>1374</v>
      </c>
      <c r="O30" s="36">
        <v>1422</v>
      </c>
      <c r="P30" s="47">
        <f t="shared" si="10"/>
        <v>2796</v>
      </c>
      <c r="Q30" s="19">
        <v>1616</v>
      </c>
      <c r="R30" s="36">
        <v>1705</v>
      </c>
      <c r="S30" s="68">
        <f t="shared" si="11"/>
        <v>3321</v>
      </c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6"/>
      <c r="CA30" s="96"/>
    </row>
    <row r="31" spans="1:79">
      <c r="A31" s="98" t="s">
        <v>112</v>
      </c>
      <c r="B31" s="19">
        <v>1669</v>
      </c>
      <c r="C31" s="36">
        <v>1526</v>
      </c>
      <c r="D31" s="47">
        <f t="shared" si="6"/>
        <v>3195</v>
      </c>
      <c r="E31" s="19">
        <v>1932</v>
      </c>
      <c r="F31" s="36">
        <v>1901</v>
      </c>
      <c r="G31" s="68">
        <f t="shared" si="7"/>
        <v>3833</v>
      </c>
      <c r="H31" s="19">
        <v>1587</v>
      </c>
      <c r="I31" s="36">
        <v>1601</v>
      </c>
      <c r="J31" s="47">
        <f t="shared" si="8"/>
        <v>3188</v>
      </c>
      <c r="K31" s="19">
        <v>1439</v>
      </c>
      <c r="L31" s="36">
        <v>1378</v>
      </c>
      <c r="M31" s="68">
        <f t="shared" si="9"/>
        <v>2817</v>
      </c>
      <c r="N31" s="19">
        <v>1362</v>
      </c>
      <c r="O31" s="36">
        <v>1420</v>
      </c>
      <c r="P31" s="47">
        <f t="shared" si="10"/>
        <v>2782</v>
      </c>
      <c r="Q31" s="19">
        <v>1617</v>
      </c>
      <c r="R31" s="36">
        <v>1680</v>
      </c>
      <c r="S31" s="68">
        <f t="shared" si="11"/>
        <v>3297</v>
      </c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6"/>
      <c r="CA31" s="96"/>
    </row>
    <row r="32" spans="1:79">
      <c r="A32" s="98" t="s">
        <v>58</v>
      </c>
      <c r="B32" s="19">
        <v>1664</v>
      </c>
      <c r="C32" s="36">
        <v>1506</v>
      </c>
      <c r="D32" s="47">
        <f t="shared" si="6"/>
        <v>3170</v>
      </c>
      <c r="E32" s="19">
        <v>1939</v>
      </c>
      <c r="F32" s="36">
        <v>1917</v>
      </c>
      <c r="G32" s="68">
        <f t="shared" si="7"/>
        <v>3856</v>
      </c>
      <c r="H32" s="19">
        <v>1594</v>
      </c>
      <c r="I32" s="36">
        <v>1601</v>
      </c>
      <c r="J32" s="47">
        <f t="shared" si="8"/>
        <v>3195</v>
      </c>
      <c r="K32" s="19">
        <v>1422</v>
      </c>
      <c r="L32" s="36">
        <v>1375</v>
      </c>
      <c r="M32" s="68">
        <f t="shared" si="9"/>
        <v>2797</v>
      </c>
      <c r="N32" s="19">
        <v>1369</v>
      </c>
      <c r="O32" s="36">
        <v>1413</v>
      </c>
      <c r="P32" s="47">
        <f t="shared" si="10"/>
        <v>2782</v>
      </c>
      <c r="Q32" s="19">
        <v>1616</v>
      </c>
      <c r="R32" s="36">
        <v>1676</v>
      </c>
      <c r="S32" s="68">
        <f t="shared" si="11"/>
        <v>3292</v>
      </c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</row>
    <row r="33" spans="1:79">
      <c r="A33" s="99" t="s">
        <v>49</v>
      </c>
      <c r="B33" s="20">
        <v>1667</v>
      </c>
      <c r="C33" s="37">
        <v>1510</v>
      </c>
      <c r="D33" s="48">
        <f t="shared" si="6"/>
        <v>3177</v>
      </c>
      <c r="E33" s="20">
        <v>1938</v>
      </c>
      <c r="F33" s="37">
        <v>1911</v>
      </c>
      <c r="G33" s="69">
        <f t="shared" si="7"/>
        <v>3849</v>
      </c>
      <c r="H33" s="20">
        <v>1610</v>
      </c>
      <c r="I33" s="37">
        <v>1613</v>
      </c>
      <c r="J33" s="48">
        <f t="shared" si="8"/>
        <v>3223</v>
      </c>
      <c r="K33" s="20">
        <v>1419</v>
      </c>
      <c r="L33" s="37">
        <v>1371</v>
      </c>
      <c r="M33" s="69">
        <f t="shared" si="9"/>
        <v>2790</v>
      </c>
      <c r="N33" s="20">
        <v>1351</v>
      </c>
      <c r="O33" s="37">
        <v>1404</v>
      </c>
      <c r="P33" s="48">
        <f t="shared" si="10"/>
        <v>2755</v>
      </c>
      <c r="Q33" s="20">
        <v>1617</v>
      </c>
      <c r="R33" s="37">
        <v>1667</v>
      </c>
      <c r="S33" s="69">
        <f t="shared" si="11"/>
        <v>3284</v>
      </c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6"/>
      <c r="CA33" s="96"/>
    </row>
    <row r="34" spans="1:79" ht="9.9499999999999993" customHeight="1"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6"/>
      <c r="BN34" s="96"/>
      <c r="BO34" s="96"/>
      <c r="BP34" s="96"/>
      <c r="BQ34" s="96"/>
      <c r="BR34" s="96"/>
      <c r="BS34" s="96"/>
      <c r="BT34" s="96"/>
      <c r="BU34" s="96"/>
      <c r="BV34" s="96"/>
      <c r="BW34" s="96"/>
      <c r="BX34" s="96"/>
      <c r="BY34" s="96"/>
      <c r="BZ34" s="96"/>
      <c r="CA34" s="96"/>
    </row>
    <row r="35" spans="1:79">
      <c r="A35" s="5" t="s">
        <v>13</v>
      </c>
      <c r="B35" s="22" t="s">
        <v>37</v>
      </c>
      <c r="C35" s="38"/>
      <c r="D35" s="49"/>
      <c r="E35" s="55" t="s">
        <v>67</v>
      </c>
      <c r="F35" s="38"/>
      <c r="G35" s="64"/>
      <c r="H35" s="22" t="s">
        <v>68</v>
      </c>
      <c r="I35" s="38"/>
      <c r="J35" s="49"/>
      <c r="K35" s="55" t="s">
        <v>60</v>
      </c>
      <c r="L35" s="38"/>
      <c r="M35" s="64"/>
      <c r="N35" s="22" t="s">
        <v>35</v>
      </c>
      <c r="O35" s="38"/>
      <c r="P35" s="49"/>
      <c r="Q35" s="55" t="s">
        <v>74</v>
      </c>
      <c r="R35" s="38"/>
      <c r="S35" s="64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  <c r="BM35" s="96"/>
      <c r="BN35" s="96"/>
      <c r="BO35" s="96"/>
      <c r="BP35" s="96"/>
      <c r="BQ35" s="96"/>
      <c r="BR35" s="96"/>
      <c r="BS35" s="96"/>
      <c r="BT35" s="96"/>
      <c r="BU35" s="96"/>
      <c r="BV35" s="96"/>
      <c r="BW35" s="96"/>
      <c r="BX35" s="96"/>
      <c r="BY35" s="96"/>
      <c r="BZ35" s="96"/>
      <c r="CA35" s="96"/>
    </row>
    <row r="36" spans="1:79" ht="9.9499999999999993" customHeight="1">
      <c r="A36" s="6"/>
      <c r="B36" s="16" t="s">
        <v>21</v>
      </c>
      <c r="C36" s="33" t="s">
        <v>29</v>
      </c>
      <c r="D36" s="44" t="s">
        <v>31</v>
      </c>
      <c r="E36" s="56" t="s">
        <v>21</v>
      </c>
      <c r="F36" s="33" t="s">
        <v>29</v>
      </c>
      <c r="G36" s="65" t="s">
        <v>31</v>
      </c>
      <c r="H36" s="16" t="s">
        <v>21</v>
      </c>
      <c r="I36" s="33" t="s">
        <v>29</v>
      </c>
      <c r="J36" s="44" t="s">
        <v>31</v>
      </c>
      <c r="K36" s="56" t="s">
        <v>21</v>
      </c>
      <c r="L36" s="33" t="s">
        <v>29</v>
      </c>
      <c r="M36" s="65" t="s">
        <v>31</v>
      </c>
      <c r="N36" s="16" t="s">
        <v>21</v>
      </c>
      <c r="O36" s="33" t="s">
        <v>29</v>
      </c>
      <c r="P36" s="44" t="s">
        <v>31</v>
      </c>
      <c r="Q36" s="56" t="s">
        <v>21</v>
      </c>
      <c r="R36" s="33" t="s">
        <v>29</v>
      </c>
      <c r="S36" s="65" t="s">
        <v>31</v>
      </c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96"/>
      <c r="BN36" s="96"/>
      <c r="BO36" s="96"/>
      <c r="BP36" s="96"/>
      <c r="BQ36" s="96"/>
      <c r="BR36" s="96"/>
      <c r="BS36" s="96"/>
      <c r="BT36" s="96"/>
      <c r="BU36" s="96"/>
      <c r="BV36" s="96"/>
      <c r="BW36" s="96"/>
      <c r="BX36" s="96"/>
      <c r="BY36" s="96"/>
      <c r="BZ36" s="96"/>
      <c r="CA36" s="96"/>
    </row>
    <row r="37" spans="1:79" ht="9.9499999999999993" customHeight="1">
      <c r="A37" s="7"/>
      <c r="B37" s="17"/>
      <c r="C37" s="34"/>
      <c r="D37" s="45"/>
      <c r="E37" s="57"/>
      <c r="F37" s="34"/>
      <c r="G37" s="66"/>
      <c r="H37" s="17"/>
      <c r="I37" s="34"/>
      <c r="J37" s="45"/>
      <c r="K37" s="57"/>
      <c r="L37" s="34"/>
      <c r="M37" s="66"/>
      <c r="N37" s="17"/>
      <c r="O37" s="34"/>
      <c r="P37" s="45"/>
      <c r="Q37" s="57"/>
      <c r="R37" s="34"/>
      <c r="S37" s="6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96"/>
      <c r="BM37" s="96"/>
      <c r="BN37" s="96"/>
      <c r="BO37" s="96"/>
      <c r="BP37" s="96"/>
      <c r="BQ37" s="96"/>
      <c r="BR37" s="96"/>
      <c r="BS37" s="96"/>
      <c r="BT37" s="96"/>
      <c r="BU37" s="96"/>
      <c r="BV37" s="96"/>
      <c r="BW37" s="96"/>
      <c r="BX37" s="96"/>
      <c r="BY37" s="96"/>
      <c r="BZ37" s="96"/>
      <c r="CA37" s="96"/>
    </row>
    <row r="38" spans="1:79">
      <c r="A38" s="97" t="s">
        <v>111</v>
      </c>
      <c r="B38" s="18">
        <v>2017</v>
      </c>
      <c r="C38" s="35">
        <v>1919</v>
      </c>
      <c r="D38" s="46">
        <f t="shared" ref="D38:D49" si="12">B38+C38</f>
        <v>3936</v>
      </c>
      <c r="E38" s="18">
        <v>1377</v>
      </c>
      <c r="F38" s="35">
        <v>1632</v>
      </c>
      <c r="G38" s="67">
        <f t="shared" ref="G38:G49" si="13">E38+F38</f>
        <v>3009</v>
      </c>
      <c r="H38" s="18">
        <v>1128</v>
      </c>
      <c r="I38" s="35">
        <v>1315</v>
      </c>
      <c r="J38" s="46">
        <f t="shared" ref="J38:J49" si="14">H38+I38</f>
        <v>2443</v>
      </c>
      <c r="K38" s="18">
        <v>1052</v>
      </c>
      <c r="L38" s="35">
        <v>1476</v>
      </c>
      <c r="M38" s="67">
        <f t="shared" ref="M38:M49" si="15">K38+L38</f>
        <v>2528</v>
      </c>
      <c r="N38" s="18">
        <v>790</v>
      </c>
      <c r="O38" s="35">
        <v>1240</v>
      </c>
      <c r="P38" s="46">
        <f t="shared" ref="P38:P49" si="16">N38+O38</f>
        <v>2030</v>
      </c>
      <c r="Q38" s="18">
        <v>398</v>
      </c>
      <c r="R38" s="35">
        <v>807</v>
      </c>
      <c r="S38" s="67">
        <f t="shared" ref="S38:S49" si="17">Q38+R38</f>
        <v>1205</v>
      </c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96"/>
      <c r="BW38" s="96"/>
      <c r="BX38" s="96"/>
      <c r="BY38" s="96"/>
      <c r="BZ38" s="96"/>
      <c r="CA38" s="96"/>
    </row>
    <row r="39" spans="1:79">
      <c r="A39" s="98" t="s">
        <v>40</v>
      </c>
      <c r="B39" s="19">
        <v>2027</v>
      </c>
      <c r="C39" s="36">
        <v>1921</v>
      </c>
      <c r="D39" s="47">
        <f t="shared" si="12"/>
        <v>3948</v>
      </c>
      <c r="E39" s="19">
        <v>1372</v>
      </c>
      <c r="F39" s="36">
        <v>1626</v>
      </c>
      <c r="G39" s="68">
        <f t="shared" si="13"/>
        <v>2998</v>
      </c>
      <c r="H39" s="19">
        <v>1144</v>
      </c>
      <c r="I39" s="36">
        <v>1316</v>
      </c>
      <c r="J39" s="47">
        <f t="shared" si="14"/>
        <v>2460</v>
      </c>
      <c r="K39" s="19">
        <v>1042</v>
      </c>
      <c r="L39" s="36">
        <v>1481</v>
      </c>
      <c r="M39" s="68">
        <f t="shared" si="15"/>
        <v>2523</v>
      </c>
      <c r="N39" s="19">
        <v>796</v>
      </c>
      <c r="O39" s="36">
        <v>1243</v>
      </c>
      <c r="P39" s="47">
        <f t="shared" si="16"/>
        <v>2039</v>
      </c>
      <c r="Q39" s="19">
        <v>394</v>
      </c>
      <c r="R39" s="36">
        <v>809</v>
      </c>
      <c r="S39" s="68">
        <f t="shared" si="17"/>
        <v>1203</v>
      </c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6"/>
      <c r="CA39" s="96"/>
    </row>
    <row r="40" spans="1:79">
      <c r="A40" s="98" t="s">
        <v>44</v>
      </c>
      <c r="B40" s="19">
        <v>2037</v>
      </c>
      <c r="C40" s="36">
        <v>1930</v>
      </c>
      <c r="D40" s="47">
        <f t="shared" si="12"/>
        <v>3967</v>
      </c>
      <c r="E40" s="19">
        <v>1365</v>
      </c>
      <c r="F40" s="36">
        <v>1610</v>
      </c>
      <c r="G40" s="68">
        <f t="shared" si="13"/>
        <v>2975</v>
      </c>
      <c r="H40" s="19">
        <v>1147</v>
      </c>
      <c r="I40" s="36">
        <v>1327</v>
      </c>
      <c r="J40" s="47">
        <f t="shared" si="14"/>
        <v>2474</v>
      </c>
      <c r="K40" s="19">
        <v>1037</v>
      </c>
      <c r="L40" s="36">
        <v>1480</v>
      </c>
      <c r="M40" s="68">
        <f t="shared" si="15"/>
        <v>2517</v>
      </c>
      <c r="N40" s="19">
        <v>803</v>
      </c>
      <c r="O40" s="36">
        <v>1245</v>
      </c>
      <c r="P40" s="47">
        <f t="shared" si="16"/>
        <v>2048</v>
      </c>
      <c r="Q40" s="19">
        <v>388</v>
      </c>
      <c r="R40" s="36">
        <v>811</v>
      </c>
      <c r="S40" s="68">
        <f t="shared" si="17"/>
        <v>1199</v>
      </c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6"/>
      <c r="BU40" s="96"/>
      <c r="BV40" s="96"/>
      <c r="BW40" s="96"/>
      <c r="BX40" s="96"/>
      <c r="BY40" s="96"/>
      <c r="BZ40" s="96"/>
      <c r="CA40" s="96"/>
    </row>
    <row r="41" spans="1:79">
      <c r="A41" s="98" t="s">
        <v>47</v>
      </c>
      <c r="B41" s="19">
        <v>2056</v>
      </c>
      <c r="C41" s="36">
        <v>1946</v>
      </c>
      <c r="D41" s="47">
        <f t="shared" si="12"/>
        <v>4002</v>
      </c>
      <c r="E41" s="19">
        <v>1362</v>
      </c>
      <c r="F41" s="36">
        <v>1601</v>
      </c>
      <c r="G41" s="68">
        <f t="shared" si="13"/>
        <v>2963</v>
      </c>
      <c r="H41" s="19">
        <v>1149</v>
      </c>
      <c r="I41" s="36">
        <v>1338</v>
      </c>
      <c r="J41" s="47">
        <f t="shared" si="14"/>
        <v>2487</v>
      </c>
      <c r="K41" s="19">
        <v>1036</v>
      </c>
      <c r="L41" s="36">
        <v>1475</v>
      </c>
      <c r="M41" s="68">
        <f t="shared" si="15"/>
        <v>2511</v>
      </c>
      <c r="N41" s="19">
        <v>807</v>
      </c>
      <c r="O41" s="36">
        <v>1251</v>
      </c>
      <c r="P41" s="47">
        <f t="shared" si="16"/>
        <v>2058</v>
      </c>
      <c r="Q41" s="19">
        <v>389</v>
      </c>
      <c r="R41" s="36">
        <v>814</v>
      </c>
      <c r="S41" s="68">
        <f t="shared" si="17"/>
        <v>1203</v>
      </c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  <c r="BY41" s="96"/>
      <c r="BZ41" s="96"/>
      <c r="CA41" s="96"/>
    </row>
    <row r="42" spans="1:79">
      <c r="A42" s="98" t="s">
        <v>50</v>
      </c>
      <c r="B42" s="19">
        <v>2075</v>
      </c>
      <c r="C42" s="36">
        <v>1968</v>
      </c>
      <c r="D42" s="47">
        <f t="shared" si="12"/>
        <v>4043</v>
      </c>
      <c r="E42" s="19">
        <v>1361</v>
      </c>
      <c r="F42" s="36">
        <v>1596</v>
      </c>
      <c r="G42" s="68">
        <f t="shared" si="13"/>
        <v>2957</v>
      </c>
      <c r="H42" s="19">
        <v>1153</v>
      </c>
      <c r="I42" s="36">
        <v>1341</v>
      </c>
      <c r="J42" s="47">
        <f t="shared" si="14"/>
        <v>2494</v>
      </c>
      <c r="K42" s="19">
        <v>1019</v>
      </c>
      <c r="L42" s="36">
        <v>1477</v>
      </c>
      <c r="M42" s="68">
        <f t="shared" si="15"/>
        <v>2496</v>
      </c>
      <c r="N42" s="19">
        <v>810</v>
      </c>
      <c r="O42" s="36">
        <v>1246</v>
      </c>
      <c r="P42" s="47">
        <f t="shared" si="16"/>
        <v>2056</v>
      </c>
      <c r="Q42" s="19">
        <v>396</v>
      </c>
      <c r="R42" s="36">
        <v>813</v>
      </c>
      <c r="S42" s="68">
        <f t="shared" si="17"/>
        <v>1209</v>
      </c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  <c r="BY42" s="96"/>
      <c r="BZ42" s="96"/>
      <c r="CA42" s="96"/>
    </row>
    <row r="43" spans="1:79">
      <c r="A43" s="98" t="s">
        <v>20</v>
      </c>
      <c r="B43" s="19">
        <v>2098</v>
      </c>
      <c r="C43" s="36">
        <v>1992</v>
      </c>
      <c r="D43" s="47">
        <f t="shared" si="12"/>
        <v>4090</v>
      </c>
      <c r="E43" s="19">
        <v>1355</v>
      </c>
      <c r="F43" s="36">
        <v>1595</v>
      </c>
      <c r="G43" s="68">
        <f t="shared" si="13"/>
        <v>2950</v>
      </c>
      <c r="H43" s="19">
        <v>1149</v>
      </c>
      <c r="I43" s="36">
        <v>1333</v>
      </c>
      <c r="J43" s="47">
        <f t="shared" si="14"/>
        <v>2482</v>
      </c>
      <c r="K43" s="19">
        <v>1020</v>
      </c>
      <c r="L43" s="36">
        <v>1467</v>
      </c>
      <c r="M43" s="68">
        <f t="shared" si="15"/>
        <v>2487</v>
      </c>
      <c r="N43" s="19">
        <v>815</v>
      </c>
      <c r="O43" s="36">
        <v>1245</v>
      </c>
      <c r="P43" s="47">
        <f t="shared" si="16"/>
        <v>2060</v>
      </c>
      <c r="Q43" s="19">
        <v>393</v>
      </c>
      <c r="R43" s="36">
        <v>826</v>
      </c>
      <c r="S43" s="68">
        <f t="shared" si="17"/>
        <v>1219</v>
      </c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  <c r="BY43" s="96"/>
      <c r="BZ43" s="96"/>
      <c r="CA43" s="96"/>
    </row>
    <row r="44" spans="1:79">
      <c r="A44" s="98" t="s">
        <v>51</v>
      </c>
      <c r="B44" s="19">
        <v>2126</v>
      </c>
      <c r="C44" s="36">
        <v>2007</v>
      </c>
      <c r="D44" s="47">
        <f t="shared" si="12"/>
        <v>4133</v>
      </c>
      <c r="E44" s="19">
        <v>1342</v>
      </c>
      <c r="F44" s="36">
        <v>1586</v>
      </c>
      <c r="G44" s="68">
        <f t="shared" si="13"/>
        <v>2928</v>
      </c>
      <c r="H44" s="19">
        <v>1149</v>
      </c>
      <c r="I44" s="36">
        <v>1324</v>
      </c>
      <c r="J44" s="47">
        <f t="shared" si="14"/>
        <v>2473</v>
      </c>
      <c r="K44" s="19">
        <v>1020</v>
      </c>
      <c r="L44" s="36">
        <v>1465</v>
      </c>
      <c r="M44" s="68">
        <f t="shared" si="15"/>
        <v>2485</v>
      </c>
      <c r="N44" s="19">
        <v>819</v>
      </c>
      <c r="O44" s="36">
        <v>1252</v>
      </c>
      <c r="P44" s="47">
        <f t="shared" si="16"/>
        <v>2071</v>
      </c>
      <c r="Q44" s="19">
        <v>392</v>
      </c>
      <c r="R44" s="36">
        <v>827</v>
      </c>
      <c r="S44" s="68">
        <f t="shared" si="17"/>
        <v>1219</v>
      </c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6"/>
      <c r="BU44" s="96"/>
      <c r="BV44" s="96"/>
      <c r="BW44" s="96"/>
      <c r="BX44" s="96"/>
      <c r="BY44" s="96"/>
      <c r="BZ44" s="96"/>
      <c r="CA44" s="96"/>
    </row>
    <row r="45" spans="1:79">
      <c r="A45" s="98" t="s">
        <v>39</v>
      </c>
      <c r="B45" s="19">
        <v>2141</v>
      </c>
      <c r="C45" s="36">
        <v>2023</v>
      </c>
      <c r="D45" s="47">
        <f t="shared" si="12"/>
        <v>4164</v>
      </c>
      <c r="E45" s="19">
        <v>1329</v>
      </c>
      <c r="F45" s="36">
        <v>1575</v>
      </c>
      <c r="G45" s="68">
        <f t="shared" si="13"/>
        <v>2904</v>
      </c>
      <c r="H45" s="19">
        <v>1144</v>
      </c>
      <c r="I45" s="36">
        <v>1328</v>
      </c>
      <c r="J45" s="47">
        <f t="shared" si="14"/>
        <v>2472</v>
      </c>
      <c r="K45" s="19">
        <v>1019</v>
      </c>
      <c r="L45" s="36">
        <v>1464</v>
      </c>
      <c r="M45" s="68">
        <f t="shared" si="15"/>
        <v>2483</v>
      </c>
      <c r="N45" s="19">
        <v>817</v>
      </c>
      <c r="O45" s="36">
        <v>1244</v>
      </c>
      <c r="P45" s="47">
        <f t="shared" si="16"/>
        <v>2061</v>
      </c>
      <c r="Q45" s="19">
        <v>399</v>
      </c>
      <c r="R45" s="36">
        <v>831</v>
      </c>
      <c r="S45" s="68">
        <f t="shared" si="17"/>
        <v>1230</v>
      </c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  <c r="BY45" s="96"/>
      <c r="BZ45" s="96"/>
      <c r="CA45" s="96"/>
    </row>
    <row r="46" spans="1:79">
      <c r="A46" s="98" t="s">
        <v>24</v>
      </c>
      <c r="B46" s="19">
        <v>2150</v>
      </c>
      <c r="C46" s="36">
        <v>2035</v>
      </c>
      <c r="D46" s="47">
        <f t="shared" si="12"/>
        <v>4185</v>
      </c>
      <c r="E46" s="19">
        <v>1331</v>
      </c>
      <c r="F46" s="36">
        <v>1557</v>
      </c>
      <c r="G46" s="68">
        <f t="shared" si="13"/>
        <v>2888</v>
      </c>
      <c r="H46" s="19">
        <v>1141</v>
      </c>
      <c r="I46" s="36">
        <v>1327</v>
      </c>
      <c r="J46" s="47">
        <f t="shared" si="14"/>
        <v>2468</v>
      </c>
      <c r="K46" s="19">
        <v>1020</v>
      </c>
      <c r="L46" s="36">
        <v>1478</v>
      </c>
      <c r="M46" s="68">
        <f t="shared" si="15"/>
        <v>2498</v>
      </c>
      <c r="N46" s="19">
        <v>824</v>
      </c>
      <c r="O46" s="36">
        <v>1243</v>
      </c>
      <c r="P46" s="47">
        <f t="shared" si="16"/>
        <v>2067</v>
      </c>
      <c r="Q46" s="19">
        <v>399</v>
      </c>
      <c r="R46" s="36">
        <v>833</v>
      </c>
      <c r="S46" s="68">
        <f t="shared" si="17"/>
        <v>1232</v>
      </c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  <c r="BY46" s="96"/>
      <c r="BZ46" s="96"/>
      <c r="CA46" s="96"/>
    </row>
    <row r="47" spans="1:79">
      <c r="A47" s="98" t="s">
        <v>112</v>
      </c>
      <c r="B47" s="19">
        <v>2168</v>
      </c>
      <c r="C47" s="36">
        <v>2058</v>
      </c>
      <c r="D47" s="47">
        <f t="shared" si="12"/>
        <v>4226</v>
      </c>
      <c r="E47" s="19">
        <v>1323</v>
      </c>
      <c r="F47" s="36">
        <v>1556</v>
      </c>
      <c r="G47" s="68">
        <f t="shared" si="13"/>
        <v>2879</v>
      </c>
      <c r="H47" s="19">
        <v>1138</v>
      </c>
      <c r="I47" s="36">
        <v>1330</v>
      </c>
      <c r="J47" s="47">
        <f t="shared" si="14"/>
        <v>2468</v>
      </c>
      <c r="K47" s="19">
        <v>1021</v>
      </c>
      <c r="L47" s="36">
        <v>1471</v>
      </c>
      <c r="M47" s="68">
        <f t="shared" si="15"/>
        <v>2492</v>
      </c>
      <c r="N47" s="19">
        <v>826</v>
      </c>
      <c r="O47" s="36">
        <v>1249</v>
      </c>
      <c r="P47" s="47">
        <f t="shared" si="16"/>
        <v>2075</v>
      </c>
      <c r="Q47" s="19">
        <v>407</v>
      </c>
      <c r="R47" s="36">
        <v>841</v>
      </c>
      <c r="S47" s="68">
        <f t="shared" si="17"/>
        <v>1248</v>
      </c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  <c r="BY47" s="96"/>
      <c r="BZ47" s="96"/>
      <c r="CA47" s="96"/>
    </row>
    <row r="48" spans="1:79">
      <c r="A48" s="98" t="s">
        <v>58</v>
      </c>
      <c r="B48" s="19">
        <v>2174</v>
      </c>
      <c r="C48" s="36">
        <v>2075</v>
      </c>
      <c r="D48" s="47">
        <f t="shared" si="12"/>
        <v>4249</v>
      </c>
      <c r="E48" s="19">
        <v>1327</v>
      </c>
      <c r="F48" s="36">
        <v>1544</v>
      </c>
      <c r="G48" s="68">
        <f t="shared" si="13"/>
        <v>2871</v>
      </c>
      <c r="H48" s="19">
        <v>1130</v>
      </c>
      <c r="I48" s="36">
        <v>1329</v>
      </c>
      <c r="J48" s="47">
        <f t="shared" si="14"/>
        <v>2459</v>
      </c>
      <c r="K48" s="19">
        <v>1016</v>
      </c>
      <c r="L48" s="36">
        <v>1474</v>
      </c>
      <c r="M48" s="68">
        <f t="shared" si="15"/>
        <v>2490</v>
      </c>
      <c r="N48" s="19">
        <v>826</v>
      </c>
      <c r="O48" s="36">
        <v>1246</v>
      </c>
      <c r="P48" s="47">
        <f t="shared" si="16"/>
        <v>2072</v>
      </c>
      <c r="Q48" s="19">
        <v>408</v>
      </c>
      <c r="R48" s="36">
        <v>851</v>
      </c>
      <c r="S48" s="68">
        <f t="shared" si="17"/>
        <v>1259</v>
      </c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  <c r="BY48" s="96"/>
      <c r="BZ48" s="96"/>
      <c r="CA48" s="96"/>
    </row>
    <row r="49" spans="1:85">
      <c r="A49" s="99" t="s">
        <v>49</v>
      </c>
      <c r="B49" s="20">
        <v>2187</v>
      </c>
      <c r="C49" s="37">
        <v>2102</v>
      </c>
      <c r="D49" s="48">
        <f t="shared" si="12"/>
        <v>4289</v>
      </c>
      <c r="E49" s="20">
        <v>1316</v>
      </c>
      <c r="F49" s="37">
        <v>1521</v>
      </c>
      <c r="G49" s="69">
        <f t="shared" si="13"/>
        <v>2837</v>
      </c>
      <c r="H49" s="20">
        <v>1131</v>
      </c>
      <c r="I49" s="37">
        <v>1320</v>
      </c>
      <c r="J49" s="48">
        <f t="shared" si="14"/>
        <v>2451</v>
      </c>
      <c r="K49" s="20">
        <v>1022</v>
      </c>
      <c r="L49" s="37">
        <v>1488</v>
      </c>
      <c r="M49" s="69">
        <f t="shared" si="15"/>
        <v>2510</v>
      </c>
      <c r="N49" s="20">
        <v>827</v>
      </c>
      <c r="O49" s="37">
        <v>1253</v>
      </c>
      <c r="P49" s="48">
        <f t="shared" si="16"/>
        <v>2080</v>
      </c>
      <c r="Q49" s="20">
        <v>413</v>
      </c>
      <c r="R49" s="37">
        <v>850</v>
      </c>
      <c r="S49" s="69">
        <f t="shared" si="17"/>
        <v>1263</v>
      </c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  <c r="BY49" s="96"/>
      <c r="BZ49" s="96"/>
      <c r="CA49" s="96"/>
    </row>
    <row r="50" spans="1:85" ht="9.9499999999999993" customHeight="1"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  <c r="BY50" s="96"/>
      <c r="BZ50" s="96"/>
      <c r="CA50" s="96"/>
    </row>
    <row r="51" spans="1:85">
      <c r="A51" s="5" t="s">
        <v>13</v>
      </c>
      <c r="B51" s="22" t="s">
        <v>15</v>
      </c>
      <c r="C51" s="38"/>
      <c r="D51" s="49"/>
      <c r="E51" s="55" t="s">
        <v>38</v>
      </c>
      <c r="F51" s="38"/>
      <c r="G51" s="64"/>
      <c r="H51" s="22" t="s">
        <v>42</v>
      </c>
      <c r="I51" s="38"/>
      <c r="J51" s="49"/>
      <c r="K51" s="82" t="s">
        <v>0</v>
      </c>
      <c r="L51" s="86"/>
      <c r="M51" s="89"/>
      <c r="N51" s="23"/>
      <c r="O51" s="23"/>
      <c r="P51" s="23"/>
      <c r="Q51" s="23"/>
      <c r="R51" s="23"/>
      <c r="S51" s="23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6"/>
      <c r="BN51" s="96"/>
      <c r="BO51" s="96"/>
      <c r="BP51" s="96"/>
      <c r="BQ51" s="96"/>
      <c r="BR51" s="96"/>
      <c r="BS51" s="96"/>
      <c r="BT51" s="96"/>
      <c r="BU51" s="96"/>
      <c r="BV51" s="96"/>
      <c r="BW51" s="96"/>
      <c r="BX51" s="96"/>
      <c r="BY51" s="96"/>
      <c r="BZ51" s="96"/>
      <c r="CA51" s="96"/>
      <c r="CB51" s="96"/>
      <c r="CC51" s="96"/>
      <c r="CD51" s="96"/>
      <c r="CE51" s="96"/>
      <c r="CF51" s="96"/>
      <c r="CG51" s="96"/>
    </row>
    <row r="52" spans="1:85" ht="9.9499999999999993" customHeight="1">
      <c r="A52" s="6"/>
      <c r="B52" s="16" t="s">
        <v>21</v>
      </c>
      <c r="C52" s="33" t="s">
        <v>29</v>
      </c>
      <c r="D52" s="44" t="s">
        <v>31</v>
      </c>
      <c r="E52" s="56" t="s">
        <v>21</v>
      </c>
      <c r="F52" s="33" t="s">
        <v>29</v>
      </c>
      <c r="G52" s="65" t="s">
        <v>31</v>
      </c>
      <c r="H52" s="16" t="s">
        <v>21</v>
      </c>
      <c r="I52" s="33" t="s">
        <v>29</v>
      </c>
      <c r="J52" s="44" t="s">
        <v>31</v>
      </c>
      <c r="K52" s="83" t="s">
        <v>21</v>
      </c>
      <c r="L52" s="87" t="s">
        <v>29</v>
      </c>
      <c r="M52" s="65" t="s">
        <v>31</v>
      </c>
      <c r="N52" s="23"/>
      <c r="O52" s="23"/>
      <c r="P52" s="23"/>
      <c r="Q52" s="23"/>
      <c r="R52" s="23"/>
      <c r="S52" s="23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6"/>
      <c r="BH52" s="96"/>
      <c r="BI52" s="96"/>
      <c r="BJ52" s="96"/>
      <c r="BK52" s="96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  <c r="BY52" s="96"/>
      <c r="BZ52" s="96"/>
      <c r="CA52" s="96"/>
      <c r="CB52" s="96"/>
      <c r="CC52" s="96"/>
      <c r="CD52" s="96"/>
      <c r="CE52" s="96"/>
      <c r="CF52" s="96"/>
      <c r="CG52" s="96"/>
    </row>
    <row r="53" spans="1:85" ht="9.9499999999999993" customHeight="1">
      <c r="A53" s="7"/>
      <c r="B53" s="17"/>
      <c r="C53" s="34"/>
      <c r="D53" s="45"/>
      <c r="E53" s="57"/>
      <c r="F53" s="34"/>
      <c r="G53" s="66"/>
      <c r="H53" s="17"/>
      <c r="I53" s="34"/>
      <c r="J53" s="45"/>
      <c r="K53" s="84"/>
      <c r="L53" s="88"/>
      <c r="M53" s="66"/>
      <c r="N53" s="23"/>
      <c r="O53" s="23"/>
      <c r="P53" s="23"/>
      <c r="Q53" s="23"/>
      <c r="R53" s="23"/>
      <c r="S53" s="23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  <c r="BY53" s="96"/>
      <c r="BZ53" s="96"/>
      <c r="CA53" s="96"/>
      <c r="CB53" s="96"/>
      <c r="CC53" s="96"/>
      <c r="CD53" s="96"/>
      <c r="CE53" s="96"/>
      <c r="CF53" s="96"/>
      <c r="CG53" s="96"/>
    </row>
    <row r="54" spans="1:85">
      <c r="A54" s="97" t="s">
        <v>111</v>
      </c>
      <c r="B54" s="18">
        <v>133</v>
      </c>
      <c r="C54" s="35">
        <v>391</v>
      </c>
      <c r="D54" s="46">
        <f t="shared" ref="D54:D65" si="18">B54+C54</f>
        <v>524</v>
      </c>
      <c r="E54" s="18">
        <v>36</v>
      </c>
      <c r="F54" s="35">
        <v>127</v>
      </c>
      <c r="G54" s="67">
        <f t="shared" ref="G54:G65" si="19">E54+F54</f>
        <v>163</v>
      </c>
      <c r="H54" s="18">
        <v>1</v>
      </c>
      <c r="I54" s="35">
        <v>17</v>
      </c>
      <c r="J54" s="46">
        <f t="shared" ref="J54:J65" si="20">H54+I54</f>
        <v>18</v>
      </c>
      <c r="K54" s="28">
        <f t="shared" ref="K54:L65" si="21">B6+E6+H6+K6+N6+Q6+B22+E22+H22+K22+N22+Q22+B38+E38+H38+K38+N38+Q38+B54+E54+H54</f>
        <v>23929</v>
      </c>
      <c r="L54" s="35">
        <f t="shared" si="21"/>
        <v>25440</v>
      </c>
      <c r="M54" s="67">
        <f t="shared" ref="M54:M65" si="22">K54+L54</f>
        <v>49369</v>
      </c>
      <c r="N54" s="23"/>
      <c r="O54" s="23"/>
      <c r="P54" s="23"/>
      <c r="Q54" s="23"/>
      <c r="R54" s="23"/>
      <c r="S54" s="23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  <c r="BY54" s="96"/>
      <c r="BZ54" s="96"/>
      <c r="CA54" s="96"/>
      <c r="CB54" s="96"/>
      <c r="CC54" s="96"/>
      <c r="CD54" s="96"/>
      <c r="CE54" s="96"/>
      <c r="CF54" s="96"/>
      <c r="CG54" s="96"/>
    </row>
    <row r="55" spans="1:85">
      <c r="A55" s="98" t="s">
        <v>40</v>
      </c>
      <c r="B55" s="19">
        <v>129</v>
      </c>
      <c r="C55" s="36">
        <v>389</v>
      </c>
      <c r="D55" s="47">
        <f t="shared" si="18"/>
        <v>518</v>
      </c>
      <c r="E55" s="19">
        <v>38</v>
      </c>
      <c r="F55" s="36">
        <v>123</v>
      </c>
      <c r="G55" s="68">
        <f t="shared" si="19"/>
        <v>161</v>
      </c>
      <c r="H55" s="19">
        <v>1</v>
      </c>
      <c r="I55" s="36">
        <v>16</v>
      </c>
      <c r="J55" s="47">
        <f t="shared" si="20"/>
        <v>17</v>
      </c>
      <c r="K55" s="29">
        <f t="shared" si="21"/>
        <v>23949</v>
      </c>
      <c r="L55" s="36">
        <f t="shared" si="21"/>
        <v>25435</v>
      </c>
      <c r="M55" s="68">
        <f t="shared" si="22"/>
        <v>49384</v>
      </c>
      <c r="N55" s="23"/>
      <c r="O55" s="23"/>
      <c r="P55" s="23"/>
      <c r="Q55" s="23"/>
      <c r="R55" s="23"/>
      <c r="S55" s="23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6"/>
      <c r="BL55" s="96"/>
      <c r="BM55" s="96"/>
      <c r="BN55" s="96"/>
      <c r="BO55" s="96"/>
      <c r="BP55" s="96"/>
      <c r="BQ55" s="96"/>
      <c r="BR55" s="96"/>
      <c r="BS55" s="96"/>
      <c r="BT55" s="96"/>
      <c r="BU55" s="96"/>
      <c r="BV55" s="96"/>
      <c r="BW55" s="96"/>
      <c r="BX55" s="96"/>
      <c r="BY55" s="96"/>
      <c r="BZ55" s="96"/>
      <c r="CA55" s="96"/>
      <c r="CB55" s="96"/>
      <c r="CC55" s="96"/>
      <c r="CD55" s="96"/>
      <c r="CE55" s="96"/>
      <c r="CF55" s="96"/>
      <c r="CG55" s="96"/>
    </row>
    <row r="56" spans="1:85">
      <c r="A56" s="98" t="s">
        <v>44</v>
      </c>
      <c r="B56" s="19">
        <v>130</v>
      </c>
      <c r="C56" s="36">
        <v>392</v>
      </c>
      <c r="D56" s="47">
        <f t="shared" si="18"/>
        <v>522</v>
      </c>
      <c r="E56" s="19">
        <v>38</v>
      </c>
      <c r="F56" s="36">
        <v>122</v>
      </c>
      <c r="G56" s="68">
        <f t="shared" si="19"/>
        <v>160</v>
      </c>
      <c r="H56" s="19">
        <v>1</v>
      </c>
      <c r="I56" s="36">
        <v>16</v>
      </c>
      <c r="J56" s="47">
        <f t="shared" si="20"/>
        <v>17</v>
      </c>
      <c r="K56" s="29">
        <f t="shared" si="21"/>
        <v>23941</v>
      </c>
      <c r="L56" s="36">
        <f t="shared" si="21"/>
        <v>25424</v>
      </c>
      <c r="M56" s="68">
        <f t="shared" si="22"/>
        <v>49365</v>
      </c>
      <c r="N56" s="23"/>
      <c r="O56" s="23"/>
      <c r="P56" s="23"/>
      <c r="Q56" s="23"/>
      <c r="R56" s="23"/>
      <c r="S56" s="23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E56" s="96"/>
      <c r="BF56" s="96"/>
      <c r="BG56" s="96"/>
      <c r="BH56" s="96"/>
      <c r="BI56" s="96"/>
      <c r="BJ56" s="96"/>
      <c r="BK56" s="96"/>
      <c r="BL56" s="96"/>
      <c r="BM56" s="96"/>
      <c r="BN56" s="96"/>
      <c r="BO56" s="96"/>
      <c r="BP56" s="96"/>
      <c r="BQ56" s="96"/>
      <c r="BR56" s="96"/>
      <c r="BS56" s="96"/>
      <c r="BT56" s="96"/>
      <c r="BU56" s="96"/>
      <c r="BV56" s="96"/>
      <c r="BW56" s="96"/>
      <c r="BX56" s="96"/>
      <c r="BY56" s="96"/>
      <c r="BZ56" s="96"/>
      <c r="CA56" s="96"/>
      <c r="CB56" s="96"/>
      <c r="CC56" s="96"/>
      <c r="CD56" s="96"/>
      <c r="CE56" s="96"/>
      <c r="CF56" s="96"/>
      <c r="CG56" s="96"/>
    </row>
    <row r="57" spans="1:85">
      <c r="A57" s="98" t="s">
        <v>47</v>
      </c>
      <c r="B57" s="19">
        <v>128</v>
      </c>
      <c r="C57" s="36">
        <v>392</v>
      </c>
      <c r="D57" s="47">
        <f t="shared" si="18"/>
        <v>520</v>
      </c>
      <c r="E57" s="19">
        <v>37</v>
      </c>
      <c r="F57" s="36">
        <v>120</v>
      </c>
      <c r="G57" s="68">
        <f t="shared" si="19"/>
        <v>157</v>
      </c>
      <c r="H57" s="19">
        <v>1</v>
      </c>
      <c r="I57" s="36">
        <v>16</v>
      </c>
      <c r="J57" s="47">
        <f t="shared" si="20"/>
        <v>17</v>
      </c>
      <c r="K57" s="29">
        <f t="shared" si="21"/>
        <v>23960</v>
      </c>
      <c r="L57" s="36">
        <f t="shared" si="21"/>
        <v>25438</v>
      </c>
      <c r="M57" s="68">
        <f t="shared" si="22"/>
        <v>49398</v>
      </c>
      <c r="N57" s="23"/>
      <c r="O57" s="23"/>
      <c r="P57" s="23"/>
      <c r="Q57" s="23"/>
      <c r="R57" s="23"/>
      <c r="S57" s="23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  <c r="BY57" s="96"/>
      <c r="BZ57" s="96"/>
      <c r="CA57" s="96"/>
      <c r="CB57" s="96"/>
      <c r="CC57" s="96"/>
      <c r="CD57" s="96"/>
      <c r="CE57" s="96"/>
      <c r="CF57" s="96"/>
      <c r="CG57" s="96"/>
    </row>
    <row r="58" spans="1:85">
      <c r="A58" s="98" t="s">
        <v>50</v>
      </c>
      <c r="B58" s="19">
        <v>132</v>
      </c>
      <c r="C58" s="36">
        <v>393</v>
      </c>
      <c r="D58" s="47">
        <f t="shared" si="18"/>
        <v>525</v>
      </c>
      <c r="E58" s="19">
        <v>36</v>
      </c>
      <c r="F58" s="36">
        <v>121</v>
      </c>
      <c r="G58" s="68">
        <f t="shared" si="19"/>
        <v>157</v>
      </c>
      <c r="H58" s="19">
        <v>1</v>
      </c>
      <c r="I58" s="36">
        <v>16</v>
      </c>
      <c r="J58" s="47">
        <f t="shared" si="20"/>
        <v>17</v>
      </c>
      <c r="K58" s="29">
        <f t="shared" si="21"/>
        <v>23975</v>
      </c>
      <c r="L58" s="36">
        <f t="shared" si="21"/>
        <v>25445</v>
      </c>
      <c r="M58" s="68">
        <f t="shared" si="22"/>
        <v>49420</v>
      </c>
      <c r="N58" s="23"/>
      <c r="O58" s="23"/>
      <c r="P58" s="23"/>
      <c r="Q58" s="23"/>
      <c r="R58" s="23"/>
      <c r="S58" s="23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  <c r="BY58" s="96"/>
      <c r="BZ58" s="96"/>
      <c r="CA58" s="96"/>
      <c r="CB58" s="96"/>
      <c r="CC58" s="96"/>
      <c r="CD58" s="96"/>
      <c r="CE58" s="96"/>
      <c r="CF58" s="96"/>
      <c r="CG58" s="96"/>
    </row>
    <row r="59" spans="1:85">
      <c r="A59" s="98" t="s">
        <v>20</v>
      </c>
      <c r="B59" s="19">
        <v>139</v>
      </c>
      <c r="C59" s="36">
        <v>392</v>
      </c>
      <c r="D59" s="47">
        <f t="shared" si="18"/>
        <v>531</v>
      </c>
      <c r="E59" s="19">
        <v>37</v>
      </c>
      <c r="F59" s="36">
        <v>127</v>
      </c>
      <c r="G59" s="68">
        <f t="shared" si="19"/>
        <v>164</v>
      </c>
      <c r="H59" s="19">
        <v>1</v>
      </c>
      <c r="I59" s="36">
        <v>15</v>
      </c>
      <c r="J59" s="47">
        <f t="shared" si="20"/>
        <v>16</v>
      </c>
      <c r="K59" s="29">
        <f t="shared" si="21"/>
        <v>23970</v>
      </c>
      <c r="L59" s="36">
        <f t="shared" si="21"/>
        <v>25447</v>
      </c>
      <c r="M59" s="68">
        <f t="shared" si="22"/>
        <v>49417</v>
      </c>
      <c r="N59" s="23"/>
      <c r="O59" s="23"/>
      <c r="P59" s="23"/>
      <c r="Q59" s="23"/>
      <c r="R59" s="23"/>
      <c r="S59" s="23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  <c r="BY59" s="96"/>
      <c r="BZ59" s="96"/>
      <c r="CA59" s="96"/>
      <c r="CB59" s="96"/>
      <c r="CC59" s="96"/>
      <c r="CD59" s="96"/>
      <c r="CE59" s="96"/>
      <c r="CF59" s="96"/>
      <c r="CG59" s="96"/>
    </row>
    <row r="60" spans="1:85">
      <c r="A60" s="98" t="s">
        <v>51</v>
      </c>
      <c r="B60" s="19">
        <v>143</v>
      </c>
      <c r="C60" s="36">
        <v>399</v>
      </c>
      <c r="D60" s="47">
        <f t="shared" si="18"/>
        <v>542</v>
      </c>
      <c r="E60" s="19">
        <v>37</v>
      </c>
      <c r="F60" s="36">
        <v>130</v>
      </c>
      <c r="G60" s="68">
        <f t="shared" si="19"/>
        <v>167</v>
      </c>
      <c r="H60" s="19">
        <v>1</v>
      </c>
      <c r="I60" s="36">
        <v>15</v>
      </c>
      <c r="J60" s="47">
        <f t="shared" si="20"/>
        <v>16</v>
      </c>
      <c r="K60" s="29">
        <f t="shared" si="21"/>
        <v>23990</v>
      </c>
      <c r="L60" s="36">
        <f t="shared" si="21"/>
        <v>25476</v>
      </c>
      <c r="M60" s="68">
        <f t="shared" si="22"/>
        <v>49466</v>
      </c>
      <c r="N60" s="23"/>
      <c r="O60" s="23"/>
      <c r="P60" s="23"/>
      <c r="Q60" s="23"/>
      <c r="R60" s="23"/>
      <c r="S60" s="23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  <c r="BY60" s="96"/>
      <c r="BZ60" s="96"/>
      <c r="CA60" s="96"/>
      <c r="CB60" s="96"/>
      <c r="CC60" s="96"/>
      <c r="CD60" s="96"/>
      <c r="CE60" s="96"/>
      <c r="CF60" s="96"/>
      <c r="CG60" s="96"/>
    </row>
    <row r="61" spans="1:85">
      <c r="A61" s="98" t="s">
        <v>39</v>
      </c>
      <c r="B61" s="19">
        <v>146</v>
      </c>
      <c r="C61" s="36">
        <v>403</v>
      </c>
      <c r="D61" s="47">
        <f t="shared" si="18"/>
        <v>549</v>
      </c>
      <c r="E61" s="19">
        <v>38</v>
      </c>
      <c r="F61" s="36">
        <v>132</v>
      </c>
      <c r="G61" s="68">
        <f t="shared" si="19"/>
        <v>170</v>
      </c>
      <c r="H61" s="19">
        <v>1</v>
      </c>
      <c r="I61" s="36">
        <v>16</v>
      </c>
      <c r="J61" s="47">
        <f t="shared" si="20"/>
        <v>17</v>
      </c>
      <c r="K61" s="29">
        <f t="shared" si="21"/>
        <v>24008</v>
      </c>
      <c r="L61" s="36">
        <f t="shared" si="21"/>
        <v>25468</v>
      </c>
      <c r="M61" s="68">
        <f t="shared" si="22"/>
        <v>49476</v>
      </c>
      <c r="N61" s="23"/>
      <c r="O61" s="23"/>
      <c r="P61" s="23"/>
      <c r="Q61" s="23"/>
      <c r="R61" s="23"/>
      <c r="S61" s="23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</row>
    <row r="62" spans="1:85">
      <c r="A62" s="98" t="s">
        <v>24</v>
      </c>
      <c r="B62" s="19">
        <v>149</v>
      </c>
      <c r="C62" s="36">
        <v>398</v>
      </c>
      <c r="D62" s="47">
        <f t="shared" si="18"/>
        <v>547</v>
      </c>
      <c r="E62" s="19">
        <v>37</v>
      </c>
      <c r="F62" s="36">
        <v>132</v>
      </c>
      <c r="G62" s="68">
        <f t="shared" si="19"/>
        <v>169</v>
      </c>
      <c r="H62" s="19">
        <v>1</v>
      </c>
      <c r="I62" s="36">
        <v>16</v>
      </c>
      <c r="J62" s="47">
        <f t="shared" si="20"/>
        <v>17</v>
      </c>
      <c r="K62" s="29">
        <f t="shared" si="21"/>
        <v>24022</v>
      </c>
      <c r="L62" s="36">
        <f t="shared" si="21"/>
        <v>25478</v>
      </c>
      <c r="M62" s="68">
        <f t="shared" si="22"/>
        <v>49500</v>
      </c>
      <c r="N62" s="23"/>
      <c r="O62" s="23"/>
      <c r="P62" s="23"/>
      <c r="Q62" s="23"/>
      <c r="R62" s="23"/>
      <c r="S62" s="23"/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6"/>
      <c r="BM62" s="96"/>
      <c r="BN62" s="96"/>
      <c r="BO62" s="96"/>
      <c r="BP62" s="96"/>
      <c r="BQ62" s="96"/>
      <c r="BR62" s="96"/>
      <c r="BS62" s="96"/>
      <c r="BT62" s="96"/>
      <c r="BU62" s="96"/>
      <c r="BV62" s="96"/>
      <c r="BW62" s="96"/>
      <c r="BX62" s="96"/>
      <c r="BY62" s="96"/>
      <c r="BZ62" s="96"/>
      <c r="CA62" s="96"/>
      <c r="CB62" s="96"/>
      <c r="CC62" s="96"/>
      <c r="CD62" s="96"/>
      <c r="CE62" s="96"/>
      <c r="CF62" s="96"/>
      <c r="CG62" s="96"/>
    </row>
    <row r="63" spans="1:85">
      <c r="A63" s="98" t="s">
        <v>112</v>
      </c>
      <c r="B63" s="19">
        <v>150</v>
      </c>
      <c r="C63" s="36">
        <v>399</v>
      </c>
      <c r="D63" s="47">
        <f t="shared" si="18"/>
        <v>549</v>
      </c>
      <c r="E63" s="19">
        <v>38</v>
      </c>
      <c r="F63" s="36">
        <v>131</v>
      </c>
      <c r="G63" s="68">
        <f t="shared" si="19"/>
        <v>169</v>
      </c>
      <c r="H63" s="19">
        <v>1</v>
      </c>
      <c r="I63" s="36">
        <v>17</v>
      </c>
      <c r="J63" s="47">
        <f t="shared" si="20"/>
        <v>18</v>
      </c>
      <c r="K63" s="29">
        <f t="shared" si="21"/>
        <v>24022</v>
      </c>
      <c r="L63" s="36">
        <f t="shared" si="21"/>
        <v>25467</v>
      </c>
      <c r="M63" s="68">
        <f t="shared" si="22"/>
        <v>49489</v>
      </c>
      <c r="N63" s="23"/>
      <c r="O63" s="23"/>
      <c r="P63" s="23"/>
      <c r="Q63" s="23"/>
      <c r="R63" s="23"/>
      <c r="S63" s="23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96"/>
      <c r="BN63" s="96"/>
      <c r="BO63" s="96"/>
      <c r="BP63" s="96"/>
      <c r="BQ63" s="96"/>
      <c r="BR63" s="96"/>
      <c r="BS63" s="96"/>
      <c r="BT63" s="96"/>
      <c r="BU63" s="96"/>
      <c r="BV63" s="96"/>
      <c r="BW63" s="96"/>
      <c r="BX63" s="96"/>
      <c r="BY63" s="96"/>
      <c r="BZ63" s="96"/>
      <c r="CA63" s="96"/>
      <c r="CB63" s="96"/>
      <c r="CC63" s="96"/>
      <c r="CD63" s="96"/>
      <c r="CE63" s="96"/>
      <c r="CF63" s="96"/>
      <c r="CG63" s="96"/>
    </row>
    <row r="64" spans="1:85">
      <c r="A64" s="98" t="s">
        <v>58</v>
      </c>
      <c r="B64" s="19">
        <v>149</v>
      </c>
      <c r="C64" s="36">
        <v>404</v>
      </c>
      <c r="D64" s="47">
        <f t="shared" si="18"/>
        <v>553</v>
      </c>
      <c r="E64" s="19">
        <v>38</v>
      </c>
      <c r="F64" s="36">
        <v>134</v>
      </c>
      <c r="G64" s="68">
        <f t="shared" si="19"/>
        <v>172</v>
      </c>
      <c r="H64" s="19">
        <v>2</v>
      </c>
      <c r="I64" s="36">
        <v>16</v>
      </c>
      <c r="J64" s="47">
        <f t="shared" si="20"/>
        <v>18</v>
      </c>
      <c r="K64" s="29">
        <f t="shared" si="21"/>
        <v>24013</v>
      </c>
      <c r="L64" s="36">
        <f t="shared" si="21"/>
        <v>25464</v>
      </c>
      <c r="M64" s="68">
        <f t="shared" si="22"/>
        <v>49477</v>
      </c>
      <c r="N64" s="23"/>
      <c r="O64" s="23"/>
      <c r="P64" s="23"/>
      <c r="Q64" s="23"/>
      <c r="R64" s="23"/>
      <c r="S64" s="23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BM64" s="96"/>
      <c r="BN64" s="96"/>
      <c r="BO64" s="96"/>
      <c r="BP64" s="96"/>
      <c r="BQ64" s="96"/>
      <c r="BR64" s="96"/>
      <c r="BS64" s="96"/>
      <c r="BT64" s="96"/>
      <c r="BU64" s="96"/>
      <c r="BV64" s="96"/>
      <c r="BW64" s="96"/>
      <c r="BX64" s="96"/>
      <c r="BY64" s="96"/>
      <c r="BZ64" s="96"/>
      <c r="CA64" s="96"/>
      <c r="CB64" s="96"/>
      <c r="CC64" s="96"/>
      <c r="CD64" s="96"/>
      <c r="CE64" s="96"/>
      <c r="CF64" s="96"/>
      <c r="CG64" s="96"/>
    </row>
    <row r="65" spans="1:85">
      <c r="A65" s="99" t="s">
        <v>49</v>
      </c>
      <c r="B65" s="20">
        <v>148</v>
      </c>
      <c r="C65" s="37">
        <v>402</v>
      </c>
      <c r="D65" s="48">
        <f t="shared" si="18"/>
        <v>550</v>
      </c>
      <c r="E65" s="20">
        <v>40</v>
      </c>
      <c r="F65" s="37">
        <v>138</v>
      </c>
      <c r="G65" s="69">
        <f t="shared" si="19"/>
        <v>178</v>
      </c>
      <c r="H65" s="20">
        <v>2</v>
      </c>
      <c r="I65" s="37">
        <v>17</v>
      </c>
      <c r="J65" s="48">
        <f t="shared" si="20"/>
        <v>19</v>
      </c>
      <c r="K65" s="30">
        <f t="shared" si="21"/>
        <v>24009</v>
      </c>
      <c r="L65" s="37">
        <f t="shared" si="21"/>
        <v>25443</v>
      </c>
      <c r="M65" s="69">
        <f t="shared" si="22"/>
        <v>49452</v>
      </c>
      <c r="N65" s="23"/>
      <c r="O65" s="23"/>
      <c r="P65" s="23"/>
      <c r="Q65" s="23"/>
      <c r="R65" s="23"/>
      <c r="S65" s="23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6"/>
      <c r="BN65" s="96"/>
      <c r="BO65" s="96"/>
      <c r="BP65" s="96"/>
      <c r="BQ65" s="96"/>
      <c r="BR65" s="96"/>
      <c r="BS65" s="96"/>
      <c r="BT65" s="96"/>
      <c r="BU65" s="96"/>
      <c r="BV65" s="96"/>
      <c r="BW65" s="96"/>
      <c r="BX65" s="96"/>
      <c r="BY65" s="96"/>
      <c r="BZ65" s="96"/>
      <c r="CA65" s="96"/>
      <c r="CB65" s="96"/>
      <c r="CC65" s="96"/>
      <c r="CD65" s="96"/>
      <c r="CE65" s="96"/>
      <c r="CF65" s="96"/>
      <c r="CG65" s="96"/>
    </row>
    <row r="66" spans="1:85" ht="9.9499999999999993" customHeight="1">
      <c r="A66" s="11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95"/>
      <c r="R66" s="95"/>
      <c r="S66" s="95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6"/>
      <c r="BN66" s="96"/>
      <c r="BO66" s="96"/>
      <c r="BP66" s="96"/>
      <c r="BQ66" s="96"/>
      <c r="BR66" s="96"/>
      <c r="BS66" s="96"/>
      <c r="BT66" s="96"/>
      <c r="BU66" s="96"/>
      <c r="BV66" s="96"/>
      <c r="BW66" s="96"/>
      <c r="BX66" s="96"/>
      <c r="BY66" s="96"/>
      <c r="BZ66" s="96"/>
      <c r="CA66" s="96"/>
    </row>
    <row r="67" spans="1:85" ht="13.5" customHeight="1">
      <c r="A67" s="5" t="s">
        <v>13</v>
      </c>
      <c r="B67" s="24" t="s">
        <v>76</v>
      </c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80"/>
      <c r="N67" s="23"/>
      <c r="O67" s="23"/>
      <c r="P67" s="23"/>
      <c r="Q67" s="95"/>
      <c r="R67" s="95"/>
      <c r="S67" s="95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BM67" s="96"/>
      <c r="BN67" s="96"/>
      <c r="BO67" s="96"/>
      <c r="BP67" s="96"/>
      <c r="BQ67" s="96"/>
      <c r="BR67" s="96"/>
      <c r="BS67" s="96"/>
      <c r="BT67" s="96"/>
      <c r="BU67" s="96"/>
      <c r="BV67" s="96"/>
      <c r="BW67" s="96"/>
      <c r="BX67" s="96"/>
      <c r="BY67" s="96"/>
      <c r="BZ67" s="96"/>
      <c r="CA67" s="96"/>
    </row>
    <row r="68" spans="1:85">
      <c r="A68" s="6"/>
      <c r="B68" s="25" t="s">
        <v>17</v>
      </c>
      <c r="C68" s="40"/>
      <c r="D68" s="40"/>
      <c r="E68" s="58"/>
      <c r="F68" s="25" t="s">
        <v>70</v>
      </c>
      <c r="G68" s="40"/>
      <c r="H68" s="40"/>
      <c r="I68" s="73"/>
      <c r="J68" s="77" t="s">
        <v>65</v>
      </c>
      <c r="K68" s="40"/>
      <c r="L68" s="40"/>
      <c r="M68" s="73"/>
      <c r="N68" s="95"/>
      <c r="O68" s="95"/>
      <c r="P68" s="95"/>
      <c r="Q68" s="95"/>
      <c r="R68" s="95"/>
      <c r="S68" s="95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BM68" s="96"/>
      <c r="BN68" s="96"/>
      <c r="BO68" s="96"/>
      <c r="BP68" s="96"/>
      <c r="BQ68" s="96"/>
      <c r="BR68" s="96"/>
      <c r="BS68" s="96"/>
      <c r="BT68" s="96"/>
      <c r="BU68" s="96"/>
      <c r="BV68" s="96"/>
      <c r="BW68" s="96"/>
      <c r="BX68" s="96"/>
      <c r="BY68" s="96"/>
      <c r="BZ68" s="96"/>
      <c r="CA68" s="96"/>
    </row>
    <row r="69" spans="1:85" ht="9.9499999999999993" customHeight="1">
      <c r="A69" s="12"/>
      <c r="B69" s="26" t="s">
        <v>21</v>
      </c>
      <c r="C69" s="41" t="s">
        <v>29</v>
      </c>
      <c r="D69" s="50" t="s">
        <v>31</v>
      </c>
      <c r="E69" s="59" t="s">
        <v>80</v>
      </c>
      <c r="F69" s="26" t="s">
        <v>21</v>
      </c>
      <c r="G69" s="41" t="s">
        <v>29</v>
      </c>
      <c r="H69" s="50" t="s">
        <v>31</v>
      </c>
      <c r="I69" s="59" t="s">
        <v>80</v>
      </c>
      <c r="J69" s="26" t="s">
        <v>21</v>
      </c>
      <c r="K69" s="41" t="s">
        <v>29</v>
      </c>
      <c r="L69" s="50" t="s">
        <v>31</v>
      </c>
      <c r="M69" s="59" t="s">
        <v>80</v>
      </c>
      <c r="N69" s="95"/>
      <c r="O69" s="95"/>
      <c r="P69" s="95"/>
      <c r="Q69" s="95"/>
      <c r="R69" s="95"/>
      <c r="S69" s="95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  <c r="BM69" s="96"/>
      <c r="BN69" s="96"/>
      <c r="BO69" s="96"/>
      <c r="BP69" s="96"/>
      <c r="BQ69" s="96"/>
      <c r="BR69" s="96"/>
      <c r="BS69" s="96"/>
      <c r="BT69" s="96"/>
      <c r="BU69" s="96"/>
      <c r="BV69" s="96"/>
      <c r="BW69" s="96"/>
      <c r="BX69" s="96"/>
      <c r="BY69" s="96"/>
      <c r="BZ69" s="96"/>
      <c r="CA69" s="96"/>
    </row>
    <row r="70" spans="1:85" ht="9.9499999999999993" customHeight="1">
      <c r="A70" s="7"/>
      <c r="B70" s="27"/>
      <c r="C70" s="42"/>
      <c r="D70" s="51"/>
      <c r="E70" s="60"/>
      <c r="F70" s="27"/>
      <c r="G70" s="42"/>
      <c r="H70" s="51"/>
      <c r="I70" s="60"/>
      <c r="J70" s="27"/>
      <c r="K70" s="42"/>
      <c r="L70" s="51"/>
      <c r="M70" s="60"/>
      <c r="N70" s="23"/>
      <c r="O70" s="23"/>
      <c r="P70" s="23"/>
      <c r="Q70" s="95"/>
      <c r="R70" s="95"/>
      <c r="S70" s="95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  <c r="BM70" s="96"/>
      <c r="BN70" s="96"/>
      <c r="BO70" s="96"/>
      <c r="BP70" s="96"/>
      <c r="BQ70" s="96"/>
      <c r="BR70" s="96"/>
      <c r="BS70" s="96"/>
      <c r="BT70" s="96"/>
      <c r="BU70" s="96"/>
      <c r="BV70" s="96"/>
      <c r="BW70" s="96"/>
      <c r="BX70" s="96"/>
      <c r="BY70" s="96"/>
      <c r="BZ70" s="96"/>
      <c r="CA70" s="96"/>
    </row>
    <row r="71" spans="1:85">
      <c r="A71" s="97" t="s">
        <v>111</v>
      </c>
      <c r="B71" s="28">
        <f t="shared" ref="B71:C82" si="23">B6+E6+H6</f>
        <v>3701</v>
      </c>
      <c r="C71" s="35">
        <f t="shared" si="23"/>
        <v>3549</v>
      </c>
      <c r="D71" s="52">
        <f t="shared" ref="D71:D82" si="24">B71+C71</f>
        <v>7250</v>
      </c>
      <c r="E71" s="61">
        <f t="shared" ref="E71:E82" si="25">IF(B71=0,"",ROUND(D71/M54*100,2))</f>
        <v>14.69</v>
      </c>
      <c r="F71" s="28">
        <f t="shared" ref="F71:G82" si="26">K6+N6+Q6+B22+E22+H22+K22+N22+Q22+B38</f>
        <v>15313</v>
      </c>
      <c r="G71" s="35">
        <f t="shared" si="26"/>
        <v>14886</v>
      </c>
      <c r="H71" s="70">
        <f t="shared" ref="H71:H82" si="27">F71+G71</f>
        <v>30199</v>
      </c>
      <c r="I71" s="74">
        <f t="shared" ref="I71:I82" si="28">IF(F71=0,"",ROUND(H71/M54*100,2))</f>
        <v>61.17</v>
      </c>
      <c r="J71" s="18">
        <f t="shared" ref="J71:K82" si="29">E38+H38+K38+N38+Q38+B54+E54+H54</f>
        <v>4915</v>
      </c>
      <c r="K71" s="35">
        <f t="shared" si="29"/>
        <v>7005</v>
      </c>
      <c r="L71" s="70">
        <f t="shared" ref="L71:L82" si="30">J71+K71</f>
        <v>11920</v>
      </c>
      <c r="M71" s="81">
        <f t="shared" ref="M71:M82" si="31">IF(J71=0,"",ROUND(L71/M54*100,2))</f>
        <v>24.14</v>
      </c>
      <c r="N71" s="23"/>
      <c r="O71" s="23"/>
      <c r="P71" s="23"/>
      <c r="Q71" s="95"/>
      <c r="R71" s="95"/>
      <c r="S71" s="95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96"/>
      <c r="AE71" s="96"/>
      <c r="AF71" s="96"/>
      <c r="AG71" s="96"/>
      <c r="AH71" s="96"/>
      <c r="AI71" s="96"/>
      <c r="AJ71" s="96"/>
      <c r="AK71" s="96"/>
      <c r="AL71" s="96"/>
      <c r="AM71" s="96"/>
      <c r="AN71" s="96"/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  <c r="BC71" s="96"/>
      <c r="BD71" s="96"/>
      <c r="BE71" s="96"/>
      <c r="BF71" s="96"/>
      <c r="BG71" s="96"/>
      <c r="BH71" s="96"/>
      <c r="BI71" s="96"/>
      <c r="BJ71" s="96"/>
      <c r="BK71" s="96"/>
      <c r="BL71" s="96"/>
      <c r="BM71" s="96"/>
      <c r="BN71" s="96"/>
      <c r="BO71" s="96"/>
      <c r="BP71" s="96"/>
      <c r="BQ71" s="96"/>
      <c r="BR71" s="96"/>
      <c r="BS71" s="96"/>
      <c r="BT71" s="96"/>
      <c r="BU71" s="96"/>
      <c r="BV71" s="96"/>
      <c r="BW71" s="96"/>
      <c r="BX71" s="96"/>
      <c r="BY71" s="96"/>
      <c r="BZ71" s="96"/>
      <c r="CA71" s="96"/>
    </row>
    <row r="72" spans="1:85">
      <c r="A72" s="98" t="s">
        <v>40</v>
      </c>
      <c r="B72" s="29">
        <f t="shared" si="23"/>
        <v>3698</v>
      </c>
      <c r="C72" s="36">
        <f t="shared" si="23"/>
        <v>3546</v>
      </c>
      <c r="D72" s="53">
        <f t="shared" si="24"/>
        <v>7244</v>
      </c>
      <c r="E72" s="62">
        <f t="shared" si="25"/>
        <v>14.67</v>
      </c>
      <c r="F72" s="29">
        <f t="shared" si="26"/>
        <v>15335</v>
      </c>
      <c r="G72" s="36">
        <f t="shared" si="26"/>
        <v>14886</v>
      </c>
      <c r="H72" s="71">
        <f t="shared" si="27"/>
        <v>30221</v>
      </c>
      <c r="I72" s="75">
        <f t="shared" si="28"/>
        <v>61.2</v>
      </c>
      <c r="J72" s="19">
        <f t="shared" si="29"/>
        <v>4916</v>
      </c>
      <c r="K72" s="36">
        <f t="shared" si="29"/>
        <v>7003</v>
      </c>
      <c r="L72" s="71">
        <f t="shared" si="30"/>
        <v>11919</v>
      </c>
      <c r="M72" s="81">
        <f t="shared" si="31"/>
        <v>24.14</v>
      </c>
      <c r="N72" s="23"/>
      <c r="O72" s="23"/>
      <c r="P72" s="23"/>
      <c r="Q72" s="95"/>
      <c r="R72" s="95"/>
      <c r="S72" s="95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  <c r="BM72" s="96"/>
      <c r="BN72" s="96"/>
      <c r="BO72" s="96"/>
      <c r="BP72" s="96"/>
      <c r="BQ72" s="96"/>
      <c r="BR72" s="96"/>
      <c r="BS72" s="96"/>
      <c r="BT72" s="96"/>
      <c r="BU72" s="96"/>
      <c r="BV72" s="96"/>
      <c r="BW72" s="96"/>
      <c r="BX72" s="96"/>
      <c r="BY72" s="96"/>
      <c r="BZ72" s="96"/>
      <c r="CA72" s="96"/>
    </row>
    <row r="73" spans="1:85">
      <c r="A73" s="98" t="s">
        <v>44</v>
      </c>
      <c r="B73" s="29">
        <f t="shared" si="23"/>
        <v>3698</v>
      </c>
      <c r="C73" s="36">
        <f t="shared" si="23"/>
        <v>3534</v>
      </c>
      <c r="D73" s="53">
        <f t="shared" si="24"/>
        <v>7232</v>
      </c>
      <c r="E73" s="62">
        <f t="shared" si="25"/>
        <v>14.65</v>
      </c>
      <c r="F73" s="29">
        <f t="shared" si="26"/>
        <v>15334</v>
      </c>
      <c r="G73" s="36">
        <f t="shared" si="26"/>
        <v>14887</v>
      </c>
      <c r="H73" s="71">
        <f t="shared" si="27"/>
        <v>30221</v>
      </c>
      <c r="I73" s="75">
        <f t="shared" si="28"/>
        <v>61.22</v>
      </c>
      <c r="J73" s="19">
        <f t="shared" si="29"/>
        <v>4909</v>
      </c>
      <c r="K73" s="36">
        <f t="shared" si="29"/>
        <v>7003</v>
      </c>
      <c r="L73" s="71">
        <f t="shared" si="30"/>
        <v>11912</v>
      </c>
      <c r="M73" s="81">
        <f t="shared" si="31"/>
        <v>24.13</v>
      </c>
      <c r="N73" s="23"/>
      <c r="O73" s="23"/>
      <c r="P73" s="23"/>
      <c r="Q73" s="95"/>
      <c r="R73" s="95"/>
      <c r="S73" s="95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/>
      <c r="BF73" s="96"/>
      <c r="BG73" s="96"/>
      <c r="BH73" s="96"/>
      <c r="BI73" s="96"/>
      <c r="BJ73" s="96"/>
      <c r="BK73" s="96"/>
      <c r="BL73" s="96"/>
      <c r="BM73" s="96"/>
      <c r="BN73" s="96"/>
      <c r="BO73" s="96"/>
      <c r="BP73" s="96"/>
      <c r="BQ73" s="96"/>
      <c r="BR73" s="96"/>
      <c r="BS73" s="96"/>
      <c r="BT73" s="96"/>
      <c r="BU73" s="96"/>
      <c r="BV73" s="96"/>
      <c r="BW73" s="96"/>
      <c r="BX73" s="96"/>
      <c r="BY73" s="96"/>
      <c r="BZ73" s="96"/>
      <c r="CA73" s="96"/>
    </row>
    <row r="74" spans="1:85">
      <c r="A74" s="98" t="s">
        <v>47</v>
      </c>
      <c r="B74" s="29">
        <f t="shared" si="23"/>
        <v>3695</v>
      </c>
      <c r="C74" s="36">
        <f t="shared" si="23"/>
        <v>3536</v>
      </c>
      <c r="D74" s="53">
        <f t="shared" si="24"/>
        <v>7231</v>
      </c>
      <c r="E74" s="62">
        <f t="shared" si="25"/>
        <v>14.64</v>
      </c>
      <c r="F74" s="29">
        <f t="shared" si="26"/>
        <v>15356</v>
      </c>
      <c r="G74" s="36">
        <f t="shared" si="26"/>
        <v>14895</v>
      </c>
      <c r="H74" s="71">
        <f t="shared" si="27"/>
        <v>30251</v>
      </c>
      <c r="I74" s="75">
        <f t="shared" si="28"/>
        <v>61.24</v>
      </c>
      <c r="J74" s="19">
        <f t="shared" si="29"/>
        <v>4909</v>
      </c>
      <c r="K74" s="36">
        <f t="shared" si="29"/>
        <v>7007</v>
      </c>
      <c r="L74" s="71">
        <f t="shared" si="30"/>
        <v>11916</v>
      </c>
      <c r="M74" s="81">
        <f t="shared" si="31"/>
        <v>24.12</v>
      </c>
      <c r="N74" s="23"/>
      <c r="O74" s="23"/>
      <c r="P74" s="23"/>
      <c r="Q74" s="95"/>
      <c r="R74" s="95"/>
      <c r="S74" s="95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6"/>
      <c r="BH74" s="96"/>
      <c r="BI74" s="96"/>
      <c r="BJ74" s="96"/>
      <c r="BK74" s="96"/>
      <c r="BL74" s="96"/>
      <c r="BM74" s="96"/>
      <c r="BN74" s="96"/>
      <c r="BO74" s="96"/>
      <c r="BP74" s="96"/>
      <c r="BQ74" s="96"/>
      <c r="BR74" s="96"/>
      <c r="BS74" s="96"/>
      <c r="BT74" s="96"/>
      <c r="BU74" s="96"/>
      <c r="BV74" s="96"/>
      <c r="BW74" s="96"/>
      <c r="BX74" s="96"/>
      <c r="BY74" s="96"/>
      <c r="BZ74" s="96"/>
      <c r="CA74" s="96"/>
    </row>
    <row r="75" spans="1:85">
      <c r="A75" s="98" t="s">
        <v>50</v>
      </c>
      <c r="B75" s="29">
        <f t="shared" si="23"/>
        <v>3697</v>
      </c>
      <c r="C75" s="36">
        <f t="shared" si="23"/>
        <v>3546</v>
      </c>
      <c r="D75" s="53">
        <f t="shared" si="24"/>
        <v>7243</v>
      </c>
      <c r="E75" s="62">
        <f t="shared" si="25"/>
        <v>14.66</v>
      </c>
      <c r="F75" s="29">
        <f t="shared" si="26"/>
        <v>15370</v>
      </c>
      <c r="G75" s="36">
        <f t="shared" si="26"/>
        <v>14896</v>
      </c>
      <c r="H75" s="71">
        <f t="shared" si="27"/>
        <v>30266</v>
      </c>
      <c r="I75" s="75">
        <f t="shared" si="28"/>
        <v>61.24</v>
      </c>
      <c r="J75" s="19">
        <f t="shared" si="29"/>
        <v>4908</v>
      </c>
      <c r="K75" s="36">
        <f t="shared" si="29"/>
        <v>7003</v>
      </c>
      <c r="L75" s="71">
        <f t="shared" si="30"/>
        <v>11911</v>
      </c>
      <c r="M75" s="81">
        <f t="shared" si="31"/>
        <v>24.1</v>
      </c>
      <c r="N75" s="23"/>
      <c r="O75" s="23"/>
      <c r="P75" s="23"/>
      <c r="Q75" s="95"/>
      <c r="R75" s="95"/>
      <c r="S75" s="95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96"/>
      <c r="AF75" s="96"/>
      <c r="AG75" s="96"/>
      <c r="AH75" s="96"/>
      <c r="AI75" s="96"/>
      <c r="AJ75" s="96"/>
      <c r="AK75" s="96"/>
      <c r="AL75" s="96"/>
      <c r="AM75" s="96"/>
      <c r="AN75" s="96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  <c r="BH75" s="96"/>
      <c r="BI75" s="96"/>
      <c r="BJ75" s="96"/>
      <c r="BK75" s="96"/>
      <c r="BL75" s="96"/>
      <c r="BM75" s="96"/>
      <c r="BN75" s="96"/>
      <c r="BO75" s="96"/>
      <c r="BP75" s="96"/>
      <c r="BQ75" s="96"/>
      <c r="BR75" s="96"/>
      <c r="BS75" s="96"/>
      <c r="BT75" s="96"/>
      <c r="BU75" s="96"/>
      <c r="BV75" s="96"/>
      <c r="BW75" s="96"/>
      <c r="BX75" s="96"/>
      <c r="BY75" s="96"/>
      <c r="BZ75" s="96"/>
      <c r="CA75" s="96"/>
    </row>
    <row r="76" spans="1:85">
      <c r="A76" s="98" t="s">
        <v>20</v>
      </c>
      <c r="B76" s="29">
        <f t="shared" si="23"/>
        <v>3693</v>
      </c>
      <c r="C76" s="36">
        <f t="shared" si="23"/>
        <v>3540</v>
      </c>
      <c r="D76" s="53">
        <f t="shared" si="24"/>
        <v>7233</v>
      </c>
      <c r="E76" s="62">
        <f t="shared" si="25"/>
        <v>14.64</v>
      </c>
      <c r="F76" s="29">
        <f t="shared" si="26"/>
        <v>15368</v>
      </c>
      <c r="G76" s="36">
        <f t="shared" si="26"/>
        <v>14907</v>
      </c>
      <c r="H76" s="71">
        <f t="shared" si="27"/>
        <v>30275</v>
      </c>
      <c r="I76" s="75">
        <f t="shared" si="28"/>
        <v>61.26</v>
      </c>
      <c r="J76" s="19">
        <f t="shared" si="29"/>
        <v>4909</v>
      </c>
      <c r="K76" s="36">
        <f t="shared" si="29"/>
        <v>7000</v>
      </c>
      <c r="L76" s="71">
        <f t="shared" si="30"/>
        <v>11909</v>
      </c>
      <c r="M76" s="81">
        <f t="shared" si="31"/>
        <v>24.1</v>
      </c>
      <c r="N76" s="23"/>
      <c r="O76" s="23"/>
      <c r="P76" s="23"/>
      <c r="Q76" s="95"/>
      <c r="R76" s="95"/>
      <c r="S76" s="95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96"/>
      <c r="AF76" s="96"/>
      <c r="AG76" s="96"/>
      <c r="AH76" s="96"/>
      <c r="AI76" s="96"/>
      <c r="AJ76" s="96"/>
      <c r="AK76" s="96"/>
      <c r="AL76" s="96"/>
      <c r="AM76" s="96"/>
      <c r="AN76" s="96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  <c r="BM76" s="96"/>
      <c r="BN76" s="96"/>
      <c r="BO76" s="96"/>
      <c r="BP76" s="96"/>
      <c r="BQ76" s="96"/>
      <c r="BR76" s="96"/>
      <c r="BS76" s="96"/>
      <c r="BT76" s="96"/>
      <c r="BU76" s="96"/>
      <c r="BV76" s="96"/>
      <c r="BW76" s="96"/>
      <c r="BX76" s="96"/>
      <c r="BY76" s="96"/>
      <c r="BZ76" s="96"/>
      <c r="CA76" s="96"/>
    </row>
    <row r="77" spans="1:85">
      <c r="A77" s="98" t="s">
        <v>51</v>
      </c>
      <c r="B77" s="29">
        <f t="shared" si="23"/>
        <v>3684</v>
      </c>
      <c r="C77" s="36">
        <f t="shared" si="23"/>
        <v>3542</v>
      </c>
      <c r="D77" s="53">
        <f t="shared" si="24"/>
        <v>7226</v>
      </c>
      <c r="E77" s="62">
        <f t="shared" si="25"/>
        <v>14.61</v>
      </c>
      <c r="F77" s="29">
        <f t="shared" si="26"/>
        <v>15403</v>
      </c>
      <c r="G77" s="36">
        <f t="shared" si="26"/>
        <v>14936</v>
      </c>
      <c r="H77" s="71">
        <f t="shared" si="27"/>
        <v>30339</v>
      </c>
      <c r="I77" s="75">
        <f t="shared" si="28"/>
        <v>61.33</v>
      </c>
      <c r="J77" s="19">
        <f t="shared" si="29"/>
        <v>4903</v>
      </c>
      <c r="K77" s="36">
        <f t="shared" si="29"/>
        <v>6998</v>
      </c>
      <c r="L77" s="71">
        <f t="shared" si="30"/>
        <v>11901</v>
      </c>
      <c r="M77" s="81">
        <f t="shared" si="31"/>
        <v>24.06</v>
      </c>
      <c r="N77" s="23"/>
      <c r="O77" s="23"/>
      <c r="P77" s="23"/>
      <c r="Q77" s="95"/>
      <c r="R77" s="95"/>
      <c r="S77" s="95"/>
      <c r="T77" s="96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96"/>
      <c r="AF77" s="96"/>
      <c r="AG77" s="96"/>
      <c r="AH77" s="96"/>
      <c r="AI77" s="96"/>
      <c r="AJ77" s="96"/>
      <c r="AK77" s="96"/>
      <c r="AL77" s="96"/>
      <c r="AM77" s="96"/>
      <c r="AN77" s="96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96"/>
      <c r="BG77" s="96"/>
      <c r="BH77" s="96"/>
      <c r="BI77" s="96"/>
      <c r="BJ77" s="96"/>
      <c r="BK77" s="96"/>
      <c r="BL77" s="96"/>
      <c r="BM77" s="96"/>
      <c r="BN77" s="96"/>
      <c r="BO77" s="96"/>
      <c r="BP77" s="96"/>
      <c r="BQ77" s="96"/>
      <c r="BR77" s="96"/>
      <c r="BS77" s="96"/>
      <c r="BT77" s="96"/>
      <c r="BU77" s="96"/>
      <c r="BV77" s="96"/>
      <c r="BW77" s="96"/>
      <c r="BX77" s="96"/>
      <c r="BY77" s="96"/>
      <c r="BZ77" s="96"/>
      <c r="CA77" s="96"/>
    </row>
    <row r="78" spans="1:85">
      <c r="A78" s="98" t="s">
        <v>39</v>
      </c>
      <c r="B78" s="29">
        <f t="shared" si="23"/>
        <v>3701</v>
      </c>
      <c r="C78" s="36">
        <f t="shared" si="23"/>
        <v>3533</v>
      </c>
      <c r="D78" s="53">
        <f t="shared" si="24"/>
        <v>7234</v>
      </c>
      <c r="E78" s="62">
        <f t="shared" si="25"/>
        <v>14.62</v>
      </c>
      <c r="F78" s="29">
        <f t="shared" si="26"/>
        <v>15414</v>
      </c>
      <c r="G78" s="36">
        <f t="shared" si="26"/>
        <v>14942</v>
      </c>
      <c r="H78" s="71">
        <f t="shared" si="27"/>
        <v>30356</v>
      </c>
      <c r="I78" s="75">
        <f t="shared" si="28"/>
        <v>61.36</v>
      </c>
      <c r="J78" s="19">
        <f t="shared" si="29"/>
        <v>4893</v>
      </c>
      <c r="K78" s="36">
        <f t="shared" si="29"/>
        <v>6993</v>
      </c>
      <c r="L78" s="71">
        <f t="shared" si="30"/>
        <v>11886</v>
      </c>
      <c r="M78" s="81">
        <f t="shared" si="31"/>
        <v>24.02</v>
      </c>
      <c r="N78" s="23"/>
      <c r="O78" s="23"/>
      <c r="P78" s="23"/>
      <c r="Q78" s="95"/>
      <c r="R78" s="95"/>
      <c r="S78" s="95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  <c r="AE78" s="96"/>
      <c r="AF78" s="96"/>
      <c r="AG78" s="96"/>
      <c r="AH78" s="96"/>
      <c r="AI78" s="96"/>
      <c r="AJ78" s="96"/>
      <c r="AK78" s="96"/>
      <c r="AL78" s="96"/>
      <c r="AM78" s="96"/>
      <c r="AN78" s="96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  <c r="BI78" s="96"/>
      <c r="BJ78" s="96"/>
      <c r="BK78" s="96"/>
      <c r="BL78" s="96"/>
      <c r="BM78" s="96"/>
      <c r="BN78" s="96"/>
      <c r="BO78" s="96"/>
      <c r="BP78" s="96"/>
      <c r="BQ78" s="96"/>
      <c r="BR78" s="96"/>
      <c r="BS78" s="96"/>
      <c r="BT78" s="96"/>
      <c r="BU78" s="96"/>
      <c r="BV78" s="96"/>
      <c r="BW78" s="96"/>
      <c r="BX78" s="96"/>
      <c r="BY78" s="96"/>
      <c r="BZ78" s="96"/>
      <c r="CA78" s="96"/>
    </row>
    <row r="79" spans="1:85">
      <c r="A79" s="98" t="s">
        <v>24</v>
      </c>
      <c r="B79" s="29">
        <f t="shared" si="23"/>
        <v>3710</v>
      </c>
      <c r="C79" s="36">
        <f t="shared" si="23"/>
        <v>3534</v>
      </c>
      <c r="D79" s="53">
        <f t="shared" si="24"/>
        <v>7244</v>
      </c>
      <c r="E79" s="62">
        <f t="shared" si="25"/>
        <v>14.63</v>
      </c>
      <c r="F79" s="29">
        <f t="shared" si="26"/>
        <v>15410</v>
      </c>
      <c r="G79" s="36">
        <f t="shared" si="26"/>
        <v>14960</v>
      </c>
      <c r="H79" s="71">
        <f t="shared" si="27"/>
        <v>30370</v>
      </c>
      <c r="I79" s="75">
        <f t="shared" si="28"/>
        <v>61.35</v>
      </c>
      <c r="J79" s="19">
        <f t="shared" si="29"/>
        <v>4902</v>
      </c>
      <c r="K79" s="36">
        <f t="shared" si="29"/>
        <v>6984</v>
      </c>
      <c r="L79" s="71">
        <f t="shared" si="30"/>
        <v>11886</v>
      </c>
      <c r="M79" s="81">
        <f t="shared" si="31"/>
        <v>24.01</v>
      </c>
      <c r="N79" s="23"/>
      <c r="O79" s="23"/>
      <c r="P79" s="23"/>
      <c r="Q79" s="95"/>
      <c r="R79" s="95"/>
      <c r="S79" s="95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96"/>
      <c r="AE79" s="96"/>
      <c r="AF79" s="96"/>
      <c r="AG79" s="96"/>
      <c r="AH79" s="96"/>
      <c r="AI79" s="96"/>
      <c r="AJ79" s="96"/>
      <c r="AK79" s="96"/>
      <c r="AL79" s="96"/>
      <c r="AM79" s="96"/>
      <c r="AN79" s="96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  <c r="BM79" s="96"/>
      <c r="BN79" s="96"/>
      <c r="BO79" s="96"/>
      <c r="BP79" s="96"/>
      <c r="BQ79" s="96"/>
      <c r="BR79" s="96"/>
      <c r="BS79" s="96"/>
      <c r="BT79" s="96"/>
      <c r="BU79" s="96"/>
      <c r="BV79" s="96"/>
      <c r="BW79" s="96"/>
      <c r="BX79" s="96"/>
      <c r="BY79" s="96"/>
      <c r="BZ79" s="96"/>
      <c r="CA79" s="96"/>
    </row>
    <row r="80" spans="1:85">
      <c r="A80" s="98" t="s">
        <v>112</v>
      </c>
      <c r="B80" s="29">
        <f t="shared" si="23"/>
        <v>3707</v>
      </c>
      <c r="C80" s="36">
        <f t="shared" si="23"/>
        <v>3522</v>
      </c>
      <c r="D80" s="53">
        <f t="shared" si="24"/>
        <v>7229</v>
      </c>
      <c r="E80" s="62">
        <f t="shared" si="25"/>
        <v>14.61</v>
      </c>
      <c r="F80" s="29">
        <f t="shared" si="26"/>
        <v>15411</v>
      </c>
      <c r="G80" s="36">
        <f t="shared" si="26"/>
        <v>14951</v>
      </c>
      <c r="H80" s="71">
        <f t="shared" si="27"/>
        <v>30362</v>
      </c>
      <c r="I80" s="75">
        <f t="shared" si="28"/>
        <v>61.35</v>
      </c>
      <c r="J80" s="19">
        <f t="shared" si="29"/>
        <v>4904</v>
      </c>
      <c r="K80" s="36">
        <f t="shared" si="29"/>
        <v>6994</v>
      </c>
      <c r="L80" s="71">
        <f t="shared" si="30"/>
        <v>11898</v>
      </c>
      <c r="M80" s="81">
        <f t="shared" si="31"/>
        <v>24.04</v>
      </c>
      <c r="N80" s="23"/>
      <c r="O80" s="23"/>
      <c r="P80" s="23"/>
      <c r="Q80" s="95"/>
      <c r="R80" s="95"/>
      <c r="S80" s="95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6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  <c r="BH80" s="96"/>
      <c r="BI80" s="96"/>
      <c r="BJ80" s="96"/>
      <c r="BK80" s="96"/>
      <c r="BL80" s="96"/>
      <c r="BM80" s="96"/>
      <c r="BN80" s="96"/>
      <c r="BO80" s="96"/>
      <c r="BP80" s="96"/>
      <c r="BQ80" s="96"/>
      <c r="BR80" s="96"/>
      <c r="BS80" s="96"/>
      <c r="BT80" s="96"/>
      <c r="BU80" s="96"/>
      <c r="BV80" s="96"/>
      <c r="BW80" s="96"/>
      <c r="BX80" s="96"/>
      <c r="BY80" s="96"/>
      <c r="BZ80" s="96"/>
      <c r="CA80" s="96"/>
    </row>
    <row r="81" spans="1:79">
      <c r="A81" s="98" t="s">
        <v>58</v>
      </c>
      <c r="B81" s="29">
        <f t="shared" si="23"/>
        <v>3706</v>
      </c>
      <c r="C81" s="36">
        <f t="shared" si="23"/>
        <v>3520</v>
      </c>
      <c r="D81" s="53">
        <f t="shared" si="24"/>
        <v>7226</v>
      </c>
      <c r="E81" s="62">
        <f t="shared" si="25"/>
        <v>14.6</v>
      </c>
      <c r="F81" s="29">
        <f t="shared" si="26"/>
        <v>15411</v>
      </c>
      <c r="G81" s="36">
        <f t="shared" si="26"/>
        <v>14946</v>
      </c>
      <c r="H81" s="71">
        <f t="shared" si="27"/>
        <v>30357</v>
      </c>
      <c r="I81" s="75">
        <f t="shared" si="28"/>
        <v>61.36</v>
      </c>
      <c r="J81" s="19">
        <f t="shared" si="29"/>
        <v>4896</v>
      </c>
      <c r="K81" s="36">
        <f t="shared" si="29"/>
        <v>6998</v>
      </c>
      <c r="L81" s="71">
        <f t="shared" si="30"/>
        <v>11894</v>
      </c>
      <c r="M81" s="81">
        <f t="shared" si="31"/>
        <v>24.04</v>
      </c>
      <c r="N81" s="23"/>
      <c r="O81" s="23"/>
      <c r="P81" s="23"/>
      <c r="Q81" s="95"/>
      <c r="R81" s="95"/>
      <c r="S81" s="95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6"/>
      <c r="BM81" s="96"/>
      <c r="BN81" s="96"/>
      <c r="BO81" s="96"/>
      <c r="BP81" s="96"/>
      <c r="BQ81" s="96"/>
      <c r="BR81" s="96"/>
      <c r="BS81" s="96"/>
      <c r="BT81" s="96"/>
      <c r="BU81" s="96"/>
      <c r="BV81" s="96"/>
      <c r="BW81" s="96"/>
      <c r="BX81" s="96"/>
      <c r="BY81" s="96"/>
      <c r="BZ81" s="96"/>
      <c r="CA81" s="96"/>
    </row>
    <row r="82" spans="1:79">
      <c r="A82" s="99" t="s">
        <v>49</v>
      </c>
      <c r="B82" s="30">
        <f t="shared" si="23"/>
        <v>3706</v>
      </c>
      <c r="C82" s="37">
        <f t="shared" si="23"/>
        <v>3519</v>
      </c>
      <c r="D82" s="54">
        <f t="shared" si="24"/>
        <v>7225</v>
      </c>
      <c r="E82" s="63">
        <f t="shared" si="25"/>
        <v>14.61</v>
      </c>
      <c r="F82" s="30">
        <f t="shared" si="26"/>
        <v>15404</v>
      </c>
      <c r="G82" s="37">
        <f t="shared" si="26"/>
        <v>14935</v>
      </c>
      <c r="H82" s="72">
        <f t="shared" si="27"/>
        <v>30339</v>
      </c>
      <c r="I82" s="76">
        <f t="shared" si="28"/>
        <v>61.35</v>
      </c>
      <c r="J82" s="20">
        <f t="shared" si="29"/>
        <v>4899</v>
      </c>
      <c r="K82" s="37">
        <f t="shared" si="29"/>
        <v>6989</v>
      </c>
      <c r="L82" s="72">
        <f t="shared" si="30"/>
        <v>11888</v>
      </c>
      <c r="M82" s="81">
        <f t="shared" si="31"/>
        <v>24.04</v>
      </c>
      <c r="N82" s="23"/>
      <c r="O82" s="23"/>
      <c r="P82" s="23"/>
      <c r="Q82" s="95"/>
      <c r="R82" s="95"/>
      <c r="S82" s="95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6"/>
      <c r="BN82" s="96"/>
      <c r="BO82" s="96"/>
      <c r="BP82" s="96"/>
      <c r="BQ82" s="96"/>
      <c r="BR82" s="96"/>
      <c r="BS82" s="96"/>
      <c r="BT82" s="96"/>
      <c r="BU82" s="96"/>
      <c r="BV82" s="96"/>
      <c r="BW82" s="96"/>
      <c r="BX82" s="96"/>
      <c r="BY82" s="96"/>
      <c r="BZ82" s="96"/>
      <c r="CA82" s="96"/>
    </row>
    <row r="83" spans="1:79" ht="20.100000000000001" customHeight="1">
      <c r="L83" s="78" t="s">
        <v>82</v>
      </c>
      <c r="M83" s="78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  <c r="BM83" s="96"/>
      <c r="BN83" s="96"/>
      <c r="BO83" s="96"/>
      <c r="BP83" s="96"/>
      <c r="BQ83" s="96"/>
      <c r="BR83" s="96"/>
      <c r="BS83" s="96"/>
      <c r="BT83" s="96"/>
      <c r="BU83" s="96"/>
      <c r="BV83" s="96"/>
      <c r="BW83" s="96"/>
      <c r="BX83" s="96"/>
      <c r="BY83" s="96"/>
      <c r="BZ83" s="96"/>
      <c r="CA83" s="96"/>
    </row>
    <row r="84" spans="1:79"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  <c r="BC84" s="96"/>
      <c r="BD84" s="96"/>
      <c r="BE84" s="96"/>
      <c r="BF84" s="96"/>
      <c r="BG84" s="96"/>
      <c r="BH84" s="96"/>
      <c r="BI84" s="96"/>
      <c r="BJ84" s="96"/>
      <c r="BK84" s="96"/>
      <c r="BL84" s="96"/>
      <c r="BM84" s="96"/>
      <c r="BN84" s="96"/>
      <c r="BO84" s="96"/>
      <c r="BP84" s="96"/>
      <c r="BQ84" s="96"/>
      <c r="BR84" s="96"/>
      <c r="BS84" s="96"/>
      <c r="BT84" s="96"/>
      <c r="BU84" s="96"/>
      <c r="BV84" s="96"/>
      <c r="BW84" s="96"/>
      <c r="BX84" s="96"/>
      <c r="BY84" s="96"/>
      <c r="BZ84" s="96"/>
      <c r="CA84" s="96"/>
    </row>
    <row r="85" spans="1:79"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6"/>
      <c r="BM85" s="96"/>
      <c r="BN85" s="96"/>
      <c r="BO85" s="96"/>
      <c r="BP85" s="96"/>
      <c r="BQ85" s="96"/>
      <c r="BR85" s="96"/>
      <c r="BS85" s="96"/>
      <c r="BT85" s="96"/>
      <c r="BU85" s="96"/>
      <c r="BV85" s="96"/>
      <c r="BW85" s="96"/>
      <c r="BX85" s="96"/>
      <c r="BY85" s="96"/>
      <c r="BZ85" s="96"/>
      <c r="CA85" s="96"/>
    </row>
    <row r="86" spans="1:79"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  <c r="BM86" s="96"/>
      <c r="BN86" s="96"/>
      <c r="BO86" s="96"/>
      <c r="BP86" s="96"/>
      <c r="BQ86" s="96"/>
      <c r="BR86" s="96"/>
      <c r="BS86" s="96"/>
      <c r="BT86" s="96"/>
      <c r="BU86" s="96"/>
      <c r="BV86" s="96"/>
      <c r="BW86" s="96"/>
      <c r="BX86" s="96"/>
      <c r="BY86" s="96"/>
      <c r="BZ86" s="96"/>
      <c r="CA86" s="96"/>
    </row>
    <row r="87" spans="1:79"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  <c r="BM87" s="96"/>
      <c r="BN87" s="96"/>
      <c r="BO87" s="96"/>
      <c r="BP87" s="96"/>
      <c r="BQ87" s="96"/>
      <c r="BR87" s="96"/>
      <c r="BS87" s="96"/>
      <c r="BT87" s="96"/>
      <c r="BU87" s="96"/>
      <c r="BV87" s="96"/>
      <c r="BW87" s="96"/>
      <c r="BX87" s="96"/>
      <c r="BY87" s="96"/>
      <c r="BZ87" s="96"/>
      <c r="CA87" s="96"/>
    </row>
    <row r="88" spans="1:79"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6"/>
      <c r="BM88" s="96"/>
      <c r="BN88" s="96"/>
      <c r="BO88" s="96"/>
      <c r="BP88" s="96"/>
      <c r="BQ88" s="96"/>
      <c r="BR88" s="96"/>
      <c r="BS88" s="96"/>
      <c r="BT88" s="96"/>
      <c r="BU88" s="96"/>
      <c r="BV88" s="96"/>
      <c r="BW88" s="96"/>
      <c r="BX88" s="96"/>
      <c r="BY88" s="96"/>
      <c r="BZ88" s="96"/>
      <c r="CA88" s="96"/>
    </row>
    <row r="89" spans="1:79"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  <c r="BM89" s="96"/>
      <c r="BN89" s="96"/>
      <c r="BO89" s="96"/>
      <c r="BP89" s="96"/>
      <c r="BQ89" s="96"/>
      <c r="BR89" s="96"/>
      <c r="BS89" s="96"/>
      <c r="BT89" s="96"/>
      <c r="BU89" s="96"/>
      <c r="BV89" s="96"/>
      <c r="BW89" s="96"/>
      <c r="BX89" s="96"/>
      <c r="BY89" s="96"/>
      <c r="BZ89" s="96"/>
      <c r="CA89" s="96"/>
    </row>
    <row r="90" spans="1:79"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  <c r="BY90" s="96"/>
      <c r="BZ90" s="96"/>
      <c r="CA90" s="96"/>
    </row>
    <row r="91" spans="1:79"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6"/>
      <c r="AO91" s="96"/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  <c r="BB91" s="96"/>
      <c r="BC91" s="96"/>
      <c r="BD91" s="96"/>
      <c r="BE91" s="96"/>
      <c r="BF91" s="96"/>
      <c r="BG91" s="96"/>
      <c r="BH91" s="96"/>
      <c r="BI91" s="96"/>
      <c r="BJ91" s="96"/>
      <c r="BK91" s="96"/>
      <c r="BL91" s="96"/>
      <c r="BM91" s="96"/>
      <c r="BN91" s="96"/>
      <c r="BO91" s="96"/>
      <c r="BP91" s="96"/>
      <c r="BQ91" s="96"/>
      <c r="BR91" s="96"/>
      <c r="BS91" s="96"/>
      <c r="BT91" s="96"/>
      <c r="BU91" s="96"/>
      <c r="BV91" s="96"/>
      <c r="BW91" s="96"/>
      <c r="BX91" s="96"/>
      <c r="BY91" s="96"/>
      <c r="BZ91" s="96"/>
      <c r="CA91" s="96"/>
    </row>
    <row r="92" spans="1:79"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  <c r="BM92" s="96"/>
      <c r="BN92" s="96"/>
      <c r="BO92" s="96"/>
      <c r="BP92" s="96"/>
      <c r="BQ92" s="96"/>
      <c r="BR92" s="96"/>
      <c r="BS92" s="96"/>
      <c r="BT92" s="96"/>
      <c r="BU92" s="96"/>
      <c r="BV92" s="96"/>
      <c r="BW92" s="96"/>
      <c r="BX92" s="96"/>
      <c r="BY92" s="96"/>
      <c r="BZ92" s="96"/>
      <c r="CA92" s="96"/>
    </row>
    <row r="93" spans="1:79"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  <c r="BC93" s="96"/>
      <c r="BD93" s="96"/>
      <c r="BE93" s="96"/>
      <c r="BF93" s="96"/>
      <c r="BG93" s="96"/>
      <c r="BH93" s="96"/>
      <c r="BI93" s="96"/>
      <c r="BJ93" s="96"/>
      <c r="BK93" s="96"/>
      <c r="BL93" s="96"/>
      <c r="BM93" s="96"/>
      <c r="BN93" s="96"/>
      <c r="BO93" s="96"/>
      <c r="BP93" s="96"/>
      <c r="BQ93" s="96"/>
      <c r="BR93" s="96"/>
      <c r="BS93" s="96"/>
      <c r="BT93" s="96"/>
      <c r="BU93" s="96"/>
      <c r="BV93" s="96"/>
      <c r="BW93" s="96"/>
      <c r="BX93" s="96"/>
      <c r="BY93" s="96"/>
      <c r="BZ93" s="96"/>
      <c r="CA93" s="96"/>
    </row>
    <row r="94" spans="1:79"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96"/>
      <c r="BH94" s="96"/>
      <c r="BI94" s="96"/>
      <c r="BJ94" s="96"/>
      <c r="BK94" s="96"/>
      <c r="BL94" s="96"/>
      <c r="BM94" s="96"/>
      <c r="BN94" s="96"/>
      <c r="BO94" s="96"/>
      <c r="BP94" s="96"/>
      <c r="BQ94" s="96"/>
      <c r="BR94" s="96"/>
      <c r="BS94" s="96"/>
      <c r="BT94" s="96"/>
      <c r="BU94" s="96"/>
      <c r="BV94" s="96"/>
      <c r="BW94" s="96"/>
      <c r="BX94" s="96"/>
      <c r="BY94" s="96"/>
      <c r="BZ94" s="96"/>
      <c r="CA94" s="96"/>
    </row>
    <row r="95" spans="1:79"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6"/>
      <c r="BN95" s="96"/>
      <c r="BO95" s="96"/>
      <c r="BP95" s="96"/>
      <c r="BQ95" s="96"/>
      <c r="BR95" s="96"/>
      <c r="BS95" s="96"/>
      <c r="BT95" s="96"/>
      <c r="BU95" s="96"/>
      <c r="BV95" s="96"/>
      <c r="BW95" s="96"/>
      <c r="BX95" s="96"/>
      <c r="BY95" s="96"/>
      <c r="BZ95" s="96"/>
      <c r="CA95" s="96"/>
    </row>
    <row r="96" spans="1:79"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6"/>
      <c r="BH96" s="96"/>
      <c r="BI96" s="96"/>
      <c r="BJ96" s="96"/>
      <c r="BK96" s="96"/>
      <c r="BL96" s="96"/>
      <c r="BM96" s="96"/>
      <c r="BN96" s="96"/>
      <c r="BO96" s="96"/>
      <c r="BP96" s="96"/>
      <c r="BQ96" s="96"/>
      <c r="BR96" s="96"/>
      <c r="BS96" s="96"/>
      <c r="BT96" s="96"/>
      <c r="BU96" s="96"/>
      <c r="BV96" s="96"/>
      <c r="BW96" s="96"/>
      <c r="BX96" s="96"/>
      <c r="BY96" s="96"/>
      <c r="BZ96" s="96"/>
      <c r="CA96" s="96"/>
    </row>
    <row r="97" spans="2:79"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6"/>
      <c r="AO97" s="96"/>
      <c r="AP97" s="96"/>
      <c r="AQ97" s="96"/>
      <c r="AR97" s="96"/>
      <c r="AS97" s="96"/>
      <c r="AT97" s="96"/>
      <c r="AU97" s="96"/>
      <c r="AV97" s="96"/>
      <c r="AW97" s="96"/>
      <c r="AX97" s="96"/>
      <c r="AY97" s="96"/>
      <c r="AZ97" s="96"/>
      <c r="BA97" s="96"/>
      <c r="BB97" s="96"/>
      <c r="BC97" s="96"/>
      <c r="BD97" s="96"/>
      <c r="BE97" s="96"/>
      <c r="BF97" s="96"/>
      <c r="BG97" s="96"/>
      <c r="BH97" s="96"/>
      <c r="BI97" s="96"/>
      <c r="BJ97" s="96"/>
      <c r="BK97" s="96"/>
      <c r="BL97" s="96"/>
      <c r="BM97" s="96"/>
      <c r="BN97" s="96"/>
      <c r="BO97" s="96"/>
      <c r="BP97" s="96"/>
      <c r="BQ97" s="96"/>
      <c r="BR97" s="96"/>
      <c r="BS97" s="96"/>
      <c r="BT97" s="96"/>
      <c r="BU97" s="96"/>
      <c r="BV97" s="96"/>
      <c r="BW97" s="96"/>
      <c r="BX97" s="96"/>
      <c r="BY97" s="96"/>
      <c r="BZ97" s="96"/>
      <c r="CA97" s="96"/>
    </row>
    <row r="98" spans="2:79"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6"/>
      <c r="BM98" s="96"/>
      <c r="BN98" s="96"/>
      <c r="BO98" s="96"/>
      <c r="BP98" s="96"/>
      <c r="BQ98" s="96"/>
      <c r="BR98" s="96"/>
      <c r="BS98" s="96"/>
      <c r="BT98" s="96"/>
      <c r="BU98" s="96"/>
      <c r="BV98" s="96"/>
      <c r="BW98" s="96"/>
      <c r="BX98" s="96"/>
      <c r="BY98" s="96"/>
      <c r="BZ98" s="96"/>
      <c r="CA98" s="96"/>
    </row>
    <row r="99" spans="2:79"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6"/>
      <c r="BM99" s="96"/>
      <c r="BN99" s="96"/>
      <c r="BO99" s="96"/>
      <c r="BP99" s="96"/>
      <c r="BQ99" s="96"/>
      <c r="BR99" s="96"/>
      <c r="BS99" s="96"/>
      <c r="BT99" s="96"/>
      <c r="BU99" s="96"/>
      <c r="BV99" s="96"/>
      <c r="BW99" s="96"/>
      <c r="BX99" s="96"/>
      <c r="BY99" s="96"/>
      <c r="BZ99" s="96"/>
      <c r="CA99" s="96"/>
    </row>
    <row r="100" spans="2:79"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6"/>
      <c r="BM100" s="96"/>
      <c r="BN100" s="96"/>
      <c r="BO100" s="96"/>
      <c r="BP100" s="96"/>
      <c r="BQ100" s="96"/>
      <c r="BR100" s="96"/>
      <c r="BS100" s="96"/>
      <c r="BT100" s="96"/>
      <c r="BU100" s="96"/>
      <c r="BV100" s="96"/>
      <c r="BW100" s="96"/>
      <c r="BX100" s="96"/>
      <c r="BY100" s="96"/>
      <c r="BZ100" s="96"/>
      <c r="CA100" s="96"/>
    </row>
    <row r="101" spans="2:79"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6"/>
      <c r="BM101" s="96"/>
      <c r="BN101" s="96"/>
      <c r="BO101" s="96"/>
      <c r="BP101" s="96"/>
      <c r="BQ101" s="96"/>
      <c r="BR101" s="96"/>
      <c r="BS101" s="96"/>
      <c r="BT101" s="96"/>
      <c r="BU101" s="96"/>
      <c r="BV101" s="96"/>
      <c r="BW101" s="96"/>
      <c r="BX101" s="96"/>
      <c r="BY101" s="96"/>
      <c r="BZ101" s="96"/>
      <c r="CA101" s="96"/>
    </row>
    <row r="102" spans="2:79"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6"/>
      <c r="BM102" s="96"/>
      <c r="BN102" s="96"/>
      <c r="BO102" s="96"/>
      <c r="BP102" s="96"/>
      <c r="BQ102" s="96"/>
      <c r="BR102" s="96"/>
      <c r="BS102" s="96"/>
      <c r="BT102" s="96"/>
      <c r="BU102" s="96"/>
      <c r="BV102" s="96"/>
      <c r="BW102" s="96"/>
      <c r="BX102" s="96"/>
      <c r="BY102" s="96"/>
      <c r="BZ102" s="96"/>
      <c r="CA102" s="96"/>
    </row>
    <row r="103" spans="2:79">
      <c r="B103" s="96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6"/>
      <c r="BM103" s="96"/>
      <c r="BN103" s="96"/>
      <c r="BO103" s="96"/>
      <c r="BP103" s="96"/>
      <c r="BQ103" s="96"/>
      <c r="BR103" s="96"/>
      <c r="BS103" s="96"/>
      <c r="BT103" s="96"/>
      <c r="BU103" s="96"/>
      <c r="BV103" s="96"/>
      <c r="BW103" s="96"/>
      <c r="BX103" s="96"/>
      <c r="BY103" s="96"/>
      <c r="BZ103" s="96"/>
      <c r="CA103" s="96"/>
    </row>
    <row r="104" spans="2:79"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6"/>
      <c r="BM104" s="96"/>
      <c r="BN104" s="96"/>
      <c r="BO104" s="96"/>
      <c r="BP104" s="96"/>
      <c r="BQ104" s="96"/>
      <c r="BR104" s="96"/>
      <c r="BS104" s="96"/>
      <c r="BT104" s="96"/>
      <c r="BU104" s="96"/>
      <c r="BV104" s="96"/>
      <c r="BW104" s="96"/>
      <c r="BX104" s="96"/>
      <c r="BY104" s="96"/>
      <c r="BZ104" s="96"/>
      <c r="CA104" s="96"/>
    </row>
    <row r="105" spans="2:79"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6"/>
      <c r="BM105" s="96"/>
      <c r="BN105" s="96"/>
      <c r="BO105" s="96"/>
      <c r="BP105" s="96"/>
      <c r="BQ105" s="96"/>
      <c r="BR105" s="96"/>
      <c r="BS105" s="96"/>
      <c r="BT105" s="96"/>
      <c r="BU105" s="96"/>
      <c r="BV105" s="96"/>
      <c r="BW105" s="96"/>
      <c r="BX105" s="96"/>
      <c r="BY105" s="96"/>
      <c r="BZ105" s="96"/>
      <c r="CA105" s="96"/>
    </row>
    <row r="106" spans="2:79"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6"/>
      <c r="BM106" s="96"/>
      <c r="BN106" s="96"/>
      <c r="BO106" s="96"/>
      <c r="BP106" s="96"/>
      <c r="BQ106" s="96"/>
      <c r="BR106" s="96"/>
      <c r="BS106" s="96"/>
      <c r="BT106" s="96"/>
      <c r="BU106" s="96"/>
      <c r="BV106" s="96"/>
      <c r="BW106" s="96"/>
      <c r="BX106" s="96"/>
      <c r="BY106" s="96"/>
      <c r="BZ106" s="96"/>
      <c r="CA106" s="96"/>
    </row>
    <row r="107" spans="2:79"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6"/>
      <c r="BM107" s="96"/>
      <c r="BN107" s="96"/>
      <c r="BO107" s="96"/>
      <c r="BP107" s="96"/>
      <c r="BQ107" s="96"/>
      <c r="BR107" s="96"/>
      <c r="BS107" s="96"/>
      <c r="BT107" s="96"/>
      <c r="BU107" s="96"/>
      <c r="BV107" s="96"/>
      <c r="BW107" s="96"/>
      <c r="BX107" s="96"/>
      <c r="BY107" s="96"/>
      <c r="BZ107" s="96"/>
      <c r="CA107" s="96"/>
    </row>
    <row r="108" spans="2:79"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6"/>
      <c r="BM108" s="96"/>
      <c r="BN108" s="96"/>
      <c r="BO108" s="96"/>
      <c r="BP108" s="96"/>
      <c r="BQ108" s="96"/>
      <c r="BR108" s="96"/>
      <c r="BS108" s="96"/>
      <c r="BT108" s="96"/>
      <c r="BU108" s="96"/>
      <c r="BV108" s="96"/>
      <c r="BW108" s="96"/>
      <c r="BX108" s="96"/>
      <c r="BY108" s="96"/>
      <c r="BZ108" s="96"/>
      <c r="CA108" s="96"/>
    </row>
    <row r="109" spans="2:79"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6"/>
      <c r="BM109" s="96"/>
      <c r="BN109" s="96"/>
      <c r="BO109" s="96"/>
      <c r="BP109" s="96"/>
      <c r="BQ109" s="96"/>
      <c r="BR109" s="96"/>
      <c r="BS109" s="96"/>
      <c r="BT109" s="96"/>
      <c r="BU109" s="96"/>
      <c r="BV109" s="96"/>
      <c r="BW109" s="96"/>
      <c r="BX109" s="96"/>
      <c r="BY109" s="96"/>
      <c r="BZ109" s="96"/>
      <c r="CA109" s="96"/>
    </row>
    <row r="110" spans="2:79"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6"/>
      <c r="BM110" s="96"/>
      <c r="BN110" s="96"/>
      <c r="BO110" s="96"/>
      <c r="BP110" s="96"/>
      <c r="BQ110" s="96"/>
      <c r="BR110" s="96"/>
      <c r="BS110" s="96"/>
      <c r="BT110" s="96"/>
      <c r="BU110" s="96"/>
      <c r="BV110" s="96"/>
      <c r="BW110" s="96"/>
      <c r="BX110" s="96"/>
      <c r="BY110" s="96"/>
      <c r="BZ110" s="96"/>
      <c r="CA110" s="96"/>
    </row>
    <row r="111" spans="2:79">
      <c r="B111" s="96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6"/>
      <c r="BM111" s="96"/>
      <c r="BN111" s="96"/>
      <c r="BO111" s="96"/>
      <c r="BP111" s="96"/>
      <c r="BQ111" s="96"/>
      <c r="BR111" s="96"/>
      <c r="BS111" s="96"/>
      <c r="BT111" s="96"/>
      <c r="BU111" s="96"/>
      <c r="BV111" s="96"/>
      <c r="BW111" s="96"/>
      <c r="BX111" s="96"/>
      <c r="BY111" s="96"/>
      <c r="BZ111" s="96"/>
      <c r="CA111" s="96"/>
    </row>
    <row r="112" spans="2:79">
      <c r="B112" s="96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6"/>
      <c r="BM112" s="96"/>
      <c r="BN112" s="96"/>
      <c r="BO112" s="96"/>
      <c r="BP112" s="96"/>
      <c r="BQ112" s="96"/>
      <c r="BR112" s="96"/>
      <c r="BS112" s="96"/>
      <c r="BT112" s="96"/>
      <c r="BU112" s="96"/>
      <c r="BV112" s="96"/>
      <c r="BW112" s="96"/>
      <c r="BX112" s="96"/>
      <c r="BY112" s="96"/>
      <c r="BZ112" s="96"/>
      <c r="CA112" s="96"/>
    </row>
    <row r="113" spans="2:79">
      <c r="B113" s="96"/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6"/>
      <c r="BH113" s="96"/>
      <c r="BI113" s="96"/>
      <c r="BJ113" s="96"/>
      <c r="BK113" s="96"/>
      <c r="BL113" s="96"/>
      <c r="BM113" s="96"/>
      <c r="BN113" s="96"/>
      <c r="BO113" s="96"/>
      <c r="BP113" s="96"/>
      <c r="BQ113" s="96"/>
      <c r="BR113" s="96"/>
      <c r="BS113" s="96"/>
      <c r="BT113" s="96"/>
      <c r="BU113" s="96"/>
      <c r="BV113" s="96"/>
      <c r="BW113" s="96"/>
      <c r="BX113" s="96"/>
      <c r="BY113" s="96"/>
      <c r="BZ113" s="96"/>
      <c r="CA113" s="96"/>
    </row>
    <row r="114" spans="2:79">
      <c r="B114" s="96"/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 t="s">
        <v>28</v>
      </c>
      <c r="U114" s="96"/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  <c r="AJ114" s="96"/>
      <c r="AK114" s="96"/>
      <c r="AL114" s="96"/>
      <c r="AM114" s="96"/>
      <c r="AN114" s="96"/>
      <c r="AO114" s="96"/>
      <c r="AP114" s="96"/>
      <c r="AQ114" s="96"/>
      <c r="AR114" s="96"/>
      <c r="AS114" s="96"/>
      <c r="AT114" s="96"/>
      <c r="AU114" s="96"/>
      <c r="AV114" s="96"/>
      <c r="AW114" s="96"/>
      <c r="AX114" s="96"/>
      <c r="AY114" s="96"/>
      <c r="AZ114" s="96"/>
      <c r="BA114" s="96"/>
      <c r="BB114" s="96"/>
      <c r="BC114" s="96"/>
      <c r="BD114" s="96"/>
      <c r="BE114" s="96"/>
      <c r="BF114" s="96"/>
      <c r="BG114" s="96"/>
      <c r="BH114" s="96"/>
      <c r="BI114" s="96"/>
      <c r="BJ114" s="96"/>
      <c r="BK114" s="96"/>
      <c r="BL114" s="96"/>
      <c r="BM114" s="96"/>
      <c r="BN114" s="96"/>
      <c r="BO114" s="96"/>
      <c r="BP114" s="96"/>
      <c r="BQ114" s="96"/>
      <c r="BR114" s="96"/>
      <c r="BS114" s="96"/>
      <c r="BT114" s="96"/>
      <c r="BU114" s="96"/>
      <c r="BV114" s="96"/>
      <c r="BW114" s="96"/>
      <c r="BX114" s="96"/>
      <c r="BY114" s="96"/>
      <c r="BZ114" s="96"/>
      <c r="CA114" s="96"/>
    </row>
    <row r="115" spans="2:79">
      <c r="N115" s="96"/>
      <c r="O115" s="96"/>
      <c r="P115" s="96"/>
      <c r="Q115" s="96"/>
      <c r="R115" s="96"/>
      <c r="S115" s="96"/>
      <c r="T115" s="96" t="s">
        <v>84</v>
      </c>
      <c r="U115" s="96"/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96"/>
      <c r="BG115" s="96"/>
      <c r="BH115" s="96"/>
      <c r="BI115" s="96"/>
      <c r="BJ115" s="96"/>
      <c r="BK115" s="96"/>
      <c r="BL115" s="96"/>
      <c r="BM115" s="96"/>
      <c r="BN115" s="96"/>
      <c r="BO115" s="96"/>
      <c r="BP115" s="96"/>
      <c r="BQ115" s="96"/>
      <c r="BR115" s="96"/>
      <c r="BS115" s="96"/>
      <c r="BT115" s="96"/>
      <c r="BU115" s="96"/>
      <c r="BV115" s="96"/>
      <c r="BW115" s="96"/>
      <c r="BX115" s="96"/>
      <c r="BY115" s="96"/>
      <c r="BZ115" s="96"/>
      <c r="CA115" s="96"/>
    </row>
    <row r="116" spans="2:79"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  <c r="BH116" s="96"/>
      <c r="BI116" s="96"/>
      <c r="BJ116" s="96"/>
      <c r="BK116" s="96"/>
      <c r="BL116" s="96"/>
      <c r="BM116" s="96"/>
      <c r="BN116" s="96"/>
      <c r="BO116" s="96"/>
      <c r="BP116" s="96"/>
      <c r="BQ116" s="96"/>
      <c r="BR116" s="96"/>
      <c r="BS116" s="96"/>
      <c r="BT116" s="96"/>
      <c r="BU116" s="96"/>
      <c r="BV116" s="96"/>
      <c r="BW116" s="96"/>
      <c r="BX116" s="96"/>
      <c r="BY116" s="96"/>
      <c r="BZ116" s="96"/>
      <c r="CA116" s="96"/>
    </row>
    <row r="117" spans="2:79"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6"/>
      <c r="BM117" s="96"/>
      <c r="BN117" s="96"/>
      <c r="BO117" s="96"/>
      <c r="BP117" s="96"/>
      <c r="BQ117" s="96"/>
      <c r="BR117" s="96"/>
      <c r="BS117" s="96"/>
      <c r="BT117" s="96"/>
      <c r="BU117" s="96"/>
      <c r="BV117" s="96"/>
      <c r="BW117" s="96"/>
      <c r="BX117" s="96"/>
      <c r="BY117" s="96"/>
      <c r="BZ117" s="96"/>
      <c r="CA117" s="96"/>
    </row>
    <row r="118" spans="2:79"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6"/>
      <c r="BM118" s="96"/>
      <c r="BN118" s="96"/>
      <c r="BO118" s="96"/>
      <c r="BP118" s="96"/>
      <c r="BQ118" s="96"/>
      <c r="BR118" s="96"/>
      <c r="BS118" s="96"/>
      <c r="BT118" s="96"/>
      <c r="BU118" s="96"/>
      <c r="BV118" s="96"/>
      <c r="BW118" s="96"/>
      <c r="BX118" s="96"/>
      <c r="BY118" s="96"/>
      <c r="BZ118" s="96"/>
      <c r="CA118" s="96"/>
    </row>
    <row r="119" spans="2:79"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6"/>
      <c r="BE119" s="96"/>
      <c r="BF119" s="96"/>
      <c r="BG119" s="96"/>
      <c r="BH119" s="96"/>
      <c r="BI119" s="96"/>
      <c r="BJ119" s="96"/>
      <c r="BK119" s="96"/>
      <c r="BL119" s="96"/>
      <c r="BM119" s="96"/>
      <c r="BN119" s="96"/>
      <c r="BO119" s="96"/>
      <c r="BP119" s="96"/>
      <c r="BQ119" s="96"/>
      <c r="BR119" s="96"/>
      <c r="BS119" s="96"/>
      <c r="BT119" s="96"/>
      <c r="BU119" s="96"/>
      <c r="BV119" s="96"/>
      <c r="BW119" s="96"/>
      <c r="BX119" s="96"/>
      <c r="BY119" s="96"/>
      <c r="BZ119" s="96"/>
      <c r="CA119" s="96"/>
    </row>
    <row r="120" spans="2:79"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96"/>
      <c r="AL120" s="96"/>
      <c r="AM120" s="96"/>
      <c r="AN120" s="96"/>
      <c r="AO120" s="96"/>
      <c r="AP120" s="96"/>
      <c r="AQ120" s="96"/>
      <c r="AR120" s="96"/>
      <c r="AS120" s="96"/>
      <c r="AT120" s="96"/>
      <c r="AU120" s="96"/>
      <c r="AV120" s="96"/>
      <c r="AW120" s="96"/>
      <c r="AX120" s="96"/>
      <c r="AY120" s="96"/>
      <c r="AZ120" s="96"/>
      <c r="BA120" s="96"/>
      <c r="BB120" s="96"/>
      <c r="BC120" s="96"/>
      <c r="BD120" s="96"/>
      <c r="BE120" s="96"/>
      <c r="BF120" s="96"/>
      <c r="BG120" s="96"/>
      <c r="BH120" s="96"/>
      <c r="BI120" s="96"/>
      <c r="BJ120" s="96"/>
      <c r="BK120" s="96"/>
      <c r="BL120" s="96"/>
      <c r="BM120" s="96"/>
      <c r="BN120" s="96"/>
      <c r="BO120" s="96"/>
      <c r="BP120" s="96"/>
      <c r="BQ120" s="96"/>
      <c r="BR120" s="96"/>
      <c r="BS120" s="96"/>
      <c r="BT120" s="96"/>
      <c r="BU120" s="96"/>
      <c r="BV120" s="96"/>
      <c r="BW120" s="96"/>
      <c r="BX120" s="96"/>
      <c r="BY120" s="96"/>
      <c r="BZ120" s="96"/>
      <c r="CA120" s="96"/>
    </row>
    <row r="121" spans="2:79"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96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  <c r="BH121" s="96"/>
      <c r="BI121" s="96"/>
      <c r="BJ121" s="96"/>
      <c r="BK121" s="96"/>
      <c r="BL121" s="96"/>
      <c r="BM121" s="96"/>
      <c r="BN121" s="96"/>
      <c r="BO121" s="96"/>
      <c r="BP121" s="96"/>
      <c r="BQ121" s="96"/>
      <c r="BR121" s="96"/>
      <c r="BS121" s="96"/>
      <c r="BT121" s="96"/>
      <c r="BU121" s="96"/>
      <c r="BV121" s="96"/>
      <c r="BW121" s="96"/>
      <c r="BX121" s="96"/>
      <c r="BY121" s="96"/>
      <c r="BZ121" s="96"/>
      <c r="CA121" s="96"/>
    </row>
    <row r="122" spans="2:79">
      <c r="B122" s="96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96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6"/>
      <c r="BM122" s="96"/>
      <c r="BN122" s="96"/>
      <c r="BO122" s="96"/>
      <c r="BP122" s="96"/>
      <c r="BQ122" s="96"/>
      <c r="BR122" s="96"/>
      <c r="BS122" s="96"/>
      <c r="BT122" s="96"/>
      <c r="BU122" s="96"/>
      <c r="BV122" s="96"/>
      <c r="BW122" s="96"/>
      <c r="BX122" s="96"/>
      <c r="BY122" s="96"/>
      <c r="BZ122" s="96"/>
      <c r="CA122" s="96"/>
    </row>
    <row r="123" spans="2:79"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96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6"/>
      <c r="BM123" s="96"/>
      <c r="BN123" s="96"/>
      <c r="BO123" s="96"/>
      <c r="BP123" s="96"/>
      <c r="BQ123" s="96"/>
      <c r="BR123" s="96"/>
      <c r="BS123" s="96"/>
      <c r="BT123" s="96"/>
      <c r="BU123" s="96"/>
      <c r="BV123" s="96"/>
      <c r="BW123" s="96"/>
      <c r="BX123" s="96"/>
      <c r="BY123" s="96"/>
      <c r="BZ123" s="96"/>
      <c r="CA123" s="96"/>
    </row>
    <row r="124" spans="2:79"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96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6"/>
      <c r="BM124" s="96"/>
      <c r="BN124" s="96"/>
      <c r="BO124" s="96"/>
      <c r="BP124" s="96"/>
      <c r="BQ124" s="96"/>
      <c r="BR124" s="96"/>
      <c r="BS124" s="96"/>
      <c r="BT124" s="96"/>
      <c r="BU124" s="96"/>
      <c r="BV124" s="96"/>
      <c r="BW124" s="96"/>
      <c r="BX124" s="96"/>
      <c r="BY124" s="96"/>
      <c r="BZ124" s="96"/>
      <c r="CA124" s="96"/>
    </row>
    <row r="125" spans="2:79"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96"/>
      <c r="AU125" s="96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  <c r="BH125" s="96"/>
      <c r="BI125" s="96"/>
      <c r="BJ125" s="96"/>
      <c r="BK125" s="96"/>
      <c r="BL125" s="96"/>
      <c r="BM125" s="96"/>
      <c r="BN125" s="96"/>
      <c r="BO125" s="96"/>
      <c r="BP125" s="96"/>
      <c r="BQ125" s="96"/>
      <c r="BR125" s="96"/>
      <c r="BS125" s="96"/>
      <c r="BT125" s="96"/>
      <c r="BU125" s="96"/>
      <c r="BV125" s="96"/>
      <c r="BW125" s="96"/>
      <c r="BX125" s="96"/>
      <c r="BY125" s="96"/>
      <c r="BZ125" s="96"/>
      <c r="CA125" s="96"/>
    </row>
    <row r="126" spans="2:79">
      <c r="B126" s="96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6"/>
      <c r="BM126" s="96"/>
      <c r="BN126" s="96"/>
      <c r="BO126" s="96"/>
      <c r="BP126" s="96"/>
      <c r="BQ126" s="96"/>
      <c r="BR126" s="96"/>
      <c r="BS126" s="96"/>
      <c r="BT126" s="96"/>
      <c r="BU126" s="96"/>
      <c r="BV126" s="96"/>
      <c r="BW126" s="96"/>
      <c r="BX126" s="96"/>
      <c r="BY126" s="96"/>
      <c r="BZ126" s="96"/>
      <c r="CA126" s="96"/>
    </row>
    <row r="127" spans="2:79"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96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6"/>
      <c r="BM127" s="96"/>
      <c r="BN127" s="96"/>
      <c r="BO127" s="96"/>
      <c r="BP127" s="96"/>
      <c r="BQ127" s="96"/>
      <c r="BR127" s="96"/>
      <c r="BS127" s="96"/>
      <c r="BT127" s="96"/>
      <c r="BU127" s="96"/>
      <c r="BV127" s="96"/>
      <c r="BW127" s="96"/>
      <c r="BX127" s="96"/>
      <c r="BY127" s="96"/>
      <c r="BZ127" s="96"/>
      <c r="CA127" s="96"/>
    </row>
    <row r="128" spans="2:79"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6"/>
      <c r="BM128" s="96"/>
      <c r="BN128" s="96"/>
      <c r="BO128" s="96"/>
      <c r="BP128" s="96"/>
      <c r="BQ128" s="96"/>
      <c r="BR128" s="96"/>
      <c r="BS128" s="96"/>
      <c r="BT128" s="96"/>
      <c r="BU128" s="96"/>
      <c r="BV128" s="96"/>
      <c r="BW128" s="96"/>
      <c r="BX128" s="96"/>
      <c r="BY128" s="96"/>
      <c r="BZ128" s="96"/>
      <c r="CA128" s="96"/>
    </row>
    <row r="129" spans="2:79">
      <c r="B129" s="96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96"/>
      <c r="AU129" s="96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  <c r="BH129" s="96"/>
      <c r="BI129" s="96"/>
      <c r="BJ129" s="96"/>
      <c r="BK129" s="96"/>
      <c r="BL129" s="96"/>
      <c r="BM129" s="96"/>
      <c r="BN129" s="96"/>
      <c r="BO129" s="96"/>
      <c r="BP129" s="96"/>
      <c r="BQ129" s="96"/>
      <c r="BR129" s="96"/>
      <c r="BS129" s="96"/>
      <c r="BT129" s="96"/>
      <c r="BU129" s="96"/>
      <c r="BV129" s="96"/>
      <c r="BW129" s="96"/>
      <c r="BX129" s="96"/>
      <c r="BY129" s="96"/>
      <c r="BZ129" s="96"/>
      <c r="CA129" s="96"/>
    </row>
    <row r="130" spans="2:79">
      <c r="B130" s="96"/>
      <c r="C130" s="96"/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96"/>
      <c r="AU130" s="96"/>
      <c r="AV130" s="96"/>
      <c r="AW130" s="96"/>
      <c r="AX130" s="96"/>
      <c r="AY130" s="96"/>
      <c r="AZ130" s="96"/>
      <c r="BA130" s="96"/>
      <c r="BB130" s="96"/>
      <c r="BC130" s="96"/>
      <c r="BD130" s="96"/>
      <c r="BE130" s="96"/>
      <c r="BF130" s="96"/>
      <c r="BG130" s="96"/>
      <c r="BH130" s="96"/>
      <c r="BI130" s="96"/>
      <c r="BJ130" s="96"/>
      <c r="BK130" s="96"/>
      <c r="BL130" s="96"/>
      <c r="BM130" s="96"/>
      <c r="BN130" s="96"/>
      <c r="BO130" s="96"/>
      <c r="BP130" s="96"/>
      <c r="BQ130" s="96"/>
      <c r="BR130" s="96"/>
      <c r="BS130" s="96"/>
      <c r="BT130" s="96"/>
      <c r="BU130" s="96"/>
      <c r="BV130" s="96"/>
      <c r="BW130" s="96"/>
      <c r="BX130" s="96"/>
      <c r="BY130" s="96"/>
      <c r="BZ130" s="96"/>
      <c r="CA130" s="96"/>
    </row>
    <row r="131" spans="2:79">
      <c r="B131" s="96"/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96"/>
    </row>
    <row r="132" spans="2:79">
      <c r="B132" s="96"/>
      <c r="C132" s="96"/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T132" s="96" t="s">
        <v>87</v>
      </c>
    </row>
    <row r="133" spans="2:79">
      <c r="B133" s="96"/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T133" s="96" t="s">
        <v>84</v>
      </c>
    </row>
    <row r="134" spans="2:79">
      <c r="B134" s="96"/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</row>
    <row r="135" spans="2:79">
      <c r="B135" s="96"/>
      <c r="C135" s="96"/>
      <c r="D135" s="96"/>
      <c r="E135" s="96"/>
      <c r="F135" s="96"/>
      <c r="G135" s="96"/>
      <c r="H135" s="96"/>
      <c r="I135" s="96"/>
      <c r="J135" s="96"/>
      <c r="K135" s="96"/>
      <c r="L135" s="96"/>
      <c r="M135" s="96"/>
    </row>
    <row r="136" spans="2:79">
      <c r="B136" s="96"/>
      <c r="C136" s="96"/>
      <c r="D136" s="96"/>
      <c r="E136" s="96"/>
      <c r="F136" s="96"/>
      <c r="G136" s="96"/>
      <c r="H136" s="96"/>
      <c r="I136" s="96"/>
      <c r="J136" s="96"/>
      <c r="K136" s="96"/>
      <c r="L136" s="96"/>
      <c r="M136" s="96"/>
    </row>
    <row r="137" spans="2:79">
      <c r="B137" s="96"/>
      <c r="C137" s="96"/>
      <c r="D137" s="96"/>
      <c r="E137" s="96"/>
      <c r="F137" s="96"/>
      <c r="G137" s="96"/>
      <c r="H137" s="96"/>
      <c r="I137" s="96"/>
      <c r="J137" s="96"/>
      <c r="K137" s="96"/>
      <c r="L137" s="96"/>
      <c r="M137" s="96"/>
    </row>
    <row r="138" spans="2:79">
      <c r="B138" s="96"/>
      <c r="C138" s="96"/>
      <c r="D138" s="96"/>
      <c r="E138" s="96"/>
      <c r="F138" s="96"/>
      <c r="G138" s="96"/>
      <c r="H138" s="96"/>
      <c r="I138" s="96"/>
      <c r="J138" s="96"/>
      <c r="K138" s="96"/>
      <c r="L138" s="96"/>
      <c r="M138" s="96"/>
    </row>
    <row r="139" spans="2:79">
      <c r="B139" s="96"/>
      <c r="C139" s="96"/>
      <c r="D139" s="96"/>
      <c r="E139" s="96"/>
      <c r="F139" s="96"/>
      <c r="G139" s="96"/>
      <c r="H139" s="96"/>
      <c r="I139" s="96"/>
      <c r="J139" s="96"/>
      <c r="K139" s="96"/>
      <c r="L139" s="96"/>
      <c r="M139" s="96"/>
    </row>
    <row r="140" spans="2:79">
      <c r="B140" s="96"/>
      <c r="C140" s="96"/>
      <c r="D140" s="96"/>
      <c r="E140" s="96"/>
      <c r="F140" s="96"/>
      <c r="G140" s="96"/>
      <c r="H140" s="96"/>
      <c r="I140" s="96"/>
      <c r="J140" s="96"/>
      <c r="K140" s="96"/>
      <c r="L140" s="96"/>
      <c r="M140" s="96"/>
    </row>
    <row r="141" spans="2:79">
      <c r="B141" s="96"/>
      <c r="C141" s="96"/>
      <c r="D141" s="96"/>
      <c r="E141" s="96"/>
      <c r="F141" s="96"/>
      <c r="G141" s="96"/>
      <c r="H141" s="96"/>
      <c r="I141" s="96"/>
      <c r="J141" s="96"/>
      <c r="K141" s="96"/>
      <c r="L141" s="96"/>
      <c r="M141" s="96"/>
    </row>
    <row r="142" spans="2:79">
      <c r="B142" s="96"/>
      <c r="C142" s="96"/>
      <c r="D142" s="96"/>
      <c r="E142" s="96"/>
      <c r="F142" s="96"/>
      <c r="G142" s="96"/>
      <c r="H142" s="96"/>
      <c r="I142" s="96"/>
      <c r="J142" s="96"/>
      <c r="K142" s="96"/>
      <c r="L142" s="96"/>
      <c r="M142" s="96"/>
    </row>
    <row r="143" spans="2:79">
      <c r="B143" s="96"/>
      <c r="C143" s="96"/>
      <c r="D143" s="96"/>
      <c r="E143" s="96"/>
      <c r="F143" s="96"/>
      <c r="G143" s="96"/>
      <c r="H143" s="96"/>
      <c r="I143" s="96"/>
      <c r="J143" s="96"/>
      <c r="K143" s="96"/>
      <c r="L143" s="96"/>
      <c r="M143" s="96"/>
    </row>
    <row r="144" spans="2:79">
      <c r="B144" s="96"/>
      <c r="C144" s="96"/>
      <c r="D144" s="96"/>
      <c r="E144" s="96"/>
      <c r="F144" s="96"/>
      <c r="G144" s="96"/>
      <c r="H144" s="96"/>
      <c r="I144" s="96"/>
      <c r="J144" s="96"/>
      <c r="K144" s="96"/>
      <c r="L144" s="96"/>
      <c r="M144" s="96"/>
    </row>
    <row r="145" spans="2:20">
      <c r="B145" s="96"/>
      <c r="C145" s="96"/>
      <c r="D145" s="96"/>
      <c r="E145" s="96"/>
      <c r="F145" s="96"/>
      <c r="G145" s="96"/>
      <c r="H145" s="96"/>
      <c r="I145" s="96"/>
      <c r="J145" s="96"/>
      <c r="K145" s="96"/>
      <c r="L145" s="96"/>
      <c r="M145" s="96"/>
    </row>
    <row r="150" spans="2:20">
      <c r="T150" s="96" t="s">
        <v>89</v>
      </c>
    </row>
    <row r="151" spans="2:20">
      <c r="T151" s="96" t="s">
        <v>84</v>
      </c>
    </row>
  </sheetData>
  <mergeCells count="111">
    <mergeCell ref="R2:S2"/>
    <mergeCell ref="B3:D3"/>
    <mergeCell ref="E3:G3"/>
    <mergeCell ref="H3:J3"/>
    <mergeCell ref="K3:M3"/>
    <mergeCell ref="N3:P3"/>
    <mergeCell ref="Q3:S3"/>
    <mergeCell ref="B19:D19"/>
    <mergeCell ref="E19:G19"/>
    <mergeCell ref="H19:J19"/>
    <mergeCell ref="K19:M19"/>
    <mergeCell ref="N19:P19"/>
    <mergeCell ref="Q19:S19"/>
    <mergeCell ref="B35:D35"/>
    <mergeCell ref="E35:G35"/>
    <mergeCell ref="H35:J35"/>
    <mergeCell ref="K35:M35"/>
    <mergeCell ref="N35:P35"/>
    <mergeCell ref="Q35:S35"/>
    <mergeCell ref="B51:D51"/>
    <mergeCell ref="E51:G51"/>
    <mergeCell ref="H51:J51"/>
    <mergeCell ref="K51:M51"/>
    <mergeCell ref="B67:M67"/>
    <mergeCell ref="B68:E68"/>
    <mergeCell ref="F68:I68"/>
    <mergeCell ref="J68:M68"/>
    <mergeCell ref="L83:M83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A19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S20:S21"/>
    <mergeCell ref="A35:A37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Q36:Q37"/>
    <mergeCell ref="R36:R37"/>
    <mergeCell ref="S36:S37"/>
    <mergeCell ref="A51:A53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A67:A70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</mergeCells>
  <phoneticPr fontId="27"/>
  <pageMargins left="0.78740157480314965" right="0.78740157480314965" top="0.98425196850393704" bottom="0.82677165354330717" header="0.51181102362204722" footer="0.51181102362204722"/>
  <pageSetup paperSize="9" scale="79" fitToWidth="1" fitToHeight="1" orientation="portrait" usePrinterDefaults="1" horizontalDpi="300" verticalDpi="300" r:id="rId1"/>
  <headerFooter alignWithMargins="0"/>
  <colBreaks count="1" manualBreakCount="1">
    <brk id="19" max="65535" man="1"/>
  </col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H30</vt:lpstr>
      <vt:lpstr>H29</vt:lpstr>
      <vt:lpstr>H28</vt:lpstr>
      <vt:lpstr>H27</vt:lpstr>
      <vt:lpstr>H26</vt:lpstr>
      <vt:lpstr>H25</vt:lpstr>
      <vt:lpstr>H24</vt:lpstr>
      <vt:lpstr>H23</vt:lpstr>
      <vt:lpstr>H22</vt:lpstr>
      <vt:lpstr>H21</vt:lpstr>
      <vt:lpstr>H20</vt:lpstr>
      <vt:lpstr>H19</vt:lpstr>
      <vt:lpstr>H18</vt:lpstr>
      <vt:lpstr>H17</vt:lpstr>
      <vt:lpstr>H16～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瀬尾　浩昭</dc:creator>
  <cp:lastModifiedBy>小竹　睦子</cp:lastModifiedBy>
  <cp:lastPrinted>2008-03-24T06:00:05Z</cp:lastPrinted>
  <dcterms:created xsi:type="dcterms:W3CDTF">2008-03-19T09:15:42Z</dcterms:created>
  <dcterms:modified xsi:type="dcterms:W3CDTF">2026-08-21T02:34:21Z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2026-08-21T02:34:21Z</vt:filetime>
  </property>
</Properties>
</file>