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農村整備担当関係書\【タ】多面的機能支払交付金関係書\【ヨ】様式等\★様式とか\01.市→組織配布様式\【R4配布様式集】（R4.6.1から作成中）\2.報告様式\"/>
    </mc:Choice>
  </mc:AlternateContent>
  <bookViews>
    <workbookView xWindow="120" yWindow="30" windowWidth="20340" windowHeight="7875"/>
  </bookViews>
  <sheets>
    <sheet name="作業日報" sheetId="1" r:id="rId1"/>
    <sheet name="参加者名簿" sheetId="5" r:id="rId2"/>
    <sheet name="草刈り個別作業日報" sheetId="8" r:id="rId3"/>
    <sheet name="事務作業日報" sheetId="12" r:id="rId4"/>
    <sheet name="作業日報 (記入例)" sheetId="11" r:id="rId5"/>
    <sheet name="参加者名簿 (記入例)" sheetId="7" r:id="rId6"/>
    <sheet name="【選択肢】" sheetId="9" state="hidden" r:id="rId7"/>
  </sheets>
  <definedNames>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【選択肢】!$Q$47:$Q$59</definedName>
    <definedName name="L.増進活動">【選択肢】!$R$57:$R$64</definedName>
    <definedName name="M.長寿命化">【選択肢】!$S$66:$S$77</definedName>
    <definedName name="_xlnm.Print_Area" localSheetId="6">【選択肢】!$K$1:$T$83</definedName>
    <definedName name="_xlnm.Print_Area" localSheetId="0">作業日報!$A$1:$AN$41</definedName>
    <definedName name="_xlnm.Print_Area" localSheetId="4">'作業日報 (記入例)'!$A$1:$AN$41</definedName>
    <definedName name="_xlnm.Print_Area" localSheetId="5">'参加者名簿 (記入例)'!$A$1:$AR$33</definedName>
    <definedName name="_xlnm.Print_Area" localSheetId="3">事務作業日報!$A$1:$AM$27</definedName>
    <definedName name="_xlnm.Print_Area" localSheetId="2">草刈り個別作業日報!$A$1:$AM$29</definedName>
  </definedNames>
  <calcPr calcId="162913"/>
</workbook>
</file>

<file path=xl/calcChain.xml><?xml version="1.0" encoding="utf-8"?>
<calcChain xmlns="http://schemas.openxmlformats.org/spreadsheetml/2006/main">
  <c r="B32" i="11" l="1"/>
  <c r="B17" i="11"/>
  <c r="J28" i="11" s="1"/>
  <c r="Q12" i="11"/>
  <c r="AF14" i="11" s="1"/>
  <c r="Z9" i="11"/>
  <c r="S9" i="11"/>
  <c r="B32" i="1"/>
  <c r="Q14" i="11" l="1"/>
  <c r="X22" i="11"/>
  <c r="N28" i="11"/>
  <c r="B22" i="11"/>
  <c r="N22" i="11"/>
  <c r="AA22" i="11"/>
  <c r="B28" i="11"/>
  <c r="R28" i="11"/>
  <c r="K22" i="11"/>
  <c r="AJ22" i="11"/>
  <c r="V14" i="11"/>
  <c r="AA14" i="11"/>
  <c r="E22" i="11"/>
  <c r="Q22" i="11"/>
  <c r="AD22" i="11"/>
  <c r="F28" i="11"/>
  <c r="X28" i="11"/>
  <c r="H22" i="11"/>
  <c r="T22" i="11"/>
  <c r="AG22" i="11"/>
  <c r="Q12" i="1"/>
  <c r="AF14" i="1" l="1"/>
  <c r="AA14" i="1"/>
  <c r="V14" i="1"/>
  <c r="Q14" i="1"/>
  <c r="Z9" i="1"/>
  <c r="S9" i="1"/>
  <c r="B17" i="1"/>
  <c r="X22" i="1" s="1"/>
  <c r="T22" i="1" l="1"/>
  <c r="X28" i="1"/>
  <c r="F28" i="1"/>
  <c r="J28" i="1"/>
  <c r="AJ22" i="1"/>
  <c r="N28" i="1"/>
  <c r="B28" i="1"/>
  <c r="R28" i="1"/>
  <c r="AA22" i="1"/>
  <c r="K22" i="1"/>
  <c r="AD22" i="1"/>
  <c r="H22" i="1"/>
  <c r="B22" i="1"/>
  <c r="N22" i="1"/>
  <c r="AG22" i="1"/>
  <c r="E22" i="1"/>
  <c r="Q22" i="1"/>
</calcChain>
</file>

<file path=xl/sharedStrings.xml><?xml version="1.0" encoding="utf-8"?>
<sst xmlns="http://schemas.openxmlformats.org/spreadsheetml/2006/main" count="936" uniqueCount="323">
  <si>
    <t>活動組織名：</t>
    <rPh sb="0" eb="2">
      <t>カツドウ</t>
    </rPh>
    <rPh sb="2" eb="5">
      <t>ソシキメイ</t>
    </rPh>
    <phoneticPr fontId="1"/>
  </si>
  <si>
    <t>（記入者：</t>
    <rPh sb="1" eb="3">
      <t>キニュウ</t>
    </rPh>
    <rPh sb="3" eb="4">
      <t>シャ</t>
    </rPh>
    <phoneticPr fontId="1"/>
  </si>
  <si>
    <t>１．活動実施日時</t>
    <rPh sb="2" eb="4">
      <t>カツドウ</t>
    </rPh>
    <rPh sb="4" eb="6">
      <t>ジッシ</t>
    </rPh>
    <rPh sb="6" eb="8">
      <t>ニチジ</t>
    </rPh>
    <phoneticPr fontId="1"/>
  </si>
  <si>
    <t>実施月日</t>
    <rPh sb="0" eb="2">
      <t>ジッシ</t>
    </rPh>
    <rPh sb="2" eb="4">
      <t>ガッピ</t>
    </rPh>
    <phoneticPr fontId="1"/>
  </si>
  <si>
    <t>実施時間</t>
    <rPh sb="0" eb="2">
      <t>ジッシ</t>
    </rPh>
    <rPh sb="2" eb="4">
      <t>ジカン</t>
    </rPh>
    <phoneticPr fontId="1"/>
  </si>
  <si>
    <t>実践活動</t>
    <rPh sb="0" eb="2">
      <t>ジッセン</t>
    </rPh>
    <rPh sb="2" eb="4">
      <t>カツドウ</t>
    </rPh>
    <phoneticPr fontId="1"/>
  </si>
  <si>
    <t>啓発・普及</t>
    <rPh sb="0" eb="2">
      <t>ケイハツ</t>
    </rPh>
    <rPh sb="3" eb="5">
      <t>フキュウ</t>
    </rPh>
    <phoneticPr fontId="1"/>
  </si>
  <si>
    <t>水路</t>
    <rPh sb="0" eb="2">
      <t>スイロ</t>
    </rPh>
    <phoneticPr fontId="1"/>
  </si>
  <si>
    <t>農道</t>
    <rPh sb="0" eb="2">
      <t>ノウドウ</t>
    </rPh>
    <phoneticPr fontId="1"/>
  </si>
  <si>
    <t>ため池</t>
    <rPh sb="2" eb="3">
      <t>イケ</t>
    </rPh>
    <phoneticPr fontId="1"/>
  </si>
  <si>
    <t>□</t>
    <phoneticPr fontId="1"/>
  </si>
  <si>
    <t>NO.</t>
    <phoneticPr fontId="1"/>
  </si>
  <si>
    <t>２．活動参加人数</t>
    <rPh sb="2" eb="4">
      <t>カツドウ</t>
    </rPh>
    <rPh sb="4" eb="6">
      <t>サンカ</t>
    </rPh>
    <rPh sb="6" eb="8">
      <t>ニンズウ</t>
    </rPh>
    <phoneticPr fontId="1"/>
  </si>
  <si>
    <t>総参加人数</t>
    <rPh sb="0" eb="1">
      <t>ソウ</t>
    </rPh>
    <rPh sb="1" eb="3">
      <t>サンカ</t>
    </rPh>
    <rPh sb="3" eb="5">
      <t>ニンズウ</t>
    </rPh>
    <phoneticPr fontId="1"/>
  </si>
  <si>
    <t>農業者</t>
    <rPh sb="0" eb="3">
      <t>ノウギョウシャ</t>
    </rPh>
    <phoneticPr fontId="1"/>
  </si>
  <si>
    <t>農業者以外</t>
    <rPh sb="0" eb="3">
      <t>ノウギョウシャ</t>
    </rPh>
    <rPh sb="3" eb="5">
      <t>イガイ</t>
    </rPh>
    <phoneticPr fontId="1"/>
  </si>
  <si>
    <t>月</t>
    <rPh sb="0" eb="1">
      <t>ツキ</t>
    </rPh>
    <phoneticPr fontId="1"/>
  </si>
  <si>
    <t>日</t>
    <rPh sb="0" eb="1">
      <t>ヒ</t>
    </rPh>
    <phoneticPr fontId="1"/>
  </si>
  <si>
    <t>～</t>
    <phoneticPr fontId="1"/>
  </si>
  <si>
    <t>）</t>
    <phoneticPr fontId="1"/>
  </si>
  <si>
    <t>人</t>
    <rPh sb="0" eb="1">
      <t>ニン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</si>
  <si>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</si>
  <si>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</si>
  <si>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生態系保全</t>
    <rPh sb="0" eb="3">
      <t>セイタイケイ</t>
    </rPh>
    <rPh sb="3" eb="5">
      <t>ホゼン</t>
    </rPh>
    <phoneticPr fontId="1"/>
  </si>
  <si>
    <t>年度　　多面的機能支払交付金　　作業日報</t>
    <phoneticPr fontId="1"/>
  </si>
  <si>
    <t>参加者・支払者名簿</t>
    <rPh sb="0" eb="3">
      <t>サンカシャ</t>
    </rPh>
    <rPh sb="4" eb="6">
      <t>シハライ</t>
    </rPh>
    <rPh sb="6" eb="7">
      <t>シャ</t>
    </rPh>
    <rPh sb="7" eb="9">
      <t>メイボ</t>
    </rPh>
    <phoneticPr fontId="2"/>
  </si>
  <si>
    <t>作業日</t>
    <rPh sb="0" eb="3">
      <t>サギョウビ</t>
    </rPh>
    <phoneticPr fontId="2"/>
  </si>
  <si>
    <t>作業時間</t>
    <rPh sb="0" eb="2">
      <t>サギョウ</t>
    </rPh>
    <rPh sb="2" eb="4">
      <t>ジカン</t>
    </rPh>
    <phoneticPr fontId="2"/>
  </si>
  <si>
    <t>作業内容</t>
    <rPh sb="0" eb="2">
      <t>サギョウ</t>
    </rPh>
    <rPh sb="2" eb="4">
      <t>ナイヨウ</t>
    </rPh>
    <phoneticPr fontId="2"/>
  </si>
  <si>
    <t>氏名（フルネーム）</t>
    <rPh sb="0" eb="2">
      <t>シメイ</t>
    </rPh>
    <phoneticPr fontId="2"/>
  </si>
  <si>
    <t>農業者</t>
    <rPh sb="0" eb="3">
      <t>ノウギョウシャ</t>
    </rPh>
    <phoneticPr fontId="2"/>
  </si>
  <si>
    <t>日当</t>
    <rPh sb="0" eb="2">
      <t>ニットウ</t>
    </rPh>
    <phoneticPr fontId="2"/>
  </si>
  <si>
    <t>計</t>
    <rPh sb="0" eb="1">
      <t>ケイ</t>
    </rPh>
    <phoneticPr fontId="2"/>
  </si>
  <si>
    <t>農業者
以外</t>
    <rPh sb="0" eb="3">
      <t>ノウギョウシャ</t>
    </rPh>
    <rPh sb="4" eb="6">
      <t>イガイ</t>
    </rPh>
    <phoneticPr fontId="2"/>
  </si>
  <si>
    <t>：</t>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</si>
  <si>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</si>
  <si>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</si>
  <si>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</si>
  <si>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</si>
  <si>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</si>
  <si>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t>
    <phoneticPr fontId="2"/>
  </si>
  <si>
    <t>（</t>
    <phoneticPr fontId="2"/>
  </si>
  <si>
    <t>時間</t>
    <rPh sb="0" eb="2">
      <t>ジカン</t>
    </rPh>
    <phoneticPr fontId="2"/>
  </si>
  <si>
    <t>）</t>
    <phoneticPr fontId="2"/>
  </si>
  <si>
    <t>※日当等の支払いの場合は、確認印の押印、またはサイン（フルネーム）の記入をしてください。</t>
    <rPh sb="1" eb="3">
      <t>ニットウ</t>
    </rPh>
    <rPh sb="3" eb="4">
      <t>トウ</t>
    </rPh>
    <rPh sb="5" eb="7">
      <t>シハラ</t>
    </rPh>
    <rPh sb="9" eb="11">
      <t>バアイ</t>
    </rPh>
    <rPh sb="13" eb="16">
      <t>カクニンイン</t>
    </rPh>
    <rPh sb="17" eb="19">
      <t>オウイン</t>
    </rPh>
    <rPh sb="34" eb="36">
      <t>キニュウ</t>
    </rPh>
    <phoneticPr fontId="2"/>
  </si>
  <si>
    <t>活動組織名：</t>
    <rPh sb="0" eb="2">
      <t>カツドウ</t>
    </rPh>
    <rPh sb="2" eb="5">
      <t>ソシキメイ</t>
    </rPh>
    <phoneticPr fontId="2"/>
  </si>
  <si>
    <t>区　分</t>
    <rPh sb="0" eb="1">
      <t>ク</t>
    </rPh>
    <rPh sb="2" eb="3">
      <t>フン</t>
    </rPh>
    <phoneticPr fontId="2"/>
  </si>
  <si>
    <t>内　　訳　　　（単位：円）</t>
    <rPh sb="0" eb="1">
      <t>ウチ</t>
    </rPh>
    <rPh sb="3" eb="4">
      <t>ヤク</t>
    </rPh>
    <rPh sb="8" eb="10">
      <t>タンイ</t>
    </rPh>
    <rPh sb="11" eb="12">
      <t>エン</t>
    </rPh>
    <phoneticPr fontId="2"/>
  </si>
  <si>
    <t>押　印　又　は
サ　イ　ン</t>
    <rPh sb="0" eb="1">
      <t>オシ</t>
    </rPh>
    <rPh sb="2" eb="3">
      <t>イン</t>
    </rPh>
    <rPh sb="4" eb="5">
      <t>マタ</t>
    </rPh>
    <phoneticPr fontId="2"/>
  </si>
  <si>
    <t>草刈機
借上料</t>
    <rPh sb="0" eb="2">
      <t>クサカ</t>
    </rPh>
    <rPh sb="2" eb="3">
      <t>キ</t>
    </rPh>
    <rPh sb="4" eb="5">
      <t>シャク</t>
    </rPh>
    <rPh sb="5" eb="6">
      <t>ジョウ</t>
    </rPh>
    <rPh sb="6" eb="7">
      <t>リョウ</t>
    </rPh>
    <phoneticPr fontId="2"/>
  </si>
  <si>
    <t>○○地域資源保全会</t>
    <rPh sb="2" eb="4">
      <t>チイキ</t>
    </rPh>
    <rPh sb="4" eb="6">
      <t>シゲン</t>
    </rPh>
    <rPh sb="6" eb="8">
      <t>ホゼン</t>
    </rPh>
    <rPh sb="8" eb="9">
      <t>カイ</t>
    </rPh>
    <phoneticPr fontId="3"/>
  </si>
  <si>
    <t>水路の機能診断</t>
    <rPh sb="0" eb="2">
      <t>スイロ</t>
    </rPh>
    <rPh sb="3" eb="5">
      <t>キノウ</t>
    </rPh>
    <rPh sb="5" eb="7">
      <t>シンダン</t>
    </rPh>
    <phoneticPr fontId="3"/>
  </si>
  <si>
    <t>○○</t>
    <phoneticPr fontId="3"/>
  </si>
  <si>
    <t>00</t>
    <phoneticPr fontId="3"/>
  </si>
  <si>
    <t>■■　■■</t>
    <phoneticPr fontId="3"/>
  </si>
  <si>
    <t>✔</t>
    <phoneticPr fontId="3"/>
  </si>
  <si>
    <t>作業期間</t>
    <rPh sb="0" eb="2">
      <t>サギョウ</t>
    </rPh>
    <rPh sb="2" eb="4">
      <t>キカン</t>
    </rPh>
    <phoneticPr fontId="2"/>
  </si>
  <si>
    <t>～</t>
    <phoneticPr fontId="4"/>
  </si>
  <si>
    <t>年</t>
    <rPh sb="0" eb="1">
      <t>ネン</t>
    </rPh>
    <phoneticPr fontId="4"/>
  </si>
  <si>
    <t>月</t>
    <rPh sb="0" eb="1">
      <t>ガツ</t>
    </rPh>
    <phoneticPr fontId="4"/>
  </si>
  <si>
    <t>日</t>
    <rPh sb="0" eb="1">
      <t>ニチ</t>
    </rPh>
    <phoneticPr fontId="4"/>
  </si>
  <si>
    <t>作業者名</t>
    <rPh sb="0" eb="3">
      <t>サギョウシャ</t>
    </rPh>
    <rPh sb="3" eb="4">
      <t>メイ</t>
    </rPh>
    <phoneticPr fontId="4"/>
  </si>
  <si>
    <t>日付</t>
    <rPh sb="0" eb="2">
      <t>ヒヅケ</t>
    </rPh>
    <phoneticPr fontId="2"/>
  </si>
  <si>
    <t>時間</t>
    <rPh sb="0" eb="2">
      <t>ジカン</t>
    </rPh>
    <phoneticPr fontId="4"/>
  </si>
  <si>
    <t>時</t>
    <rPh sb="0" eb="1">
      <t>ジ</t>
    </rPh>
    <phoneticPr fontId="4"/>
  </si>
  <si>
    <t>分</t>
    <rPh sb="0" eb="1">
      <t>フン</t>
    </rPh>
    <phoneticPr fontId="4"/>
  </si>
  <si>
    <t>活動時間</t>
    <rPh sb="0" eb="2">
      <t>カツドウ</t>
    </rPh>
    <rPh sb="2" eb="4">
      <t>ジカン</t>
    </rPh>
    <phoneticPr fontId="4"/>
  </si>
  <si>
    <t>　　月　　　　日</t>
    <rPh sb="2" eb="3">
      <t>ガツ</t>
    </rPh>
    <rPh sb="7" eb="8">
      <t>ニチ</t>
    </rPh>
    <phoneticPr fontId="4"/>
  </si>
  <si>
    <t>草刈り個別作業日報</t>
    <rPh sb="0" eb="2">
      <t>クサカ</t>
    </rPh>
    <rPh sb="3" eb="5">
      <t>コベツ</t>
    </rPh>
    <rPh sb="5" eb="7">
      <t>サギョウ</t>
    </rPh>
    <rPh sb="7" eb="9">
      <t>ニッポウ</t>
    </rPh>
    <phoneticPr fontId="2"/>
  </si>
  <si>
    <t>備考(地番等）</t>
    <rPh sb="0" eb="2">
      <t>ビコウ</t>
    </rPh>
    <rPh sb="3" eb="5">
      <t>チバン</t>
    </rPh>
    <rPh sb="5" eb="6">
      <t>トウ</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</si>
  <si>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4"/>
  </si>
  <si>
    <t>実施回数のカウント</t>
    <rPh sb="0" eb="2">
      <t>ジッシ</t>
    </rPh>
    <rPh sb="2" eb="4">
      <t>カイスウ</t>
    </rPh>
    <phoneticPr fontId="14"/>
  </si>
  <si>
    <t>←活動記録に取組番号が入力された回数をカウントし、これをもとに実施状況報告書の「実施欄」の○、×を判定しています。</t>
    <rPh sb="49" eb="51">
      <t>ハンテイ</t>
    </rPh>
    <phoneticPr fontId="14"/>
  </si>
  <si>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4"/>
  </si>
  <si>
    <t>A.■か□</t>
    <phoneticPr fontId="1"/>
  </si>
  <si>
    <t>B.○か空白</t>
    <rPh sb="4" eb="6">
      <t>クウハク</t>
    </rPh>
    <phoneticPr fontId="1"/>
  </si>
  <si>
    <t>C.○か－か×</t>
    <phoneticPr fontId="1"/>
  </si>
  <si>
    <t>D.農村環境保全活動のテーマ</t>
    <rPh sb="2" eb="4">
      <t>ノウソン</t>
    </rPh>
    <rPh sb="4" eb="6">
      <t>カンキョウ</t>
    </rPh>
    <rPh sb="6" eb="10">
      <t>ホゼンカツドウ</t>
    </rPh>
    <phoneticPr fontId="14"/>
  </si>
  <si>
    <t>E.高度な保全活動</t>
    <rPh sb="2" eb="4">
      <t>コウド</t>
    </rPh>
    <rPh sb="5" eb="9">
      <t>ホゼンカツドウ</t>
    </rPh>
    <phoneticPr fontId="14"/>
  </si>
  <si>
    <t>F.施設</t>
    <rPh sb="2" eb="4">
      <t>シセツ</t>
    </rPh>
    <phoneticPr fontId="14"/>
  </si>
  <si>
    <t>G.単位</t>
    <rPh sb="2" eb="4">
      <t>タンイ</t>
    </rPh>
    <phoneticPr fontId="14"/>
  </si>
  <si>
    <t>H.構成員一覧の分類</t>
    <rPh sb="2" eb="5">
      <t>コウセイイン</t>
    </rPh>
    <rPh sb="5" eb="7">
      <t>イチラン</t>
    </rPh>
    <rPh sb="8" eb="10">
      <t>ブンルイ</t>
    </rPh>
    <phoneticPr fontId="14"/>
  </si>
  <si>
    <t>I.金銭出納簿の区分</t>
    <rPh sb="2" eb="4">
      <t>キンセン</t>
    </rPh>
    <rPh sb="4" eb="7">
      <t>スイトウボ</t>
    </rPh>
    <rPh sb="8" eb="10">
      <t>クブン</t>
    </rPh>
    <phoneticPr fontId="14"/>
  </si>
  <si>
    <t>J.金銭出納簿の収支の分類</t>
    <rPh sb="2" eb="4">
      <t>キンセン</t>
    </rPh>
    <rPh sb="4" eb="7">
      <t>スイトウボ</t>
    </rPh>
    <rPh sb="8" eb="10">
      <t>シュウシ</t>
    </rPh>
    <rPh sb="11" eb="13">
      <t>ブンルイ</t>
    </rPh>
    <phoneticPr fontId="14"/>
  </si>
  <si>
    <t>番号</t>
    <rPh sb="0" eb="2">
      <t>バンゴウ</t>
    </rPh>
    <phoneticPr fontId="14"/>
  </si>
  <si>
    <t>支払区分</t>
    <rPh sb="0" eb="2">
      <t>シハライ</t>
    </rPh>
    <rPh sb="2" eb="4">
      <t>クブン</t>
    </rPh>
    <phoneticPr fontId="1"/>
  </si>
  <si>
    <t>活動項目</t>
    <rPh sb="0" eb="2">
      <t>カツドウ</t>
    </rPh>
    <rPh sb="2" eb="4">
      <t>コウモク</t>
    </rPh>
    <phoneticPr fontId="14"/>
  </si>
  <si>
    <t>取組</t>
    <rPh sb="0" eb="2">
      <t>トリクミ</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</si>
  <si>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4"/>
  </si>
  <si>
    <t>■</t>
    <phoneticPr fontId="1"/>
  </si>
  <si>
    <t>○</t>
    <phoneticPr fontId="1"/>
  </si>
  <si>
    <t>生態系保全</t>
    <rPh sb="0" eb="3">
      <t>セイタイケイ</t>
    </rPh>
    <rPh sb="3" eb="5">
      <t>ホゼン</t>
    </rPh>
    <phoneticPr fontId="14"/>
  </si>
  <si>
    <t>循環かんがいによる水質保全</t>
    <rPh sb="0" eb="2">
      <t>ジュンカン</t>
    </rPh>
    <rPh sb="9" eb="11">
      <t>スイシツ</t>
    </rPh>
    <rPh sb="11" eb="13">
      <t>ホゼン</t>
    </rPh>
    <phoneticPr fontId="14"/>
  </si>
  <si>
    <t>水路</t>
    <rPh sb="0" eb="2">
      <t>スイロ</t>
    </rPh>
    <phoneticPr fontId="14"/>
  </si>
  <si>
    <t>km</t>
    <phoneticPr fontId="14"/>
  </si>
  <si>
    <t>１.農業者個人</t>
    <rPh sb="2" eb="5">
      <t>ノウギョウシャ</t>
    </rPh>
    <rPh sb="5" eb="7">
      <t>コジン</t>
    </rPh>
    <phoneticPr fontId="14"/>
  </si>
  <si>
    <t>１.前年度持越</t>
    <rPh sb="2" eb="5">
      <t>ゼンネンド</t>
    </rPh>
    <rPh sb="5" eb="7">
      <t>モチコシ</t>
    </rPh>
    <phoneticPr fontId="14"/>
  </si>
  <si>
    <t>-</t>
    <phoneticPr fontId="1"/>
  </si>
  <si>
    <t>事務処理</t>
    <rPh sb="0" eb="2">
      <t>ジム</t>
    </rPh>
    <rPh sb="2" eb="4">
      <t>ショリ</t>
    </rPh>
    <phoneticPr fontId="1"/>
  </si>
  <si>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</si>
  <si>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4"/>
  </si>
  <si>
    <t>－</t>
    <phoneticPr fontId="14"/>
  </si>
  <si>
    <t>水質保全</t>
    <rPh sb="0" eb="2">
      <t>スイシツ</t>
    </rPh>
    <rPh sb="2" eb="4">
      <t>ホゼン</t>
    </rPh>
    <phoneticPr fontId="14"/>
  </si>
  <si>
    <t>浄化水路による水質保全</t>
    <rPh sb="0" eb="2">
      <t>ジョウカ</t>
    </rPh>
    <rPh sb="2" eb="4">
      <t>スイロ</t>
    </rPh>
    <rPh sb="7" eb="9">
      <t>スイシツ</t>
    </rPh>
    <rPh sb="9" eb="11">
      <t>ホゼン</t>
    </rPh>
    <phoneticPr fontId="14"/>
  </si>
  <si>
    <t>農道</t>
    <rPh sb="0" eb="2">
      <t>ノウドウ</t>
    </rPh>
    <phoneticPr fontId="14"/>
  </si>
  <si>
    <t>箇所</t>
    <rPh sb="0" eb="2">
      <t>カショ</t>
    </rPh>
    <phoneticPr fontId="14"/>
  </si>
  <si>
    <t>２.農事組合法人</t>
    <rPh sb="2" eb="4">
      <t>ノウジ</t>
    </rPh>
    <rPh sb="4" eb="6">
      <t>クミアイ</t>
    </rPh>
    <rPh sb="6" eb="8">
      <t>ホウジン</t>
    </rPh>
    <phoneticPr fontId="14"/>
  </si>
  <si>
    <t>２.交付金</t>
    <rPh sb="2" eb="5">
      <t>コウフキン</t>
    </rPh>
    <phoneticPr fontId="14"/>
  </si>
  <si>
    <t>会議</t>
    <rPh sb="0" eb="2">
      <t>カイギ</t>
    </rPh>
    <phoneticPr fontId="1"/>
  </si>
  <si>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</si>
  <si>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4"/>
  </si>
  <si>
    <t>×</t>
    <phoneticPr fontId="14"/>
  </si>
  <si>
    <t>景観形成・生活環境保全</t>
    <rPh sb="0" eb="2">
      <t>ケイカン</t>
    </rPh>
    <rPh sb="2" eb="4">
      <t>ケイセイ</t>
    </rPh>
    <rPh sb="5" eb="7">
      <t>セイカツ</t>
    </rPh>
    <rPh sb="7" eb="9">
      <t>カンキョウ</t>
    </rPh>
    <rPh sb="9" eb="11">
      <t>ホゼン</t>
    </rPh>
    <phoneticPr fontId="14"/>
  </si>
  <si>
    <t>地下水かん養</t>
    <rPh sb="0" eb="3">
      <t>チカスイ</t>
    </rPh>
    <rPh sb="5" eb="6">
      <t>ヨウ</t>
    </rPh>
    <phoneticPr fontId="14"/>
  </si>
  <si>
    <t>ため池</t>
    <rPh sb="2" eb="3">
      <t>イケ</t>
    </rPh>
    <phoneticPr fontId="14"/>
  </si>
  <si>
    <t>３.営農組合</t>
    <rPh sb="2" eb="4">
      <t>エイノウ</t>
    </rPh>
    <rPh sb="4" eb="6">
      <t>クミアイ</t>
    </rPh>
    <phoneticPr fontId="14"/>
  </si>
  <si>
    <t>３.利子等</t>
    <rPh sb="2" eb="4">
      <t>リシ</t>
    </rPh>
    <rPh sb="4" eb="5">
      <t>トウ</t>
    </rPh>
    <phoneticPr fontId="14"/>
  </si>
  <si>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4"/>
  </si>
  <si>
    <t>水田貯留・地下水かん養</t>
    <rPh sb="0" eb="2">
      <t>スイデン</t>
    </rPh>
    <rPh sb="2" eb="4">
      <t>チョリュウ</t>
    </rPh>
    <rPh sb="5" eb="8">
      <t>チカスイ</t>
    </rPh>
    <rPh sb="10" eb="11">
      <t>ヨウ</t>
    </rPh>
    <phoneticPr fontId="1"/>
  </si>
  <si>
    <t>水田貯留・地下水かん養</t>
    <rPh sb="0" eb="2">
      <t>スイデン</t>
    </rPh>
    <rPh sb="2" eb="4">
      <t>チョリュウ</t>
    </rPh>
    <rPh sb="5" eb="8">
      <t>チカスイ</t>
    </rPh>
    <rPh sb="10" eb="11">
      <t>ヨウ</t>
    </rPh>
    <phoneticPr fontId="14"/>
  </si>
  <si>
    <t>持続的な水管理</t>
    <rPh sb="0" eb="3">
      <t>ジゾクテキ</t>
    </rPh>
    <rPh sb="4" eb="5">
      <t>ミズ</t>
    </rPh>
    <rPh sb="5" eb="7">
      <t>カンリ</t>
    </rPh>
    <phoneticPr fontId="14"/>
  </si>
  <si>
    <t>農用地</t>
    <rPh sb="0" eb="3">
      <t>ノウヨウチ</t>
    </rPh>
    <phoneticPr fontId="1"/>
  </si>
  <si>
    <t>農用地</t>
    <rPh sb="0" eb="3">
      <t>ノウヨウチ</t>
    </rPh>
    <phoneticPr fontId="14"/>
  </si>
  <si>
    <t>４.その他の農業者団体</t>
    <rPh sb="4" eb="5">
      <t>タ</t>
    </rPh>
    <rPh sb="6" eb="9">
      <t>ノウギョウシャ</t>
    </rPh>
    <rPh sb="9" eb="11">
      <t>ダンタイ</t>
    </rPh>
    <phoneticPr fontId="14"/>
  </si>
  <si>
    <t>４.日当</t>
    <rPh sb="2" eb="4">
      <t>ニットウ</t>
    </rPh>
    <phoneticPr fontId="14"/>
  </si>
  <si>
    <t>農地維持</t>
    <rPh sb="0" eb="2">
      <t>ノウチ</t>
    </rPh>
    <rPh sb="2" eb="4">
      <t>イジ</t>
    </rPh>
    <phoneticPr fontId="1"/>
  </si>
  <si>
    <t>点検・計画策定</t>
    <rPh sb="0" eb="2">
      <t>テンケン</t>
    </rPh>
    <rPh sb="3" eb="5">
      <t>ケイカク</t>
    </rPh>
    <rPh sb="5" eb="7">
      <t>サクテイ</t>
    </rPh>
    <phoneticPr fontId="1"/>
  </si>
  <si>
    <t>点検</t>
    <rPh sb="0" eb="2">
      <t>テンケン</t>
    </rPh>
    <phoneticPr fontId="1"/>
  </si>
  <si>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</si>
  <si>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4"/>
  </si>
  <si>
    <t>資源循環</t>
    <rPh sb="0" eb="2">
      <t>シゲン</t>
    </rPh>
    <rPh sb="2" eb="4">
      <t>ジュンカン</t>
    </rPh>
    <phoneticPr fontId="1"/>
  </si>
  <si>
    <t>資源循環</t>
    <rPh sb="0" eb="2">
      <t>シゲン</t>
    </rPh>
    <rPh sb="2" eb="4">
      <t>ジュンカン</t>
    </rPh>
    <phoneticPr fontId="14"/>
  </si>
  <si>
    <t>土壌流出防止</t>
    <rPh sb="0" eb="2">
      <t>ドジョウ</t>
    </rPh>
    <rPh sb="2" eb="4">
      <t>リュウシュツ</t>
    </rPh>
    <rPh sb="4" eb="6">
      <t>ボウシ</t>
    </rPh>
    <phoneticPr fontId="14"/>
  </si>
  <si>
    <t>５.農業者以外個人</t>
    <rPh sb="2" eb="5">
      <t>ノウギョウシャ</t>
    </rPh>
    <rPh sb="5" eb="7">
      <t>イガイ</t>
    </rPh>
    <rPh sb="7" eb="9">
      <t>コジン</t>
    </rPh>
    <phoneticPr fontId="14"/>
  </si>
  <si>
    <t>５.購入・リース費</t>
    <rPh sb="2" eb="4">
      <t>コウニュウ</t>
    </rPh>
    <rPh sb="8" eb="9">
      <t>ヒ</t>
    </rPh>
    <phoneticPr fontId="14"/>
  </si>
  <si>
    <t>計画策定</t>
    <rPh sb="0" eb="2">
      <t>ケイカク</t>
    </rPh>
    <rPh sb="2" eb="4">
      <t>サクテイ</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</si>
  <si>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</si>
  <si>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4"/>
  </si>
  <si>
    <t>生物多様性の回復</t>
    <rPh sb="0" eb="2">
      <t>セイブツ</t>
    </rPh>
    <rPh sb="2" eb="5">
      <t>タヨウセイ</t>
    </rPh>
    <rPh sb="6" eb="8">
      <t>カイフク</t>
    </rPh>
    <phoneticPr fontId="14"/>
  </si>
  <si>
    <t>６.自治会</t>
    <rPh sb="2" eb="5">
      <t>ジチカイ</t>
    </rPh>
    <phoneticPr fontId="14"/>
  </si>
  <si>
    <t>６.外注費</t>
    <rPh sb="2" eb="5">
      <t>ガイチュウヒ</t>
    </rPh>
    <phoneticPr fontId="14"/>
  </si>
  <si>
    <t>研修</t>
    <rPh sb="0" eb="2">
      <t>ケンシュウ</t>
    </rPh>
    <phoneticPr fontId="1"/>
  </si>
  <si>
    <t>水環境の回復</t>
    <rPh sb="0" eb="3">
      <t>ミズカンキョウ</t>
    </rPh>
    <rPh sb="4" eb="6">
      <t>カイフク</t>
    </rPh>
    <phoneticPr fontId="14"/>
  </si>
  <si>
    <t>７.女性会</t>
    <rPh sb="2" eb="5">
      <t>ジョセイカイ</t>
    </rPh>
    <phoneticPr fontId="14"/>
  </si>
  <si>
    <t>７.その他支出</t>
    <rPh sb="4" eb="5">
      <t>タ</t>
    </rPh>
    <rPh sb="5" eb="7">
      <t>シシュツ</t>
    </rPh>
    <phoneticPr fontId="1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</si>
  <si>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</si>
  <si>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4"/>
  </si>
  <si>
    <t>持続的な畦畔管理</t>
    <rPh sb="0" eb="3">
      <t>ジゾクテキ</t>
    </rPh>
    <rPh sb="4" eb="6">
      <t>ケイハン</t>
    </rPh>
    <rPh sb="6" eb="8">
      <t>カンリ</t>
    </rPh>
    <phoneticPr fontId="14"/>
  </si>
  <si>
    <t>８.子供会</t>
    <rPh sb="2" eb="5">
      <t>コドモカイ</t>
    </rPh>
    <phoneticPr fontId="14"/>
  </si>
  <si>
    <t>８.返還</t>
    <rPh sb="2" eb="4">
      <t>ヘンカン</t>
    </rPh>
    <phoneticPr fontId="14"/>
  </si>
  <si>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</si>
  <si>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4"/>
  </si>
  <si>
    <t>専門家の指導</t>
    <rPh sb="0" eb="3">
      <t>センモンカ</t>
    </rPh>
    <rPh sb="4" eb="6">
      <t>シドウ</t>
    </rPh>
    <phoneticPr fontId="14"/>
  </si>
  <si>
    <t>９.土地改良区</t>
    <rPh sb="2" eb="4">
      <t>トチ</t>
    </rPh>
    <rPh sb="4" eb="7">
      <t>カイリョウク</t>
    </rPh>
    <phoneticPr fontId="14"/>
  </si>
  <si>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</si>
  <si>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4"/>
  </si>
  <si>
    <t>10.JA</t>
    <phoneticPr fontId="14"/>
  </si>
  <si>
    <t>100 野ソ等の駆除</t>
    <rPh sb="4" eb="5">
      <t>ノ</t>
    </rPh>
    <rPh sb="6" eb="7">
      <t>トウ</t>
    </rPh>
    <rPh sb="8" eb="10">
      <t>クジョ</t>
    </rPh>
    <phoneticPr fontId="14"/>
  </si>
  <si>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4"/>
  </si>
  <si>
    <t>11.学校・PTA</t>
    <rPh sb="3" eb="5">
      <t>ガッコウ</t>
    </rPh>
    <phoneticPr fontId="14"/>
  </si>
  <si>
    <t>101 融雪水排水のための溝切り</t>
    <rPh sb="4" eb="6">
      <t>ユウセツ</t>
    </rPh>
    <rPh sb="6" eb="7">
      <t>スイ</t>
    </rPh>
    <rPh sb="7" eb="9">
      <t>ハイスイ</t>
    </rPh>
    <rPh sb="13" eb="14">
      <t>ミゾ</t>
    </rPh>
    <rPh sb="14" eb="15">
      <t>キ</t>
    </rPh>
    <phoneticPr fontId="1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</si>
  <si>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4"/>
  </si>
  <si>
    <t>12.NPO</t>
    <phoneticPr fontId="14"/>
  </si>
  <si>
    <t>7 水路の草刈り</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</si>
  <si>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4"/>
  </si>
  <si>
    <t>13.その他の農業者以外団体</t>
    <rPh sb="5" eb="6">
      <t>タ</t>
    </rPh>
    <rPh sb="7" eb="10">
      <t>ノウギョウシャ</t>
    </rPh>
    <rPh sb="10" eb="12">
      <t>イガイ</t>
    </rPh>
    <rPh sb="12" eb="14">
      <t>ダンタイ</t>
    </rPh>
    <phoneticPr fontId="14"/>
  </si>
  <si>
    <t>8 水路の泥上げ</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</si>
  <si>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4"/>
  </si>
  <si>
    <t>9 水路附帯施設の保守管理</t>
  </si>
  <si>
    <t>10 農道の草刈り</t>
  </si>
  <si>
    <t>②多面的機能の増進を図る活動の項目を追加する場合</t>
    <rPh sb="1" eb="4">
      <t>タメンテキ</t>
    </rPh>
    <rPh sb="4" eb="6">
      <t>キノウ</t>
    </rPh>
    <rPh sb="7" eb="9">
      <t>ゾウシン</t>
    </rPh>
    <rPh sb="10" eb="11">
      <t>ハカ</t>
    </rPh>
    <rPh sb="12" eb="14">
      <t>カツドウ</t>
    </rPh>
    <phoneticPr fontId="14"/>
  </si>
  <si>
    <t>11 農道側溝の泥上げ</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</si>
  <si>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4"/>
  </si>
  <si>
    <t>12 路面の維持</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</si>
  <si>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4"/>
  </si>
  <si>
    <t>13 ため池の草刈り</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</si>
  <si>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4"/>
  </si>
  <si>
    <t>14 ため池の泥上げ</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</si>
  <si>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4"/>
  </si>
  <si>
    <t>15 ため池附帯施設の保守管理</t>
  </si>
  <si>
    <t>　　　　「データ」タブの「データの入力規則」を選択する。</t>
    <phoneticPr fontId="14"/>
  </si>
  <si>
    <t>共通</t>
    <rPh sb="0" eb="2">
      <t>キョウツウ</t>
    </rPh>
    <phoneticPr fontId="1"/>
  </si>
  <si>
    <t>16 異常気象時の対応</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</si>
  <si>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4"/>
  </si>
  <si>
    <t>102 除排雪</t>
    <rPh sb="4" eb="7">
      <t>ジョハイセツ</t>
    </rPh>
    <phoneticPr fontId="14"/>
  </si>
  <si>
    <t>　５）リストの中から２）で設定したリスト名を選択し確定する。</t>
    <rPh sb="7" eb="8">
      <t>ナカ</t>
    </rPh>
    <rPh sb="13" eb="15">
      <t>セッテイ</t>
    </rPh>
    <rPh sb="20" eb="21">
      <t>メイ</t>
    </rPh>
    <rPh sb="22" eb="24">
      <t>センタク</t>
    </rPh>
    <rPh sb="25" eb="27">
      <t>カクテイ</t>
    </rPh>
    <phoneticPr fontId="14"/>
  </si>
  <si>
    <t>推進活動</t>
    <rPh sb="0" eb="2">
      <t>スイシン</t>
    </rPh>
    <rPh sb="2" eb="4">
      <t>カツドウ</t>
    </rPh>
    <phoneticPr fontId="1"/>
  </si>
  <si>
    <t>17 農業者の検討会の開催</t>
  </si>
  <si>
    <t>18 農業者に対する意向調査、現地調査</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</si>
  <si>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4"/>
  </si>
  <si>
    <t>19 不在村地主との連絡体制の整備等</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</si>
  <si>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4"/>
  </si>
  <si>
    <t>20 集落外住民や地域住民との意見交換等</t>
  </si>
  <si>
    <t>　　　新たに行を追加し、追加した取組を入力する。</t>
    <rPh sb="19" eb="21">
      <t>ニュウリョク</t>
    </rPh>
    <phoneticPr fontId="14"/>
  </si>
  <si>
    <t>21 地域住民等に対する意向調査等</t>
  </si>
  <si>
    <t>22 有識者等による研修会、検討会の開催</t>
  </si>
  <si>
    <t>③長寿命化の項目を追加する場合</t>
    <rPh sb="1" eb="5">
      <t>チョウジュミョウカ</t>
    </rPh>
    <phoneticPr fontId="14"/>
  </si>
  <si>
    <t>23 その他</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</si>
  <si>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4"/>
  </si>
  <si>
    <t>共同</t>
    <rPh sb="0" eb="2">
      <t>キョウドウ</t>
    </rPh>
    <phoneticPr fontId="1"/>
  </si>
  <si>
    <t>機能診断・計画策定</t>
    <rPh sb="0" eb="2">
      <t>キノウ</t>
    </rPh>
    <rPh sb="2" eb="4">
      <t>シンダン</t>
    </rPh>
    <rPh sb="5" eb="7">
      <t>ケイカク</t>
    </rPh>
    <rPh sb="7" eb="9">
      <t>サクテイ</t>
    </rPh>
    <phoneticPr fontId="1"/>
  </si>
  <si>
    <t>機能診断</t>
    <rPh sb="0" eb="2">
      <t>キノウ</t>
    </rPh>
    <rPh sb="2" eb="4">
      <t>シンダン</t>
    </rPh>
    <phoneticPr fontId="1"/>
  </si>
  <si>
    <t>24 農用地の機能診断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</si>
  <si>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4"/>
  </si>
  <si>
    <t>25 水路の機能診断</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</si>
  <si>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4"/>
  </si>
  <si>
    <t>26 農道の機能診断</t>
  </si>
  <si>
    <t>27 ため池の機能診断</t>
  </si>
  <si>
    <t>28 年度活動計画の策定</t>
  </si>
  <si>
    <t>研修</t>
    <rPh sb="0" eb="2">
      <t>ケンシュウ</t>
    </rPh>
    <phoneticPr fontId="14"/>
  </si>
  <si>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</si>
  <si>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</si>
  <si>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</si>
  <si>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</si>
  <si>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</si>
  <si>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</si>
  <si>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</si>
  <si>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</si>
  <si>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</si>
  <si>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4"/>
  </si>
  <si>
    <t>38 資源循環計画の策定</t>
  </si>
  <si>
    <t>Ｋ.農村環境保全活動</t>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</si>
  <si>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
  </si>
  <si>
    <t>40 外来種の駆除（生態系保全）</t>
    <rPh sb="3" eb="6">
      <t>ガイライシュ</t>
    </rPh>
    <rPh sb="7" eb="9">
      <t>クジョ</t>
    </rPh>
    <rPh sb="10" eb="13">
      <t>セイタイケイ</t>
    </rPh>
    <rPh sb="13" eb="15">
      <t>ホゼン</t>
    </rPh>
    <phoneticPr fontId="1"/>
  </si>
  <si>
    <t>41 その他（生態系保全）</t>
    <rPh sb="5" eb="6">
      <t>タ</t>
    </rPh>
    <rPh sb="7" eb="10">
      <t>セイタイケイ</t>
    </rPh>
    <rPh sb="10" eb="12">
      <t>ホゼン</t>
    </rPh>
    <phoneticPr fontId="1"/>
  </si>
  <si>
    <t>42 水質モニタリングの実施・記録管理（水質保全）</t>
    <rPh sb="3" eb="5">
      <t>スイシツ</t>
    </rPh>
    <rPh sb="12" eb="14">
      <t>ジッシ</t>
    </rPh>
    <rPh sb="15" eb="17">
      <t>キロク</t>
    </rPh>
    <rPh sb="17" eb="19">
      <t>カンリ</t>
    </rPh>
    <rPh sb="20" eb="22">
      <t>スイシツ</t>
    </rPh>
    <rPh sb="22" eb="24">
      <t>ホゼン</t>
    </rPh>
    <phoneticPr fontId="1"/>
  </si>
  <si>
    <t>43 畑からの土砂流出対策（水質保全）</t>
    <rPh sb="3" eb="4">
      <t>ハタケ</t>
    </rPh>
    <rPh sb="7" eb="9">
      <t>ドシャ</t>
    </rPh>
    <rPh sb="9" eb="11">
      <t>リュウシュツ</t>
    </rPh>
    <rPh sb="11" eb="13">
      <t>タイサク</t>
    </rPh>
    <rPh sb="14" eb="16">
      <t>スイシツ</t>
    </rPh>
    <rPh sb="16" eb="18">
      <t>ホゼン</t>
    </rPh>
    <phoneticPr fontId="1"/>
  </si>
  <si>
    <t>44 その他（水質保全）</t>
    <rPh sb="5" eb="6">
      <t>タ</t>
    </rPh>
    <rPh sb="7" eb="9">
      <t>スイシツ</t>
    </rPh>
    <rPh sb="9" eb="11">
      <t>ホゼン</t>
    </rPh>
    <phoneticPr fontId="1"/>
  </si>
  <si>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</si>
  <si>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
  </si>
  <si>
    <t>47 その他（景観形成・生活環境保全）</t>
    <rPh sb="5" eb="6">
      <t>タ</t>
    </rPh>
    <rPh sb="7" eb="9">
      <t>ケイカン</t>
    </rPh>
    <rPh sb="9" eb="11">
      <t>ケイセイ</t>
    </rPh>
    <rPh sb="12" eb="14">
      <t>セイカツ</t>
    </rPh>
    <rPh sb="14" eb="16">
      <t>カンキョウ</t>
    </rPh>
    <rPh sb="16" eb="18">
      <t>ホゼン</t>
    </rPh>
    <phoneticPr fontId="1"/>
  </si>
  <si>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
  </si>
  <si>
    <t>Ｌ.増進活動</t>
    <phoneticPr fontId="1"/>
  </si>
  <si>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
  </si>
  <si>
    <t>52　遊休農地の有効活用</t>
    <rPh sb="3" eb="5">
      <t>ユウキュウ</t>
    </rPh>
    <rPh sb="5" eb="7">
      <t>ノウチ</t>
    </rPh>
    <rPh sb="8" eb="10">
      <t>ユウコウ</t>
    </rPh>
    <rPh sb="10" eb="12">
      <t>カツヨウ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</si>
  <si>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</si>
  <si>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4"/>
  </si>
  <si>
    <t>51 啓発・普及活動</t>
    <phoneticPr fontId="14"/>
  </si>
  <si>
    <t>54　地域住民による直営施工</t>
    <rPh sb="3" eb="5">
      <t>チイキ</t>
    </rPh>
    <rPh sb="5" eb="7">
      <t>ジュウミン</t>
    </rPh>
    <rPh sb="10" eb="12">
      <t>チョクエイ</t>
    </rPh>
    <rPh sb="12" eb="14">
      <t>セコウ</t>
    </rPh>
    <phoneticPr fontId="14"/>
  </si>
  <si>
    <t>増進活動</t>
    <rPh sb="0" eb="2">
      <t>ゾウシン</t>
    </rPh>
    <rPh sb="2" eb="4">
      <t>カツドウ</t>
    </rPh>
    <phoneticPr fontId="1"/>
  </si>
  <si>
    <t>52 遊休農地の有効活用</t>
  </si>
  <si>
    <t>55　防災・減災力の強化</t>
    <rPh sb="3" eb="5">
      <t>ボウサイ</t>
    </rPh>
    <rPh sb="6" eb="7">
      <t>ゲン</t>
    </rPh>
    <rPh sb="7" eb="8">
      <t>サイ</t>
    </rPh>
    <rPh sb="8" eb="9">
      <t>リョク</t>
    </rPh>
    <rPh sb="10" eb="12">
      <t>キョウカ</t>
    </rPh>
    <phoneticPr fontId="14"/>
  </si>
  <si>
    <t>56　農村環境保全活動の幅広い展開</t>
    <rPh sb="3" eb="5">
      <t>ノウソン</t>
    </rPh>
    <rPh sb="5" eb="7">
      <t>カンキョウ</t>
    </rPh>
    <rPh sb="7" eb="9">
      <t>ホゼン</t>
    </rPh>
    <rPh sb="9" eb="11">
      <t>カツドウ</t>
    </rPh>
    <rPh sb="12" eb="14">
      <t>ハバヒロ</t>
    </rPh>
    <rPh sb="15" eb="17">
      <t>テンカイ</t>
    </rPh>
    <phoneticPr fontId="14"/>
  </si>
  <si>
    <t>54 地域住民による直営施工</t>
  </si>
  <si>
    <t>57　医療・福祉との連携</t>
    <rPh sb="3" eb="5">
      <t>イリョウ</t>
    </rPh>
    <rPh sb="6" eb="8">
      <t>フクシ</t>
    </rPh>
    <rPh sb="10" eb="12">
      <t>レンケイ</t>
    </rPh>
    <phoneticPr fontId="14"/>
  </si>
  <si>
    <t>55 防災・減災力の強化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</si>
  <si>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4"/>
  </si>
  <si>
    <t>56 農村環境保全活動の幅広い展開</t>
  </si>
  <si>
    <t>59　都道府県、市町村が特に認める活動</t>
    <rPh sb="3" eb="7">
      <t>トドウフケン</t>
    </rPh>
    <rPh sb="8" eb="11">
      <t>シチョウソン</t>
    </rPh>
    <rPh sb="12" eb="13">
      <t>トク</t>
    </rPh>
    <rPh sb="14" eb="15">
      <t>ミト</t>
    </rPh>
    <rPh sb="17" eb="19">
      <t>カツドウ</t>
    </rPh>
    <phoneticPr fontId="14"/>
  </si>
  <si>
    <t>57 医療・福祉との連携</t>
  </si>
  <si>
    <t>Ｍ.長寿命化</t>
    <rPh sb="2" eb="6">
      <t>チョウジュミョウカ</t>
    </rPh>
    <phoneticPr fontId="1"/>
  </si>
  <si>
    <t>58 農村文化の伝承を通じた農村コミュニティの強化</t>
  </si>
  <si>
    <t>61　水路の補修</t>
    <rPh sb="3" eb="5">
      <t>スイロ</t>
    </rPh>
    <rPh sb="6" eb="8">
      <t>ホシュウ</t>
    </rPh>
    <phoneticPr fontId="14"/>
  </si>
  <si>
    <t>59 都道府県、市町村が特に認める活動</t>
  </si>
  <si>
    <t>62　水路の更新等</t>
    <rPh sb="3" eb="5">
      <t>スイロ</t>
    </rPh>
    <rPh sb="6" eb="8">
      <t>コウシン</t>
    </rPh>
    <rPh sb="8" eb="9">
      <t>トウ</t>
    </rPh>
    <phoneticPr fontId="14"/>
  </si>
  <si>
    <t>63　農道の補修</t>
    <rPh sb="3" eb="5">
      <t>ノウドウ</t>
    </rPh>
    <rPh sb="6" eb="8">
      <t>ホシュウ</t>
    </rPh>
    <phoneticPr fontId="14"/>
  </si>
  <si>
    <t>長寿命化</t>
    <rPh sb="0" eb="4">
      <t>チョウジュミョウカ</t>
    </rPh>
    <phoneticPr fontId="1"/>
  </si>
  <si>
    <t>61 水路の補修</t>
  </si>
  <si>
    <t>64　農道の更新等</t>
    <rPh sb="3" eb="5">
      <t>ノウドウ</t>
    </rPh>
    <rPh sb="6" eb="8">
      <t>コウシン</t>
    </rPh>
    <rPh sb="8" eb="9">
      <t>トウ</t>
    </rPh>
    <phoneticPr fontId="14"/>
  </si>
  <si>
    <t>62 水路の更新等</t>
  </si>
  <si>
    <t>65　ため池の補修</t>
    <rPh sb="5" eb="6">
      <t>イケ</t>
    </rPh>
    <rPh sb="7" eb="9">
      <t>ホシュウ</t>
    </rPh>
    <phoneticPr fontId="14"/>
  </si>
  <si>
    <t>63 農道の補修</t>
  </si>
  <si>
    <t>66　ため池（附帯施設）の更新等</t>
    <rPh sb="5" eb="6">
      <t>イケ</t>
    </rPh>
    <rPh sb="7" eb="9">
      <t>フタイ</t>
    </rPh>
    <rPh sb="9" eb="11">
      <t>シセツ</t>
    </rPh>
    <rPh sb="13" eb="15">
      <t>コウシン</t>
    </rPh>
    <rPh sb="15" eb="16">
      <t>トウ</t>
    </rPh>
    <phoneticPr fontId="14"/>
  </si>
  <si>
    <t>64 農道の更新等</t>
  </si>
  <si>
    <t>103 進入路の補修</t>
    <rPh sb="4" eb="6">
      <t>シンニュウ</t>
    </rPh>
    <rPh sb="6" eb="7">
      <t>ロ</t>
    </rPh>
    <rPh sb="8" eb="10">
      <t>ホシュウ</t>
    </rPh>
    <phoneticPr fontId="14"/>
  </si>
  <si>
    <t>65 ため池の補修</t>
  </si>
  <si>
    <t>104 進入路の更新</t>
    <rPh sb="4" eb="6">
      <t>シンニュウ</t>
    </rPh>
    <rPh sb="6" eb="7">
      <t>ロ</t>
    </rPh>
    <rPh sb="8" eb="10">
      <t>コウシン</t>
    </rPh>
    <phoneticPr fontId="14"/>
  </si>
  <si>
    <t>66 ため池（附帯施設）の更新等</t>
  </si>
  <si>
    <t>105 給排水施設の補修</t>
    <rPh sb="4" eb="5">
      <t>キュウ</t>
    </rPh>
    <rPh sb="5" eb="7">
      <t>ハイスイ</t>
    </rPh>
    <rPh sb="7" eb="9">
      <t>シセツ</t>
    </rPh>
    <rPh sb="10" eb="12">
      <t>ホシュウ</t>
    </rPh>
    <phoneticPr fontId="14"/>
  </si>
  <si>
    <t>106 給排水施設の更新</t>
    <rPh sb="4" eb="5">
      <t>キュウ</t>
    </rPh>
    <rPh sb="5" eb="7">
      <t>ハイスイ</t>
    </rPh>
    <rPh sb="7" eb="9">
      <t>シセツ</t>
    </rPh>
    <rPh sb="10" eb="12">
      <t>コウシン</t>
    </rPh>
    <phoneticPr fontId="14"/>
  </si>
  <si>
    <t>この線より上に行を挿入してください。</t>
  </si>
  <si>
    <t>３．活動区分（取組番号表から選択）</t>
    <rPh sb="2" eb="4">
      <t>カツドウ</t>
    </rPh>
    <rPh sb="4" eb="6">
      <t>クブン</t>
    </rPh>
    <rPh sb="7" eb="9">
      <t>トリクミ</t>
    </rPh>
    <rPh sb="9" eb="11">
      <t>バンゴウ</t>
    </rPh>
    <rPh sb="11" eb="12">
      <t>ヒョウ</t>
    </rPh>
    <rPh sb="14" eb="16">
      <t>センタク</t>
    </rPh>
    <phoneticPr fontId="1"/>
  </si>
  <si>
    <t>①</t>
    <phoneticPr fontId="1"/>
  </si>
  <si>
    <t>②</t>
    <phoneticPr fontId="1"/>
  </si>
  <si>
    <t>③</t>
    <phoneticPr fontId="1"/>
  </si>
  <si>
    <t>④</t>
    <phoneticPr fontId="1"/>
  </si>
  <si>
    <t>⑤</t>
    <phoneticPr fontId="1"/>
  </si>
  <si>
    <t>⑥</t>
    <phoneticPr fontId="1"/>
  </si>
  <si>
    <t>４．支払区分（自動入力）</t>
    <rPh sb="2" eb="4">
      <t>シハライ</t>
    </rPh>
    <rPh sb="4" eb="6">
      <t>クブン</t>
    </rPh>
    <rPh sb="7" eb="9">
      <t>ジドウ</t>
    </rPh>
    <rPh sb="9" eb="11">
      <t>ニュウリョク</t>
    </rPh>
    <phoneticPr fontId="1"/>
  </si>
  <si>
    <t>５．活動項目（自動入力）</t>
    <rPh sb="2" eb="4">
      <t>カツドウ</t>
    </rPh>
    <rPh sb="4" eb="6">
      <t>コウモク</t>
    </rPh>
    <rPh sb="7" eb="9">
      <t>ジドウ</t>
    </rPh>
    <rPh sb="9" eb="11">
      <t>ニュウリョク</t>
    </rPh>
    <phoneticPr fontId="1"/>
  </si>
  <si>
    <t>農道</t>
    <rPh sb="0" eb="2">
      <t>ノウドウ</t>
    </rPh>
    <phoneticPr fontId="1"/>
  </si>
  <si>
    <t>水路</t>
    <rPh sb="0" eb="2">
      <t>スイロ</t>
    </rPh>
    <phoneticPr fontId="1"/>
  </si>
  <si>
    <t>ため池</t>
    <rPh sb="2" eb="3">
      <t>イケ</t>
    </rPh>
    <phoneticPr fontId="1"/>
  </si>
  <si>
    <t>農用地</t>
    <rPh sb="0" eb="3">
      <t>ノウヨウチ</t>
    </rPh>
    <phoneticPr fontId="1"/>
  </si>
  <si>
    <t>点検</t>
    <rPh sb="0" eb="2">
      <t>テンケン</t>
    </rPh>
    <phoneticPr fontId="1"/>
  </si>
  <si>
    <t>計画策定</t>
    <rPh sb="0" eb="2">
      <t>ケイカク</t>
    </rPh>
    <rPh sb="2" eb="4">
      <t>サクテイ</t>
    </rPh>
    <phoneticPr fontId="1"/>
  </si>
  <si>
    <t>研修</t>
    <rPh sb="0" eb="2">
      <t>ケンシュウ</t>
    </rPh>
    <phoneticPr fontId="1"/>
  </si>
  <si>
    <t>実践活動</t>
    <rPh sb="0" eb="2">
      <t>ジッセン</t>
    </rPh>
    <rPh sb="2" eb="4">
      <t>カツドウ</t>
    </rPh>
    <phoneticPr fontId="1"/>
  </si>
  <si>
    <t>事務処理</t>
    <rPh sb="0" eb="2">
      <t>ジム</t>
    </rPh>
    <rPh sb="2" eb="4">
      <t>ショリ</t>
    </rPh>
    <phoneticPr fontId="1"/>
  </si>
  <si>
    <t>会議</t>
    <rPh sb="0" eb="2">
      <t>カイギ</t>
    </rPh>
    <phoneticPr fontId="1"/>
  </si>
  <si>
    <t>機能診断</t>
    <rPh sb="0" eb="2">
      <t>キノウ</t>
    </rPh>
    <rPh sb="2" eb="4">
      <t>シンダン</t>
    </rPh>
    <phoneticPr fontId="1"/>
  </si>
  <si>
    <t>推進活動</t>
    <rPh sb="0" eb="2">
      <t>スイシン</t>
    </rPh>
    <rPh sb="2" eb="4">
      <t>カツドウ</t>
    </rPh>
    <phoneticPr fontId="1"/>
  </si>
  <si>
    <t>共通</t>
    <rPh sb="0" eb="2">
      <t>キョウツウ</t>
    </rPh>
    <phoneticPr fontId="1"/>
  </si>
  <si>
    <t>農村環境保全活動</t>
    <rPh sb="0" eb="2">
      <t>ノウソン</t>
    </rPh>
    <rPh sb="2" eb="4">
      <t>カンキョウ</t>
    </rPh>
    <rPh sb="4" eb="6">
      <t>ホゼン</t>
    </rPh>
    <rPh sb="6" eb="8">
      <t>カツドウ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</si>
  <si>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</si>
  <si>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</si>
  <si>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</si>
  <si>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</si>
  <si>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</si>
  <si>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増進活動</t>
    <rPh sb="0" eb="2">
      <t>ゾウシン</t>
    </rPh>
    <rPh sb="2" eb="4">
      <t>カツドウ</t>
    </rPh>
    <phoneticPr fontId="1"/>
  </si>
  <si>
    <t>別紙（裏面に印刷しても結構です）</t>
    <rPh sb="0" eb="2">
      <t>ベッシ</t>
    </rPh>
    <rPh sb="3" eb="5">
      <t>ウラメン</t>
    </rPh>
    <rPh sb="6" eb="8">
      <t>インサツ</t>
    </rPh>
    <rPh sb="11" eb="13">
      <t>ケッコウ</t>
    </rPh>
    <phoneticPr fontId="1"/>
  </si>
  <si>
    <t>令和</t>
    <rPh sb="0" eb="2">
      <t>レイワ</t>
    </rPh>
    <phoneticPr fontId="1"/>
  </si>
  <si>
    <t>○○地区環境保全会</t>
    <rPh sb="2" eb="4">
      <t>チク</t>
    </rPh>
    <rPh sb="4" eb="6">
      <t>カンキョウ</t>
    </rPh>
    <rPh sb="6" eb="8">
      <t>ホゼン</t>
    </rPh>
    <rPh sb="8" eb="9">
      <t>カイ</t>
    </rPh>
    <phoneticPr fontId="16"/>
  </si>
  <si>
    <t>○○　○○</t>
    <phoneticPr fontId="16"/>
  </si>
  <si>
    <t>計画・会議等</t>
    <rPh sb="0" eb="2">
      <t>ケイカク</t>
    </rPh>
    <rPh sb="3" eb="5">
      <t>カイギ</t>
    </rPh>
    <rPh sb="5" eb="6">
      <t>トウ</t>
    </rPh>
    <phoneticPr fontId="1"/>
  </si>
  <si>
    <t>令和</t>
    <rPh sb="0" eb="2">
      <t>レイワ</t>
    </rPh>
    <phoneticPr fontId="2"/>
  </si>
  <si>
    <t>令和</t>
    <rPh sb="0" eb="2">
      <t>レイワ</t>
    </rPh>
    <phoneticPr fontId="4"/>
  </si>
  <si>
    <t>農地維持</t>
    <rPh sb="0" eb="2">
      <t>ノウチ</t>
    </rPh>
    <rPh sb="2" eb="4">
      <t>イジ</t>
    </rPh>
    <phoneticPr fontId="1"/>
  </si>
  <si>
    <t>長寿命化</t>
    <rPh sb="0" eb="4">
      <t>チョウジュミョウカ</t>
    </rPh>
    <phoneticPr fontId="1"/>
  </si>
  <si>
    <t>共同活動</t>
    <rPh sb="0" eb="2">
      <t>キョウドウ</t>
    </rPh>
    <rPh sb="2" eb="4">
      <t>カツドウ</t>
    </rPh>
    <phoneticPr fontId="1"/>
  </si>
  <si>
    <t>共通（事務等）</t>
    <rPh sb="0" eb="2">
      <t>キョウツウ</t>
    </rPh>
    <rPh sb="3" eb="5">
      <t>ジム</t>
    </rPh>
    <rPh sb="5" eb="6">
      <t>トウ</t>
    </rPh>
    <phoneticPr fontId="1"/>
  </si>
  <si>
    <t>７．備考　（取組内容について補足等を記載してください）</t>
    <rPh sb="2" eb="4">
      <t>ビコウ</t>
    </rPh>
    <rPh sb="6" eb="8">
      <t>トリクミ</t>
    </rPh>
    <rPh sb="8" eb="10">
      <t>ナイヨウ</t>
    </rPh>
    <rPh sb="14" eb="16">
      <t>ホソク</t>
    </rPh>
    <rPh sb="16" eb="17">
      <t>トウ</t>
    </rPh>
    <rPh sb="18" eb="20">
      <t>キサイ</t>
    </rPh>
    <phoneticPr fontId="1"/>
  </si>
  <si>
    <t>施設の点検・機能診断ののち、今年度補修の必要な箇所について話し合った。</t>
    <phoneticPr fontId="16"/>
  </si>
  <si>
    <t>○</t>
    <phoneticPr fontId="16"/>
  </si>
  <si>
    <t>８．参加者名簿</t>
    <rPh sb="2" eb="5">
      <t>サンカシャ</t>
    </rPh>
    <rPh sb="5" eb="7">
      <t>メイボ</t>
    </rPh>
    <phoneticPr fontId="1"/>
  </si>
  <si>
    <t>６．取組内容（自動入力）</t>
    <rPh sb="2" eb="4">
      <t>トリクミ</t>
    </rPh>
    <rPh sb="4" eb="6">
      <t>ナイヨウ</t>
    </rPh>
    <rPh sb="7" eb="9">
      <t>ジドウ</t>
    </rPh>
    <rPh sb="9" eb="11">
      <t>ニュウリョク</t>
    </rPh>
    <phoneticPr fontId="1"/>
  </si>
  <si>
    <t>令和　　　年度</t>
    <rPh sb="5" eb="7">
      <t>ネンド</t>
    </rPh>
    <phoneticPr fontId="4"/>
  </si>
  <si>
    <t>備考(作業内容等）</t>
    <rPh sb="0" eb="2">
      <t>ビコウ</t>
    </rPh>
    <rPh sb="3" eb="5">
      <t>サギョウ</t>
    </rPh>
    <rPh sb="5" eb="7">
      <t>ナイヨウ</t>
    </rPh>
    <rPh sb="7" eb="8">
      <t>トウ</t>
    </rPh>
    <phoneticPr fontId="2"/>
  </si>
  <si>
    <t>事務作業日報</t>
    <rPh sb="0" eb="2">
      <t>ジム</t>
    </rPh>
    <rPh sb="2" eb="4">
      <t>サギョウ</t>
    </rPh>
    <rPh sb="4" eb="6">
      <t>ニッポウ</t>
    </rPh>
    <phoneticPr fontId="2"/>
  </si>
  <si>
    <t>3 事務・組織運営、機械の安全使用等に関する研修</t>
    <rPh sb="10" eb="12">
      <t>キカイ</t>
    </rPh>
    <rPh sb="13" eb="15">
      <t>アンゼン</t>
    </rPh>
    <rPh sb="15" eb="17">
      <t>シヨウ</t>
    </rPh>
    <phoneticPr fontId="16"/>
  </si>
  <si>
    <t>60 広報活動・農的関係人口の拡大</t>
    <phoneticPr fontId="16"/>
  </si>
  <si>
    <t>53 ⿃獣被害防⽌対策及び環境改善活動の強化</t>
    <rPh sb="20" eb="22">
      <t>キョウカ</t>
    </rPh>
    <phoneticPr fontId="16"/>
  </si>
  <si>
    <t>R4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</si>
</sst>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quot;時&quot;&quot;間&quot;mm&quot;分&quot;"/>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i/>
      <sz val="9"/>
      <color rgb="FF3366FF"/>
      <name val="ＭＳ Ｐゴシック"/>
      <family val="3"/>
      <charset val="128"/>
      <scheme val="minor"/>
    </font>
    <font>
      <sz val="8"/>
      <color theme="1"/>
      <name val="ＭＳ Ｐゴシック"/>
      <family val="3"/>
      <charset val="128"/>
      <scheme val="minor"/>
    </font>
    <font>
      <i/>
      <sz val="9"/>
      <color rgb="FF0000FF"/>
      <name val="ＭＳ Ｐゴシック"/>
      <family val="3"/>
      <charset val="128"/>
      <scheme val="minor"/>
    </font>
    <font>
      <i/>
      <sz val="11"/>
      <color rgb="FF3366FF"/>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Meiryo UI"/>
      <family val="3"/>
      <charset val="128"/>
    </font>
    <font>
      <sz val="6"/>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sz val="12"/>
      <color rgb="FFFF0000"/>
      <name val="Meiryo UI"/>
      <family val="3"/>
      <charset val="128"/>
    </font>
    <font>
      <b/>
      <sz val="12"/>
      <color theme="0"/>
      <name val="Meiryo UI"/>
      <family val="3"/>
      <charset val="128"/>
    </font>
    <font>
      <sz val="11"/>
      <color rgb="FFFF0000"/>
      <name val="ＭＳ Ｐゴシック"/>
      <family val="3"/>
      <charset val="128"/>
      <scheme val="minor"/>
    </font>
    <font>
      <sz val="14"/>
      <color rgb="FFFF0000"/>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59996337778862885"/>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59996337778862885"/>
        <bgColor indexed="64"/>
      </patternFill>
    </fill>
  </fills>
  <borders count="107">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14" fillId="0" borderId="0">
      <alignment vertical="center"/>
    </xf>
    <xf numFmtId="0" fontId="13" fillId="0" borderId="0">
      <alignment vertical="center"/>
    </xf>
  </cellStyleXfs>
  <cellXfs count="397">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4" xfId="0" applyBorder="1" applyAlignment="1">
      <alignment vertical="center"/>
    </xf>
    <xf numFmtId="0" fontId="0" fillId="0" borderId="5" xfId="0" applyBorder="1" applyAlignment="1">
      <alignment horizontal="center" vertical="center"/>
    </xf>
    <xf numFmtId="0" fontId="0" fillId="0" borderId="12" xfId="0" applyBorder="1">
      <alignment vertical="center"/>
    </xf>
    <xf numFmtId="0" fontId="0" fillId="0" borderId="12" xfId="0" applyBorder="1" applyAlignment="1">
      <alignment vertical="center"/>
    </xf>
    <xf numFmtId="0" fontId="0" fillId="0" borderId="15" xfId="0" applyBorder="1">
      <alignment vertical="center"/>
    </xf>
    <xf numFmtId="0" fontId="5" fillId="0" borderId="0" xfId="0" applyFont="1" applyBorder="1">
      <alignment vertical="center"/>
    </xf>
    <xf numFmtId="0" fontId="6" fillId="0" borderId="0" xfId="0" applyFont="1" applyBorder="1">
      <alignment vertical="center"/>
    </xf>
    <xf numFmtId="0" fontId="0" fillId="0" borderId="0" xfId="0"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5" fillId="0" borderId="19" xfId="0" applyFont="1" applyBorder="1">
      <alignment vertical="center"/>
    </xf>
    <xf numFmtId="0" fontId="5" fillId="0" borderId="20" xfId="0" applyFont="1" applyBorder="1">
      <alignment vertical="center"/>
    </xf>
    <xf numFmtId="0" fontId="6" fillId="0" borderId="20" xfId="0" applyFont="1" applyBorder="1">
      <alignment vertical="center"/>
    </xf>
    <xf numFmtId="0" fontId="6" fillId="0" borderId="20" xfId="0" applyFont="1" applyBorder="1" applyAlignment="1">
      <alignment vertical="center"/>
    </xf>
    <xf numFmtId="0" fontId="5" fillId="0" borderId="21" xfId="0" applyFont="1" applyBorder="1">
      <alignment vertical="center"/>
    </xf>
    <xf numFmtId="0" fontId="7" fillId="0" borderId="25" xfId="0" applyFont="1" applyBorder="1" applyAlignment="1">
      <alignment vertical="center"/>
    </xf>
    <xf numFmtId="0" fontId="7" fillId="0" borderId="25" xfId="0" applyFont="1" applyBorder="1" applyAlignment="1">
      <alignment vertical="center" wrapText="1"/>
    </xf>
    <xf numFmtId="0" fontId="0" fillId="0" borderId="25" xfId="0" applyBorder="1" applyAlignment="1">
      <alignment vertical="center"/>
    </xf>
    <xf numFmtId="0" fontId="10" fillId="0" borderId="22" xfId="0" applyFont="1" applyBorder="1">
      <alignment vertical="center"/>
    </xf>
    <xf numFmtId="0" fontId="10" fillId="0" borderId="0" xfId="0" applyFont="1" applyBorder="1">
      <alignment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0" fontId="19" fillId="4" borderId="67" xfId="1" applyFont="1" applyFill="1" applyBorder="1">
      <alignment vertical="center"/>
    </xf>
    <xf numFmtId="0" fontId="15" fillId="4" borderId="27" xfId="1" applyFont="1" applyFill="1" applyBorder="1">
      <alignment vertical="center"/>
    </xf>
    <xf numFmtId="0" fontId="15" fillId="4" borderId="68" xfId="1" applyFont="1" applyFill="1" applyBorder="1">
      <alignment vertical="center"/>
    </xf>
    <xf numFmtId="0" fontId="15" fillId="0" borderId="0" xfId="1" applyFont="1">
      <alignment vertical="center"/>
    </xf>
    <xf numFmtId="0" fontId="15" fillId="5" borderId="69" xfId="1" applyFont="1" applyFill="1" applyBorder="1" applyAlignment="1">
      <alignment vertical="center" wrapText="1"/>
    </xf>
    <xf numFmtId="0" fontId="15" fillId="5" borderId="18" xfId="1" applyFont="1" applyFill="1" applyBorder="1" applyAlignment="1">
      <alignment vertical="center" wrapText="1"/>
    </xf>
    <xf numFmtId="0" fontId="15" fillId="5" borderId="69" xfId="1" applyFont="1" applyFill="1" applyBorder="1" applyAlignment="1">
      <alignment horizontal="center" vertical="center" wrapText="1"/>
    </xf>
    <xf numFmtId="0" fontId="15" fillId="5" borderId="15" xfId="1" applyFont="1" applyFill="1" applyBorder="1" applyAlignment="1">
      <alignment vertical="center" wrapText="1" shrinkToFit="1"/>
    </xf>
    <xf numFmtId="0" fontId="17" fillId="5" borderId="70" xfId="2" applyFont="1" applyFill="1" applyBorder="1" applyAlignment="1">
      <alignment horizontal="center" vertical="center"/>
    </xf>
    <xf numFmtId="0" fontId="17" fillId="5" borderId="71" xfId="2" applyFont="1" applyFill="1" applyBorder="1" applyAlignment="1">
      <alignment horizontal="center" vertical="center"/>
    </xf>
    <xf numFmtId="0" fontId="15" fillId="0" borderId="71" xfId="1" applyFont="1" applyBorder="1">
      <alignment vertical="center"/>
    </xf>
    <xf numFmtId="0" fontId="15" fillId="0" borderId="72" xfId="1" applyFont="1" applyBorder="1">
      <alignment vertical="center"/>
    </xf>
    <xf numFmtId="0" fontId="15" fillId="0" borderId="75" xfId="1" applyFont="1" applyBorder="1">
      <alignment vertical="center"/>
    </xf>
    <xf numFmtId="0" fontId="17" fillId="0" borderId="27" xfId="1" applyFont="1" applyBorder="1" applyAlignment="1">
      <alignment vertical="center" wrapText="1"/>
    </xf>
    <xf numFmtId="0" fontId="17" fillId="0" borderId="76" xfId="2" applyFont="1" applyBorder="1">
      <alignment vertical="center"/>
    </xf>
    <xf numFmtId="0" fontId="17" fillId="0" borderId="77" xfId="2" applyFont="1" applyBorder="1">
      <alignment vertical="center"/>
    </xf>
    <xf numFmtId="0" fontId="21" fillId="0" borderId="78" xfId="1" applyFont="1" applyFill="1" applyBorder="1" applyAlignment="1">
      <alignment vertical="center" wrapText="1"/>
    </xf>
    <xf numFmtId="0" fontId="15" fillId="0" borderId="0" xfId="1" applyFont="1" applyBorder="1">
      <alignment vertical="center"/>
    </xf>
    <xf numFmtId="0" fontId="15" fillId="0" borderId="79" xfId="1" applyFont="1" applyBorder="1">
      <alignment vertical="center"/>
    </xf>
    <xf numFmtId="0" fontId="15" fillId="0" borderId="32" xfId="1" applyFont="1" applyBorder="1">
      <alignment vertical="center"/>
    </xf>
    <xf numFmtId="0" fontId="15" fillId="0" borderId="77" xfId="1" applyFont="1" applyBorder="1">
      <alignment vertical="center"/>
    </xf>
    <xf numFmtId="0" fontId="15" fillId="0" borderId="80" xfId="1" applyFont="1" applyBorder="1">
      <alignment vertical="center"/>
    </xf>
    <xf numFmtId="0" fontId="15" fillId="0" borderId="81" xfId="1" applyFont="1" applyBorder="1">
      <alignment vertical="center"/>
    </xf>
    <xf numFmtId="0" fontId="17" fillId="0" borderId="82" xfId="1" applyFont="1" applyBorder="1">
      <alignment vertical="center"/>
    </xf>
    <xf numFmtId="0" fontId="15" fillId="0" borderId="68" xfId="1" applyFont="1" applyBorder="1">
      <alignment vertical="center"/>
    </xf>
    <xf numFmtId="0" fontId="23" fillId="0" borderId="83" xfId="1" applyFont="1" applyBorder="1">
      <alignment vertical="center"/>
    </xf>
    <xf numFmtId="0" fontId="15" fillId="0" borderId="38" xfId="1" applyFont="1" applyBorder="1">
      <alignment vertical="center"/>
    </xf>
    <xf numFmtId="0" fontId="15" fillId="0" borderId="84" xfId="1" applyFont="1" applyBorder="1">
      <alignment vertical="center"/>
    </xf>
    <xf numFmtId="0" fontId="15" fillId="0" borderId="46" xfId="1" applyFont="1" applyBorder="1">
      <alignment vertical="center"/>
    </xf>
    <xf numFmtId="0" fontId="15" fillId="0" borderId="0" xfId="1" applyFont="1" applyFill="1" applyAlignment="1">
      <alignment vertical="center"/>
    </xf>
    <xf numFmtId="0" fontId="15" fillId="0" borderId="85" xfId="1" applyFont="1" applyBorder="1">
      <alignment vertical="center"/>
    </xf>
    <xf numFmtId="0" fontId="15" fillId="0" borderId="86" xfId="1" applyFont="1" applyBorder="1">
      <alignment vertical="center"/>
    </xf>
    <xf numFmtId="0" fontId="22" fillId="0" borderId="46" xfId="1" applyFont="1" applyBorder="1" applyAlignment="1">
      <alignment horizontal="left" vertical="center" indent="2"/>
    </xf>
    <xf numFmtId="0" fontId="22" fillId="0" borderId="0" xfId="1" applyFont="1" applyBorder="1" applyAlignment="1">
      <alignment horizontal="left" vertical="center" indent="2"/>
    </xf>
    <xf numFmtId="0" fontId="22" fillId="0" borderId="38" xfId="1" applyFont="1" applyBorder="1" applyAlignment="1">
      <alignment horizontal="left" vertical="center" indent="2"/>
    </xf>
    <xf numFmtId="0" fontId="23" fillId="6" borderId="76" xfId="2" applyFont="1" applyFill="1" applyBorder="1">
      <alignment vertical="center"/>
    </xf>
    <xf numFmtId="0" fontId="23" fillId="6" borderId="77" xfId="2" applyFont="1" applyFill="1" applyBorder="1">
      <alignment vertical="center"/>
    </xf>
    <xf numFmtId="0" fontId="23" fillId="6" borderId="86" xfId="1" applyFont="1" applyFill="1" applyBorder="1">
      <alignment vertical="center"/>
    </xf>
    <xf numFmtId="0" fontId="15" fillId="0" borderId="46" xfId="1" applyFont="1" applyBorder="1" applyAlignment="1">
      <alignment horizontal="left" vertical="center" indent="2"/>
    </xf>
    <xf numFmtId="0" fontId="15" fillId="0" borderId="0" xfId="1" applyFont="1" applyBorder="1" applyAlignment="1">
      <alignment horizontal="left" vertical="center" indent="2"/>
    </xf>
    <xf numFmtId="0" fontId="15" fillId="0" borderId="38" xfId="1" applyFont="1" applyBorder="1" applyAlignment="1">
      <alignment horizontal="left" vertical="center" indent="2"/>
    </xf>
    <xf numFmtId="0" fontId="15" fillId="0" borderId="83" xfId="1" applyFont="1" applyBorder="1">
      <alignment vertical="center"/>
    </xf>
    <xf numFmtId="0" fontId="15" fillId="0" borderId="46" xfId="1" applyFont="1" applyBorder="1" applyAlignment="1">
      <alignment horizontal="left" vertical="center" indent="1"/>
    </xf>
    <xf numFmtId="0" fontId="15" fillId="0" borderId="0" xfId="1" applyFont="1" applyBorder="1" applyAlignment="1">
      <alignment horizontal="left" vertical="center" indent="1"/>
    </xf>
    <xf numFmtId="0" fontId="15" fillId="0" borderId="38" xfId="1" applyFont="1" applyBorder="1" applyAlignment="1">
      <alignment horizontal="left" vertical="center" indent="1"/>
    </xf>
    <xf numFmtId="0" fontId="15" fillId="0" borderId="0" xfId="1" applyFont="1" applyAlignment="1">
      <alignment vertical="center"/>
    </xf>
    <xf numFmtId="0" fontId="15" fillId="0" borderId="32" xfId="1" applyFont="1" applyBorder="1" applyAlignment="1">
      <alignment horizontal="left" vertical="center" indent="2"/>
    </xf>
    <xf numFmtId="0" fontId="15" fillId="0" borderId="12" xfId="1" applyFont="1" applyBorder="1" applyAlignment="1">
      <alignment horizontal="left" vertical="center" indent="1"/>
    </xf>
    <xf numFmtId="0" fontId="15" fillId="0" borderId="87" xfId="1" applyFont="1" applyBorder="1" applyAlignment="1">
      <alignment horizontal="left" vertical="center" indent="1"/>
    </xf>
    <xf numFmtId="0" fontId="15" fillId="0" borderId="0" xfId="1" applyFont="1" applyFill="1" applyBorder="1" applyAlignment="1">
      <alignment horizontal="center" vertical="center"/>
    </xf>
    <xf numFmtId="0" fontId="17" fillId="0" borderId="0" xfId="2" applyFont="1" applyBorder="1">
      <alignment vertical="center"/>
    </xf>
    <xf numFmtId="0" fontId="15" fillId="3" borderId="88" xfId="1" applyFont="1" applyFill="1" applyBorder="1" applyAlignment="1">
      <alignment horizontal="center" vertical="center" shrinkToFit="1"/>
    </xf>
    <xf numFmtId="0" fontId="17" fillId="0" borderId="81" xfId="2" applyFont="1" applyBorder="1">
      <alignment vertical="center"/>
    </xf>
    <xf numFmtId="0" fontId="17" fillId="5" borderId="73" xfId="2" applyFont="1" applyFill="1" applyBorder="1" applyAlignment="1">
      <alignment horizontal="center" vertical="center"/>
    </xf>
    <xf numFmtId="0" fontId="17" fillId="0" borderId="77" xfId="2" applyFont="1" applyBorder="1" applyAlignment="1">
      <alignment vertical="center" shrinkToFit="1"/>
    </xf>
    <xf numFmtId="0" fontId="17" fillId="0" borderId="89" xfId="2" applyFont="1" applyBorder="1" applyAlignment="1">
      <alignment vertical="center" shrinkToFit="1"/>
    </xf>
    <xf numFmtId="0" fontId="15" fillId="3" borderId="69" xfId="1" applyFont="1" applyFill="1" applyBorder="1" applyAlignment="1">
      <alignment horizontal="center" vertical="center" shrinkToFit="1"/>
    </xf>
    <xf numFmtId="0" fontId="15" fillId="0" borderId="46" xfId="1" applyFont="1" applyFill="1" applyBorder="1" applyAlignment="1">
      <alignment horizontal="center" vertical="center"/>
    </xf>
    <xf numFmtId="0" fontId="15" fillId="0" borderId="90" xfId="1" applyFont="1" applyBorder="1" applyAlignment="1">
      <alignment vertical="center" shrinkToFit="1"/>
    </xf>
    <xf numFmtId="0" fontId="15" fillId="0" borderId="46" xfId="1" applyFont="1" applyFill="1" applyBorder="1" applyAlignment="1">
      <alignment vertical="center" shrinkToFit="1"/>
    </xf>
    <xf numFmtId="0" fontId="15" fillId="0" borderId="0" xfId="1" applyFont="1" applyFill="1" applyBorder="1" applyAlignment="1">
      <alignment vertical="center" shrinkToFit="1"/>
    </xf>
    <xf numFmtId="0" fontId="15" fillId="0" borderId="80" xfId="1" applyFont="1" applyBorder="1" applyAlignment="1">
      <alignment vertical="center" shrinkToFit="1"/>
    </xf>
    <xf numFmtId="0" fontId="17" fillId="0" borderId="74" xfId="2" applyFont="1" applyBorder="1">
      <alignment vertical="center"/>
    </xf>
    <xf numFmtId="0" fontId="15" fillId="4" borderId="91" xfId="1" applyFont="1" applyFill="1" applyBorder="1">
      <alignment vertical="center"/>
    </xf>
    <xf numFmtId="0" fontId="15" fillId="0" borderId="85" xfId="1" applyFont="1" applyBorder="1" applyAlignment="1">
      <alignment vertical="center" shrinkToFit="1"/>
    </xf>
    <xf numFmtId="0" fontId="15" fillId="4" borderId="0" xfId="1" applyFont="1" applyFill="1">
      <alignment vertical="center"/>
    </xf>
    <xf numFmtId="0" fontId="23" fillId="4" borderId="77" xfId="1" applyFont="1" applyFill="1" applyBorder="1" applyAlignment="1">
      <alignment vertical="center" shrinkToFit="1"/>
    </xf>
    <xf numFmtId="0" fontId="17" fillId="0" borderId="92" xfId="2" applyFont="1" applyBorder="1">
      <alignment vertical="center"/>
    </xf>
    <xf numFmtId="0" fontId="15" fillId="0" borderId="93" xfId="1" applyFont="1" applyBorder="1">
      <alignment vertical="center"/>
    </xf>
    <xf numFmtId="0" fontId="23" fillId="4" borderId="94" xfId="1" applyFont="1" applyFill="1" applyBorder="1">
      <alignment vertical="center"/>
    </xf>
    <xf numFmtId="0" fontId="23" fillId="4" borderId="95" xfId="1" applyFont="1" applyFill="1" applyBorder="1">
      <alignment vertical="center"/>
    </xf>
    <xf numFmtId="0" fontId="15" fillId="4" borderId="77" xfId="1" applyFont="1" applyFill="1" applyBorder="1">
      <alignment vertical="center"/>
    </xf>
    <xf numFmtId="0" fontId="15" fillId="4" borderId="83" xfId="1" applyFont="1" applyFill="1" applyBorder="1">
      <alignment vertical="center"/>
    </xf>
    <xf numFmtId="0" fontId="24" fillId="7" borderId="0" xfId="2" applyFont="1" applyFill="1">
      <alignment vertical="center"/>
    </xf>
    <xf numFmtId="0" fontId="24" fillId="7" borderId="0" xfId="1" applyFont="1" applyFill="1">
      <alignment vertical="center"/>
    </xf>
    <xf numFmtId="0" fontId="17" fillId="0" borderId="0" xfId="2" applyFo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0" fillId="0" borderId="4" xfId="0" applyFill="1" applyBorder="1" applyAlignment="1">
      <alignment vertical="top"/>
    </xf>
    <xf numFmtId="0" fontId="0" fillId="0" borderId="7" xfId="0" applyFill="1" applyBorder="1" applyAlignment="1">
      <alignment horizontal="left" vertical="top" wrapText="1"/>
    </xf>
    <xf numFmtId="0" fontId="0" fillId="0" borderId="3" xfId="0" applyFill="1" applyBorder="1" applyAlignment="1">
      <alignment horizontal="left" vertical="top" wrapText="1"/>
    </xf>
    <xf numFmtId="0" fontId="0" fillId="0" borderId="5" xfId="0" applyFill="1" applyBorder="1" applyAlignment="1">
      <alignment horizontal="left" vertical="top" wrapText="1"/>
    </xf>
    <xf numFmtId="0" fontId="0" fillId="0" borderId="8"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8" borderId="7" xfId="0" applyFill="1" applyBorder="1" applyAlignment="1">
      <alignment horizontal="left" vertical="top"/>
    </xf>
    <xf numFmtId="0" fontId="0" fillId="8" borderId="3" xfId="0" applyFill="1" applyBorder="1" applyAlignment="1">
      <alignment horizontal="left" vertical="top"/>
    </xf>
    <xf numFmtId="0" fontId="0" fillId="8" borderId="5" xfId="0" applyFill="1" applyBorder="1" applyAlignment="1">
      <alignment horizontal="left" vertical="top"/>
    </xf>
    <xf numFmtId="0" fontId="0" fillId="8" borderId="8" xfId="0" applyFill="1" applyBorder="1" applyAlignment="1">
      <alignment horizontal="left" vertical="top"/>
    </xf>
    <xf numFmtId="0" fontId="0" fillId="8" borderId="0" xfId="0" applyFill="1" applyBorder="1" applyAlignment="1">
      <alignment horizontal="left" vertical="top"/>
    </xf>
    <xf numFmtId="0" fontId="0" fillId="8" borderId="6" xfId="0" applyFill="1" applyBorder="1" applyAlignment="1">
      <alignment horizontal="left" vertical="top"/>
    </xf>
    <xf numFmtId="0" fontId="0" fillId="8" borderId="9" xfId="0" applyFill="1" applyBorder="1" applyAlignment="1">
      <alignment horizontal="left" vertical="top"/>
    </xf>
    <xf numFmtId="0" fontId="0" fillId="8" borderId="1" xfId="0" applyFill="1" applyBorder="1" applyAlignment="1">
      <alignment horizontal="left" vertical="top"/>
    </xf>
    <xf numFmtId="0" fontId="0" fillId="8" borderId="2" xfId="0" applyFill="1" applyBorder="1" applyAlignment="1">
      <alignment horizontal="left" vertical="top"/>
    </xf>
    <xf numFmtId="0" fontId="6" fillId="0" borderId="0" xfId="0" applyFont="1" applyAlignment="1">
      <alignment horizontal="right" vertical="center"/>
    </xf>
    <xf numFmtId="0" fontId="0" fillId="0" borderId="79" xfId="0" applyBorder="1" applyAlignment="1">
      <alignment horizontal="center" vertical="center" wrapText="1"/>
    </xf>
    <xf numFmtId="0" fontId="0" fillId="0" borderId="105" xfId="0" applyBorder="1" applyAlignment="1">
      <alignment horizontal="center" vertical="center" wrapText="1"/>
    </xf>
    <xf numFmtId="0" fontId="0" fillId="0" borderId="106" xfId="0"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0" fillId="0" borderId="101" xfId="0" applyBorder="1" applyAlignment="1">
      <alignment horizontal="center" vertical="center" wrapText="1"/>
    </xf>
    <xf numFmtId="0" fontId="0" fillId="0" borderId="69" xfId="0" applyBorder="1" applyAlignment="1">
      <alignment horizontal="center" vertical="center"/>
    </xf>
    <xf numFmtId="0" fontId="0" fillId="0" borderId="102" xfId="0" applyBorder="1" applyAlignment="1">
      <alignment horizontal="center" vertical="center"/>
    </xf>
    <xf numFmtId="0" fontId="0" fillId="0" borderId="99" xfId="0" applyBorder="1" applyAlignment="1">
      <alignment horizontal="center" vertical="center"/>
    </xf>
    <xf numFmtId="0" fontId="7" fillId="0" borderId="69" xfId="0" applyFont="1" applyBorder="1" applyAlignment="1">
      <alignment horizontal="center" vertical="center" wrapText="1"/>
    </xf>
    <xf numFmtId="0" fontId="7" fillId="0" borderId="99" xfId="0" applyFont="1" applyBorder="1" applyAlignment="1">
      <alignment horizontal="center" vertical="center" wrapText="1"/>
    </xf>
    <xf numFmtId="0" fontId="0" fillId="0" borderId="101" xfId="0" applyBorder="1" applyAlignment="1">
      <alignment horizontal="center" vertical="center"/>
    </xf>
    <xf numFmtId="0" fontId="0" fillId="0" borderId="100" xfId="0" applyBorder="1" applyAlignment="1">
      <alignment horizontal="center" vertical="center"/>
    </xf>
    <xf numFmtId="0" fontId="0" fillId="0" borderId="69" xfId="0" applyBorder="1" applyAlignment="1">
      <alignment horizontal="center" vertical="center" shrinkToFit="1"/>
    </xf>
    <xf numFmtId="0" fontId="0" fillId="9" borderId="99" xfId="0" applyFill="1" applyBorder="1" applyAlignment="1">
      <alignment horizontal="center" vertical="center"/>
    </xf>
    <xf numFmtId="0" fontId="0" fillId="9" borderId="69" xfId="0" applyFill="1" applyBorder="1" applyAlignment="1">
      <alignment horizontal="center" vertical="center"/>
    </xf>
    <xf numFmtId="0" fontId="0" fillId="9" borderId="101" xfId="0" applyFill="1" applyBorder="1" applyAlignment="1">
      <alignment horizontal="center" vertical="center"/>
    </xf>
    <xf numFmtId="0" fontId="0" fillId="9" borderId="102" xfId="0" applyFill="1" applyBorder="1" applyAlignment="1">
      <alignment horizontal="center" vertical="center"/>
    </xf>
    <xf numFmtId="0" fontId="0" fillId="0" borderId="97" xfId="0" applyBorder="1" applyAlignment="1">
      <alignment horizontal="center" vertical="center"/>
    </xf>
    <xf numFmtId="0" fontId="0" fillId="0" borderId="36" xfId="0" applyBorder="1" applyAlignment="1">
      <alignment horizontal="left" vertical="center" shrinkToFit="1"/>
    </xf>
    <xf numFmtId="0" fontId="0" fillId="0" borderId="4" xfId="0" applyBorder="1" applyAlignment="1">
      <alignment horizontal="left" vertical="center" shrinkToFit="1"/>
    </xf>
    <xf numFmtId="0" fontId="0" fillId="0" borderId="10" xfId="0" applyBorder="1" applyAlignment="1">
      <alignment horizontal="left" vertical="center" shrinkToFit="1"/>
    </xf>
    <xf numFmtId="0" fontId="0" fillId="8" borderId="12" xfId="0" applyFill="1" applyBorder="1" applyAlignment="1">
      <alignment horizontal="center" vertical="center"/>
    </xf>
    <xf numFmtId="0" fontId="0" fillId="0" borderId="43" xfId="0" applyBorder="1" applyAlignment="1">
      <alignment horizontal="center" vertical="center"/>
    </xf>
    <xf numFmtId="0" fontId="0" fillId="0" borderId="13" xfId="0" applyBorder="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176" fontId="6" fillId="0" borderId="45"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6" fillId="9" borderId="45" xfId="0" applyNumberFormat="1" applyFont="1" applyFill="1" applyBorder="1" applyAlignment="1">
      <alignment horizontal="center" vertical="center"/>
    </xf>
    <xf numFmtId="0" fontId="6" fillId="9" borderId="4" xfId="0" applyFont="1" applyFill="1" applyBorder="1" applyAlignment="1">
      <alignment horizontal="center" vertical="center"/>
    </xf>
    <xf numFmtId="20" fontId="6" fillId="9" borderId="4" xfId="0" applyNumberFormat="1" applyFont="1" applyFill="1" applyBorder="1" applyAlignment="1">
      <alignment horizontal="center" vertical="center"/>
    </xf>
    <xf numFmtId="20" fontId="6" fillId="9" borderId="11" xfId="0" applyNumberFormat="1" applyFont="1" applyFill="1" applyBorder="1" applyAlignment="1">
      <alignment horizontal="center" vertical="center"/>
    </xf>
    <xf numFmtId="0" fontId="0" fillId="9" borderId="12" xfId="0" applyFill="1" applyBorder="1" applyAlignment="1">
      <alignment horizontal="left" vertical="center"/>
    </xf>
    <xf numFmtId="0" fontId="6" fillId="8" borderId="0" xfId="0" applyFont="1" applyFill="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98" xfId="0" applyBorder="1" applyAlignment="1">
      <alignment horizontal="center" vertical="center"/>
    </xf>
    <xf numFmtId="0" fontId="0" fillId="9" borderId="100" xfId="0" applyFill="1" applyBorder="1" applyAlignment="1">
      <alignment horizontal="center" vertical="center"/>
    </xf>
    <xf numFmtId="0" fontId="0" fillId="9" borderId="103" xfId="0" applyFill="1" applyBorder="1" applyAlignment="1">
      <alignment horizontal="center" vertical="center"/>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104" xfId="0" applyBorder="1" applyAlignment="1">
      <alignment horizontal="left" vertical="top" wrapText="1"/>
    </xf>
    <xf numFmtId="0" fontId="0" fillId="0" borderId="12" xfId="0" applyBorder="1" applyAlignment="1">
      <alignment horizontal="left" vertical="top" wrapText="1"/>
    </xf>
    <xf numFmtId="0" fontId="0" fillId="0" borderId="33" xfId="0" applyBorder="1" applyAlignment="1">
      <alignment horizontal="left" vertical="top" wrapText="1"/>
    </xf>
    <xf numFmtId="0" fontId="0" fillId="0" borderId="99" xfId="0" applyBorder="1" applyAlignment="1">
      <alignment horizontal="center" vertical="center" shrinkToFit="1"/>
    </xf>
    <xf numFmtId="0" fontId="0" fillId="0" borderId="96" xfId="0" applyBorder="1" applyAlignment="1">
      <alignment horizontal="center" vertical="center"/>
    </xf>
    <xf numFmtId="0" fontId="0" fillId="9" borderId="3"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27" xfId="0" applyBorder="1" applyAlignment="1">
      <alignment horizontal="center" vertical="center"/>
    </xf>
    <xf numFmtId="0" fontId="0" fillId="9" borderId="27" xfId="0" applyFill="1" applyBorder="1" applyAlignment="1">
      <alignment horizontal="left" vertical="center"/>
    </xf>
    <xf numFmtId="0" fontId="0" fillId="9" borderId="37" xfId="0" applyFill="1" applyBorder="1" applyAlignment="1">
      <alignment horizontal="center" vertical="center"/>
    </xf>
    <xf numFmtId="0" fontId="0" fillId="9" borderId="1" xfId="0" applyFill="1" applyBorder="1" applyAlignment="1">
      <alignment horizontal="center" vertical="center"/>
    </xf>
    <xf numFmtId="0" fontId="0" fillId="0" borderId="4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center" vertical="center"/>
    </xf>
    <xf numFmtId="0" fontId="0" fillId="0" borderId="4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4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distributed" vertical="center"/>
    </xf>
    <xf numFmtId="0" fontId="0" fillId="0" borderId="3" xfId="0" applyBorder="1" applyAlignment="1">
      <alignment horizontal="distributed" vertical="center"/>
    </xf>
    <xf numFmtId="0" fontId="0" fillId="0" borderId="42" xfId="0" applyBorder="1" applyAlignment="1">
      <alignment horizontal="distributed" vertical="center"/>
    </xf>
    <xf numFmtId="0" fontId="0" fillId="0" borderId="58" xfId="0" applyBorder="1" applyAlignment="1">
      <alignment horizontal="distributed" vertical="center"/>
    </xf>
    <xf numFmtId="0" fontId="0" fillId="0" borderId="55" xfId="0" applyBorder="1" applyAlignment="1">
      <alignment horizontal="distributed" vertical="center"/>
    </xf>
    <xf numFmtId="0" fontId="0" fillId="0" borderId="57" xfId="0" applyBorder="1" applyAlignment="1">
      <alignment horizontal="distributed"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wrapText="1"/>
    </xf>
    <xf numFmtId="0" fontId="0" fillId="0" borderId="3" xfId="0" applyBorder="1">
      <alignment vertical="center"/>
    </xf>
    <xf numFmtId="0" fontId="0" fillId="0" borderId="5"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9"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56" xfId="0" applyBorder="1" applyAlignment="1">
      <alignment horizontal="center"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5" fillId="8" borderId="7" xfId="0" applyFont="1" applyFill="1" applyBorder="1" applyAlignment="1">
      <alignment horizontal="left" vertical="top"/>
    </xf>
    <xf numFmtId="0" fontId="25" fillId="8" borderId="3" xfId="0" applyFont="1" applyFill="1" applyBorder="1" applyAlignment="1">
      <alignment horizontal="left" vertical="top"/>
    </xf>
    <xf numFmtId="0" fontId="25" fillId="8" borderId="5" xfId="0" applyFont="1" applyFill="1" applyBorder="1" applyAlignment="1">
      <alignment horizontal="left" vertical="top"/>
    </xf>
    <xf numFmtId="0" fontId="25" fillId="8" borderId="8" xfId="0" applyFont="1" applyFill="1" applyBorder="1" applyAlignment="1">
      <alignment horizontal="left" vertical="top"/>
    </xf>
    <xf numFmtId="0" fontId="25" fillId="8" borderId="0" xfId="0" applyFont="1" applyFill="1" applyBorder="1" applyAlignment="1">
      <alignment horizontal="left" vertical="top"/>
    </xf>
    <xf numFmtId="0" fontId="25" fillId="8" borderId="6" xfId="0" applyFont="1" applyFill="1" applyBorder="1" applyAlignment="1">
      <alignment horizontal="left" vertical="top"/>
    </xf>
    <xf numFmtId="0" fontId="25" fillId="8" borderId="9" xfId="0" applyFont="1" applyFill="1" applyBorder="1" applyAlignment="1">
      <alignment horizontal="left" vertical="top"/>
    </xf>
    <xf numFmtId="0" fontId="25" fillId="8" borderId="1" xfId="0" applyFont="1" applyFill="1" applyBorder="1" applyAlignment="1">
      <alignment horizontal="left" vertical="top"/>
    </xf>
    <xf numFmtId="0" fontId="25" fillId="8" borderId="2" xfId="0" applyFont="1" applyFill="1" applyBorder="1" applyAlignment="1">
      <alignment horizontal="left" vertical="top"/>
    </xf>
    <xf numFmtId="0" fontId="25" fillId="9" borderId="99" xfId="0" applyFont="1" applyFill="1" applyBorder="1" applyAlignment="1">
      <alignment horizontal="center" vertical="center"/>
    </xf>
    <xf numFmtId="0" fontId="25" fillId="9" borderId="69" xfId="0" applyFont="1" applyFill="1" applyBorder="1" applyAlignment="1">
      <alignment horizontal="center" vertical="center"/>
    </xf>
    <xf numFmtId="0" fontId="25" fillId="9" borderId="101" xfId="0" applyFont="1" applyFill="1" applyBorder="1" applyAlignment="1">
      <alignment horizontal="center" vertical="center"/>
    </xf>
    <xf numFmtId="0" fontId="25" fillId="9" borderId="102" xfId="0" applyFont="1" applyFill="1" applyBorder="1" applyAlignment="1">
      <alignment horizontal="center" vertical="center"/>
    </xf>
    <xf numFmtId="0" fontId="25" fillId="9" borderId="100" xfId="0" applyFont="1" applyFill="1" applyBorder="1" applyAlignment="1">
      <alignment horizontal="center" vertical="center"/>
    </xf>
    <xf numFmtId="0" fontId="25" fillId="9" borderId="103" xfId="0" applyFont="1" applyFill="1" applyBorder="1" applyAlignment="1">
      <alignment horizontal="center" vertical="center"/>
    </xf>
    <xf numFmtId="0" fontId="25" fillId="9" borderId="37" xfId="0" applyFont="1" applyFill="1" applyBorder="1" applyAlignment="1">
      <alignment horizontal="center" vertical="center"/>
    </xf>
    <xf numFmtId="0" fontId="25" fillId="9" borderId="1" xfId="0" applyFont="1" applyFill="1" applyBorder="1" applyAlignment="1">
      <alignment horizontal="center" vertical="center"/>
    </xf>
    <xf numFmtId="20" fontId="26" fillId="9" borderId="45" xfId="0" applyNumberFormat="1" applyFont="1" applyFill="1" applyBorder="1" applyAlignment="1">
      <alignment horizontal="center" vertical="center"/>
    </xf>
    <xf numFmtId="0" fontId="26" fillId="9" borderId="4" xfId="0" applyFont="1" applyFill="1" applyBorder="1" applyAlignment="1">
      <alignment horizontal="center" vertical="center"/>
    </xf>
    <xf numFmtId="20" fontId="26" fillId="9" borderId="4" xfId="0" applyNumberFormat="1" applyFont="1" applyFill="1" applyBorder="1" applyAlignment="1">
      <alignment horizontal="center" vertical="center"/>
    </xf>
    <xf numFmtId="20" fontId="26" fillId="9" borderId="11" xfId="0" applyNumberFormat="1" applyFont="1" applyFill="1" applyBorder="1" applyAlignment="1">
      <alignment horizontal="center" vertical="center"/>
    </xf>
    <xf numFmtId="0" fontId="25" fillId="9" borderId="3" xfId="0" applyFont="1" applyFill="1" applyBorder="1" applyAlignment="1">
      <alignment horizontal="center" vertical="center"/>
    </xf>
    <xf numFmtId="0" fontId="25" fillId="8" borderId="12" xfId="0" applyFont="1" applyFill="1" applyBorder="1" applyAlignment="1">
      <alignment horizontal="center" vertical="center"/>
    </xf>
    <xf numFmtId="0" fontId="26" fillId="8" borderId="0" xfId="0" applyFont="1" applyFill="1" applyAlignment="1">
      <alignment horizontal="center" vertical="center"/>
    </xf>
    <xf numFmtId="0" fontId="25" fillId="9" borderId="12" xfId="0" applyFont="1" applyFill="1" applyBorder="1" applyAlignment="1">
      <alignment horizontal="left" vertical="center"/>
    </xf>
    <xf numFmtId="0" fontId="25" fillId="9" borderId="27" xfId="0" applyFont="1" applyFill="1" applyBorder="1" applyAlignment="1">
      <alignment horizontal="left" vertical="center"/>
    </xf>
    <xf numFmtId="0" fontId="12" fillId="0" borderId="12" xfId="0" applyFont="1" applyBorder="1" applyAlignment="1">
      <alignment horizontal="left" vertical="center"/>
    </xf>
    <xf numFmtId="0" fontId="12" fillId="0" borderId="12" xfId="0" applyFont="1" applyBorder="1" applyAlignment="1">
      <alignment horizontal="center" vertical="center"/>
    </xf>
    <xf numFmtId="49" fontId="12" fillId="0" borderId="12" xfId="0" applyNumberFormat="1" applyFont="1" applyBorder="1" applyAlignment="1">
      <alignment horizontal="center" vertical="center"/>
    </xf>
    <xf numFmtId="0" fontId="12" fillId="0" borderId="15" xfId="0" applyFont="1" applyBorder="1" applyAlignment="1">
      <alignment horizontal="left"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42" xfId="0" applyFont="1" applyBorder="1" applyAlignment="1">
      <alignment horizontal="distributed" vertical="center"/>
    </xf>
    <xf numFmtId="0" fontId="8" fillId="0" borderId="58" xfId="0" applyFont="1" applyBorder="1" applyAlignment="1">
      <alignment horizontal="distributed" vertical="center"/>
    </xf>
    <xf numFmtId="0" fontId="8" fillId="0" borderId="55" xfId="0" applyFont="1" applyBorder="1" applyAlignment="1">
      <alignment horizontal="distributed" vertical="center"/>
    </xf>
    <xf numFmtId="0" fontId="8" fillId="0" borderId="57" xfId="0" applyFont="1" applyBorder="1" applyAlignment="1">
      <alignment horizontal="distributed"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wrapText="1"/>
    </xf>
    <xf numFmtId="0" fontId="8" fillId="0" borderId="3" xfId="0" applyFont="1" applyBorder="1">
      <alignment vertical="center"/>
    </xf>
    <xf numFmtId="0" fontId="8" fillId="0" borderId="5" xfId="0" applyFont="1" applyBorder="1">
      <alignment vertical="center"/>
    </xf>
    <xf numFmtId="0" fontId="8" fillId="0" borderId="54" xfId="0" applyFont="1" applyBorder="1">
      <alignment vertical="center"/>
    </xf>
    <xf numFmtId="0" fontId="8" fillId="0" borderId="55" xfId="0" applyFont="1" applyBorder="1">
      <alignment vertical="center"/>
    </xf>
    <xf numFmtId="0" fontId="8" fillId="0" borderId="56" xfId="0" applyFont="1" applyBorder="1">
      <alignment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xf>
    <xf numFmtId="0" fontId="9" fillId="0" borderId="47" xfId="0" applyFont="1" applyBorder="1" applyAlignment="1">
      <alignment horizontal="center" vertical="center"/>
    </xf>
    <xf numFmtId="0" fontId="9" fillId="0" borderId="30" xfId="0" applyFont="1" applyBorder="1" applyAlignment="1">
      <alignment horizontal="center" vertical="center"/>
    </xf>
    <xf numFmtId="0" fontId="9" fillId="0" borderId="48" xfId="0" applyFont="1" applyBorder="1" applyAlignment="1">
      <alignment horizontal="center" vertical="center"/>
    </xf>
    <xf numFmtId="0" fontId="9"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48"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9" fillId="0" borderId="44"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 fillId="0" borderId="44"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9" fillId="0" borderId="16"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45" xfId="0" applyFont="1" applyBorder="1" applyAlignment="1">
      <alignment horizontal="center" vertical="center"/>
    </xf>
    <xf numFmtId="0" fontId="8" fillId="0" borderId="10"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8" fillId="0" borderId="46" xfId="0" applyFont="1" applyBorder="1" applyAlignment="1">
      <alignment horizontal="center" vertical="center"/>
    </xf>
    <xf numFmtId="0" fontId="8" fillId="0" borderId="6" xfId="0" applyFont="1" applyBorder="1" applyAlignment="1">
      <alignment horizontal="center" vertical="center"/>
    </xf>
    <xf numFmtId="0" fontId="15" fillId="0" borderId="46" xfId="1" applyFont="1" applyBorder="1" applyAlignment="1">
      <alignment horizontal="left" vertical="center" indent="1"/>
    </xf>
    <xf numFmtId="0" fontId="15" fillId="0" borderId="0" xfId="1" applyFont="1" applyBorder="1" applyAlignment="1">
      <alignment horizontal="left" vertical="center" indent="1"/>
    </xf>
    <xf numFmtId="0" fontId="15" fillId="0" borderId="38" xfId="1" applyFont="1" applyBorder="1" applyAlignment="1">
      <alignment horizontal="left" vertical="center" indent="1"/>
    </xf>
    <xf numFmtId="0" fontId="22" fillId="0" borderId="46" xfId="1" applyFont="1" applyBorder="1" applyAlignment="1">
      <alignment horizontal="left" vertical="center" indent="2"/>
    </xf>
    <xf numFmtId="0" fontId="22" fillId="0" borderId="0" xfId="1" applyFont="1" applyBorder="1" applyAlignment="1">
      <alignment horizontal="left" vertical="center" indent="2"/>
    </xf>
    <xf numFmtId="0" fontId="22" fillId="0" borderId="38" xfId="1" applyFont="1" applyBorder="1" applyAlignment="1">
      <alignment horizontal="left" vertical="center" indent="2"/>
    </xf>
    <xf numFmtId="0" fontId="22" fillId="0" borderId="46" xfId="1" applyFont="1" applyBorder="1">
      <alignment vertical="center"/>
    </xf>
    <xf numFmtId="0" fontId="22" fillId="0" borderId="0" xfId="1" applyFont="1" applyBorder="1">
      <alignment vertical="center"/>
    </xf>
    <xf numFmtId="0" fontId="22" fillId="0" borderId="38" xfId="1" applyFont="1" applyBorder="1">
      <alignment vertical="center"/>
    </xf>
    <xf numFmtId="0" fontId="15" fillId="0" borderId="46" xfId="1" applyFont="1" applyBorder="1">
      <alignment vertical="center"/>
    </xf>
    <xf numFmtId="0" fontId="15" fillId="0" borderId="0" xfId="1" applyFont="1" applyBorder="1">
      <alignment vertical="center"/>
    </xf>
    <xf numFmtId="0" fontId="15" fillId="0" borderId="38" xfId="1" applyFont="1" applyBorder="1">
      <alignment vertical="center"/>
    </xf>
    <xf numFmtId="0" fontId="15" fillId="2" borderId="12" xfId="1" applyFont="1" applyFill="1" applyBorder="1" applyAlignment="1">
      <alignment horizontal="center" vertical="center"/>
    </xf>
    <xf numFmtId="0" fontId="17" fillId="3" borderId="63" xfId="2" applyFont="1" applyFill="1" applyBorder="1" applyAlignment="1">
      <alignment horizontal="center" vertical="center"/>
    </xf>
    <xf numFmtId="0" fontId="17" fillId="3" borderId="64" xfId="2" applyFont="1" applyFill="1" applyBorder="1" applyAlignment="1">
      <alignment horizontal="center" vertical="center"/>
    </xf>
    <xf numFmtId="0" fontId="17" fillId="3" borderId="65" xfId="2" applyFont="1" applyFill="1" applyBorder="1" applyAlignment="1">
      <alignment horizontal="center" vertical="center"/>
    </xf>
    <xf numFmtId="0" fontId="18" fillId="3" borderId="66" xfId="1" applyFont="1" applyFill="1" applyBorder="1" applyAlignment="1">
      <alignment vertical="center" wrapText="1"/>
    </xf>
    <xf numFmtId="0" fontId="18" fillId="3" borderId="74" xfId="1" applyFont="1" applyFill="1" applyBorder="1" applyAlignment="1">
      <alignment vertical="center" wrapText="1"/>
    </xf>
    <xf numFmtId="0" fontId="15" fillId="0" borderId="38" xfId="1" applyFont="1" applyBorder="1" applyAlignment="1">
      <alignment vertical="center" wrapText="1"/>
    </xf>
    <xf numFmtId="0" fontId="17" fillId="5" borderId="72" xfId="2" applyFont="1" applyFill="1" applyBorder="1" applyAlignment="1">
      <alignment horizontal="center" vertical="center"/>
    </xf>
    <xf numFmtId="0" fontId="17" fillId="5" borderId="73" xfId="2" applyFont="1" applyFill="1" applyBorder="1" applyAlignment="1">
      <alignment horizontal="center" vertical="center"/>
    </xf>
    <xf numFmtId="0" fontId="6" fillId="0" borderId="0" xfId="0" applyFont="1" applyBorder="1" applyAlignment="1">
      <alignment horizontal="center" vertical="center"/>
    </xf>
    <xf numFmtId="0" fontId="0" fillId="0" borderId="12" xfId="0" applyBorder="1" applyAlignment="1">
      <alignment horizontal="left" vertical="center"/>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156882</xdr:colOff>
      <xdr:row>2</xdr:row>
      <xdr:rowOff>89647</xdr:rowOff>
    </xdr:from>
    <xdr:to>
      <xdr:col>54</xdr:col>
      <xdr:colOff>156881</xdr:colOff>
      <xdr:row>6</xdr:row>
      <xdr:rowOff>56030</xdr:rowOff>
    </xdr:to>
    <xdr:sp macro="" textlink="">
      <xdr:nvSpPr>
        <xdr:cNvPr id="2" name="角丸四角形 1"/>
        <xdr:cNvSpPr/>
      </xdr:nvSpPr>
      <xdr:spPr>
        <a:xfrm>
          <a:off x="7328647" y="560294"/>
          <a:ext cx="2566146" cy="907677"/>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rPr>
            <a:t>※</a:t>
          </a:r>
          <a:r>
            <a:rPr kumimoji="1" lang="ja-JP" altLang="en-US" sz="1800" b="1">
              <a:solidFill>
                <a:srgbClr val="FF0000"/>
              </a:solidFill>
            </a:rPr>
            <a:t>色のついたセルのみ入力してください</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156882</xdr:colOff>
      <xdr:row>2</xdr:row>
      <xdr:rowOff>89647</xdr:rowOff>
    </xdr:from>
    <xdr:to>
      <xdr:col>54</xdr:col>
      <xdr:colOff>156881</xdr:colOff>
      <xdr:row>6</xdr:row>
      <xdr:rowOff>56030</xdr:rowOff>
    </xdr:to>
    <xdr:sp macro="" textlink="">
      <xdr:nvSpPr>
        <xdr:cNvPr id="2" name="角丸四角形 1"/>
        <xdr:cNvSpPr/>
      </xdr:nvSpPr>
      <xdr:spPr>
        <a:xfrm>
          <a:off x="7395882" y="565897"/>
          <a:ext cx="2590799" cy="918883"/>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rPr>
            <a:t>※</a:t>
          </a:r>
          <a:r>
            <a:rPr kumimoji="1" lang="ja-JP" altLang="en-US" sz="1800" b="1">
              <a:solidFill>
                <a:srgbClr val="FF0000"/>
              </a:solidFill>
            </a:rPr>
            <a:t>色のついたセルのみ入力してください</a:t>
          </a:r>
          <a:endParaRPr kumimoji="1" lang="en-US" altLang="ja-JP" sz="1800" b="1">
            <a:solidFill>
              <a:srgbClr val="FF0000"/>
            </a:solidFill>
          </a:endParaRPr>
        </a:p>
      </xdr:txBody>
    </xdr:sp>
    <xdr:clientData/>
  </xdr:twoCellAnchor>
  <xdr:twoCellAnchor>
    <xdr:from>
      <xdr:col>22</xdr:col>
      <xdr:colOff>22411</xdr:colOff>
      <xdr:row>13</xdr:row>
      <xdr:rowOff>201707</xdr:rowOff>
    </xdr:from>
    <xdr:to>
      <xdr:col>34</xdr:col>
      <xdr:colOff>95810</xdr:colOff>
      <xdr:row>18</xdr:row>
      <xdr:rowOff>44824</xdr:rowOff>
    </xdr:to>
    <xdr:sp macro="" textlink="">
      <xdr:nvSpPr>
        <xdr:cNvPr id="4" name="角丸四角形吹き出し 3"/>
        <xdr:cNvSpPr/>
      </xdr:nvSpPr>
      <xdr:spPr>
        <a:xfrm>
          <a:off x="3966882" y="3417795"/>
          <a:ext cx="2224928" cy="1019735"/>
        </a:xfrm>
        <a:prstGeom prst="wedgeRoundRectCallout">
          <a:avLst>
            <a:gd name="adj1" fmla="val -128221"/>
            <a:gd name="adj2" fmla="val -62551"/>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a:solidFill>
                <a:sysClr val="windowText" lastClr="000000"/>
              </a:solidFill>
            </a:rPr>
            <a:t>取組番号早見表・取組番号一覧表から活動番号を選んで入力してください</a:t>
          </a:r>
          <a:endParaRPr kumimoji="1" lang="en-US" altLang="ja-JP" sz="1050">
            <a:solidFill>
              <a:sysClr val="windowText" lastClr="000000"/>
            </a:solidFill>
          </a:endParaRPr>
        </a:p>
      </xdr:txBody>
    </xdr:sp>
    <xdr:clientData/>
  </xdr:twoCellAnchor>
  <xdr:twoCellAnchor>
    <xdr:from>
      <xdr:col>12</xdr:col>
      <xdr:colOff>123265</xdr:colOff>
      <xdr:row>3</xdr:row>
      <xdr:rowOff>168089</xdr:rowOff>
    </xdr:from>
    <xdr:to>
      <xdr:col>25</xdr:col>
      <xdr:colOff>17369</xdr:colOff>
      <xdr:row>6</xdr:row>
      <xdr:rowOff>168089</xdr:rowOff>
    </xdr:to>
    <xdr:sp macro="" textlink="">
      <xdr:nvSpPr>
        <xdr:cNvPr id="5" name="角丸四角形吹き出し 4"/>
        <xdr:cNvSpPr/>
      </xdr:nvSpPr>
      <xdr:spPr>
        <a:xfrm>
          <a:off x="2274794" y="874060"/>
          <a:ext cx="2224928" cy="705970"/>
        </a:xfrm>
        <a:prstGeom prst="wedgeRoundRectCallout">
          <a:avLst>
            <a:gd name="adj1" fmla="val -29506"/>
            <a:gd name="adj2" fmla="val 110222"/>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50">
              <a:solidFill>
                <a:sysClr val="windowText" lastClr="000000"/>
              </a:solidFill>
            </a:rPr>
            <a:t>24</a:t>
          </a:r>
          <a:r>
            <a:rPr kumimoji="1" lang="ja-JP" altLang="en-US" sz="1050">
              <a:solidFill>
                <a:sysClr val="windowText" lastClr="000000"/>
              </a:solidFill>
            </a:rPr>
            <a:t>時間標記で入力します</a:t>
          </a:r>
          <a:endParaRPr kumimoji="1" lang="en-US" altLang="ja-JP" sz="1050">
            <a:solidFill>
              <a:sysClr val="windowText" lastClr="000000"/>
            </a:solidFill>
          </a:endParaRPr>
        </a:p>
        <a:p>
          <a:pPr algn="l"/>
          <a:r>
            <a:rPr kumimoji="1" lang="ja-JP" altLang="en-US" sz="1400" b="1">
              <a:solidFill>
                <a:sysClr val="windowText" lastClr="000000"/>
              </a:solidFill>
            </a:rPr>
            <a:t>（例　</a:t>
          </a:r>
          <a:r>
            <a:rPr kumimoji="1" lang="en-US" altLang="ja-JP" sz="1400" b="1">
              <a:solidFill>
                <a:sysClr val="windowText" lastClr="000000"/>
              </a:solidFill>
            </a:rPr>
            <a:t>12:30</a:t>
          </a:r>
          <a:r>
            <a:rPr kumimoji="1" lang="ja-JP" altLang="en-US" sz="1400" b="1">
              <a:solidFill>
                <a:sysClr val="windowText" lastClr="000000"/>
              </a:solidFill>
            </a:rPr>
            <a:t>　</a:t>
          </a:r>
          <a:r>
            <a:rPr kumimoji="1" lang="en-US" altLang="ja-JP" sz="1400" b="1">
              <a:solidFill>
                <a:sysClr val="windowText" lastClr="000000"/>
              </a:solidFill>
            </a:rPr>
            <a:t>14:00</a:t>
          </a:r>
          <a:r>
            <a:rPr kumimoji="1" lang="ja-JP" altLang="en-US" sz="1400" b="1">
              <a:solidFill>
                <a:sysClr val="windowText" lastClr="000000"/>
              </a:solidFill>
            </a:rPr>
            <a:t>）</a:t>
          </a:r>
          <a:endParaRPr kumimoji="1" lang="en-US" altLang="ja-JP" sz="1400" b="1">
            <a:solidFill>
              <a:sysClr val="windowText" lastClr="000000"/>
            </a:solidFill>
          </a:endParaRPr>
        </a:p>
      </xdr:txBody>
    </xdr:sp>
    <xdr:clientData/>
  </xdr:twoCellAnchor>
  <xdr:twoCellAnchor>
    <xdr:from>
      <xdr:col>26</xdr:col>
      <xdr:colOff>78442</xdr:colOff>
      <xdr:row>36</xdr:row>
      <xdr:rowOff>112061</xdr:rowOff>
    </xdr:from>
    <xdr:to>
      <xdr:col>38</xdr:col>
      <xdr:colOff>151841</xdr:colOff>
      <xdr:row>40</xdr:row>
      <xdr:rowOff>190501</xdr:rowOff>
    </xdr:to>
    <xdr:sp macro="" textlink="">
      <xdr:nvSpPr>
        <xdr:cNvPr id="6" name="角丸四角形吹き出し 5"/>
        <xdr:cNvSpPr/>
      </xdr:nvSpPr>
      <xdr:spPr>
        <a:xfrm>
          <a:off x="4740089" y="8740590"/>
          <a:ext cx="2224928" cy="1019735"/>
        </a:xfrm>
        <a:prstGeom prst="wedgeRoundRectCallout">
          <a:avLst>
            <a:gd name="adj1" fmla="val -70302"/>
            <a:gd name="adj2" fmla="val -42770"/>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a:solidFill>
                <a:sysClr val="windowText" lastClr="000000"/>
              </a:solidFill>
            </a:rPr>
            <a:t>より具体的な活動内容や、補足事項を記載してください。</a:t>
          </a:r>
          <a:endParaRPr kumimoji="1" lang="en-US" altLang="ja-JP" sz="105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66676</xdr:colOff>
      <xdr:row>16</xdr:row>
      <xdr:rowOff>61637</xdr:rowOff>
    </xdr:from>
    <xdr:ext cx="1238250" cy="747987"/>
    <xdr:sp macro="" textlink="">
      <xdr:nvSpPr>
        <xdr:cNvPr id="2" name="角丸四角形吹き出し 1"/>
        <xdr:cNvSpPr/>
      </xdr:nvSpPr>
      <xdr:spPr>
        <a:xfrm>
          <a:off x="428626" y="4252637"/>
          <a:ext cx="1238250" cy="747987"/>
        </a:xfrm>
        <a:prstGeom prst="wedgeRoundRectCallout">
          <a:avLst>
            <a:gd name="adj1" fmla="val -3820"/>
            <a:gd name="adj2" fmla="val -91122"/>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l">
            <a:lnSpc>
              <a:spcPts val="1100"/>
            </a:lnSpc>
          </a:pPr>
          <a:r>
            <a:rPr kumimoji="1" lang="ja-JP" altLang="en-US" sz="1050">
              <a:solidFill>
                <a:sysClr val="windowText" lastClr="000000"/>
              </a:solidFill>
            </a:rPr>
            <a:t>必ずフルネームで記入してもらいましょう。</a:t>
          </a:r>
        </a:p>
      </xdr:txBody>
    </xdr:sp>
    <xdr:clientData/>
  </xdr:oneCellAnchor>
  <xdr:twoCellAnchor>
    <xdr:from>
      <xdr:col>10</xdr:col>
      <xdr:colOff>152401</xdr:colOff>
      <xdr:row>17</xdr:row>
      <xdr:rowOff>171450</xdr:rowOff>
    </xdr:from>
    <xdr:to>
      <xdr:col>20</xdr:col>
      <xdr:colOff>76201</xdr:colOff>
      <xdr:row>19</xdr:row>
      <xdr:rowOff>180975</xdr:rowOff>
    </xdr:to>
    <xdr:sp macro="" textlink="">
      <xdr:nvSpPr>
        <xdr:cNvPr id="3" name="角丸四角形吹き出し 2"/>
        <xdr:cNvSpPr/>
      </xdr:nvSpPr>
      <xdr:spPr>
        <a:xfrm>
          <a:off x="1809751" y="4667250"/>
          <a:ext cx="1543050" cy="619125"/>
        </a:xfrm>
        <a:prstGeom prst="wedgeRoundRectCallout">
          <a:avLst>
            <a:gd name="adj1" fmla="val -2585"/>
            <a:gd name="adj2" fmla="val -188045"/>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l">
            <a:lnSpc>
              <a:spcPts val="1100"/>
            </a:lnSpc>
          </a:pPr>
          <a:r>
            <a:rPr kumimoji="1" lang="ja-JP" altLang="en-US" sz="1050">
              <a:solidFill>
                <a:sysClr val="windowText" lastClr="000000"/>
              </a:solidFill>
            </a:rPr>
            <a:t>農業者か農業者以外かの区分も忘れずに。</a:t>
          </a:r>
        </a:p>
      </xdr:txBody>
    </xdr:sp>
    <xdr:clientData/>
  </xdr:twoCellAnchor>
  <xdr:twoCellAnchor>
    <xdr:from>
      <xdr:col>19</xdr:col>
      <xdr:colOff>38100</xdr:colOff>
      <xdr:row>12</xdr:row>
      <xdr:rowOff>209550</xdr:rowOff>
    </xdr:from>
    <xdr:to>
      <xdr:col>33</xdr:col>
      <xdr:colOff>66675</xdr:colOff>
      <xdr:row>16</xdr:row>
      <xdr:rowOff>19050</xdr:rowOff>
    </xdr:to>
    <xdr:sp macro="" textlink="">
      <xdr:nvSpPr>
        <xdr:cNvPr id="4" name="角丸四角形吹き出し 3"/>
        <xdr:cNvSpPr/>
      </xdr:nvSpPr>
      <xdr:spPr>
        <a:xfrm>
          <a:off x="3152775" y="3181350"/>
          <a:ext cx="2295525" cy="1028700"/>
        </a:xfrm>
        <a:prstGeom prst="wedgeRoundRectCallout">
          <a:avLst>
            <a:gd name="adj1" fmla="val -3820"/>
            <a:gd name="adj2" fmla="val -91122"/>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a:solidFill>
                <a:sysClr val="windowText" lastClr="000000"/>
              </a:solidFill>
            </a:rPr>
            <a:t>参加者への支払いがある場合に記入します。金額が同じ場合でも「</a:t>
          </a:r>
          <a:r>
            <a:rPr kumimoji="1" lang="en-US" altLang="ja-JP" sz="1050">
              <a:solidFill>
                <a:sysClr val="windowText" lastClr="000000"/>
              </a:solidFill>
            </a:rPr>
            <a:t>〃</a:t>
          </a:r>
          <a:r>
            <a:rPr kumimoji="1" lang="ja-JP" altLang="en-US" sz="1050">
              <a:solidFill>
                <a:sysClr val="windowText" lastClr="000000"/>
              </a:solidFill>
            </a:rPr>
            <a:t>」は使わずに金額を記入しましょう。</a:t>
          </a:r>
          <a:endParaRPr kumimoji="1" lang="en-US" altLang="ja-JP" sz="1050">
            <a:solidFill>
              <a:sysClr val="windowText" lastClr="000000"/>
            </a:solidFill>
          </a:endParaRPr>
        </a:p>
      </xdr:txBody>
    </xdr:sp>
    <xdr:clientData/>
  </xdr:twoCellAnchor>
  <xdr:twoCellAnchor>
    <xdr:from>
      <xdr:col>33</xdr:col>
      <xdr:colOff>123825</xdr:colOff>
      <xdr:row>12</xdr:row>
      <xdr:rowOff>171450</xdr:rowOff>
    </xdr:from>
    <xdr:to>
      <xdr:col>43</xdr:col>
      <xdr:colOff>47624</xdr:colOff>
      <xdr:row>15</xdr:row>
      <xdr:rowOff>123825</xdr:rowOff>
    </xdr:to>
    <xdr:sp macro="" textlink="">
      <xdr:nvSpPr>
        <xdr:cNvPr id="5" name="角丸四角形吹き出し 4"/>
        <xdr:cNvSpPr/>
      </xdr:nvSpPr>
      <xdr:spPr>
        <a:xfrm>
          <a:off x="5505450" y="3143250"/>
          <a:ext cx="1562099" cy="866775"/>
        </a:xfrm>
        <a:prstGeom prst="wedgeRoundRectCallout">
          <a:avLst>
            <a:gd name="adj1" fmla="val -12203"/>
            <a:gd name="adj2" fmla="val -94260"/>
            <a:gd name="adj3" fmla="val 16667"/>
          </a:avLst>
        </a:prstGeom>
        <a:solidFill>
          <a:schemeClr val="accent5">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50">
              <a:solidFill>
                <a:sysClr val="windowText" lastClr="000000"/>
              </a:solidFill>
            </a:rPr>
            <a:t>支払がある場合、必ず印鑑か自筆サインをもらいましょう。</a:t>
          </a:r>
        </a:p>
      </xdr:txBody>
    </xdr:sp>
    <xdr:clientData/>
  </xdr:twoCellAnchor>
  <xdr:twoCellAnchor>
    <xdr:from>
      <xdr:col>1</xdr:col>
      <xdr:colOff>85725</xdr:colOff>
      <xdr:row>0</xdr:row>
      <xdr:rowOff>104775</xdr:rowOff>
    </xdr:from>
    <xdr:to>
      <xdr:col>32</xdr:col>
      <xdr:colOff>47625</xdr:colOff>
      <xdr:row>2</xdr:row>
      <xdr:rowOff>3777</xdr:rowOff>
    </xdr:to>
    <xdr:sp macro="" textlink="">
      <xdr:nvSpPr>
        <xdr:cNvPr id="6" name="角丸四角形 5"/>
        <xdr:cNvSpPr/>
      </xdr:nvSpPr>
      <xdr:spPr>
        <a:xfrm>
          <a:off x="266700" y="104775"/>
          <a:ext cx="5000625" cy="394302"/>
        </a:xfrm>
        <a:prstGeom prst="roundRect">
          <a:avLst/>
        </a:prstGeom>
        <a:solidFill>
          <a:schemeClr val="accent3">
            <a:lumMod val="40000"/>
            <a:lumOff val="60000"/>
          </a:schemeClr>
        </a:solidFill>
        <a:ln w="15875"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参加者・支払者名簿の記入の仕方（参考）</a:t>
          </a:r>
        </a:p>
      </xdr:txBody>
    </xdr:sp>
    <xdr:clientData/>
  </xdr:twoCellAnchor>
  <xdr:twoCellAnchor>
    <xdr:from>
      <xdr:col>46</xdr:col>
      <xdr:colOff>0</xdr:colOff>
      <xdr:row>1</xdr:row>
      <xdr:rowOff>0</xdr:rowOff>
    </xdr:from>
    <xdr:to>
      <xdr:col>61</xdr:col>
      <xdr:colOff>161925</xdr:colOff>
      <xdr:row>5</xdr:row>
      <xdr:rowOff>200025</xdr:rowOff>
    </xdr:to>
    <xdr:sp macro="" textlink="">
      <xdr:nvSpPr>
        <xdr:cNvPr id="7" name="角丸四角形 6"/>
        <xdr:cNvSpPr/>
      </xdr:nvSpPr>
      <xdr:spPr>
        <a:xfrm>
          <a:off x="7562850" y="247650"/>
          <a:ext cx="3276600" cy="1190625"/>
        </a:xfrm>
        <a:prstGeom prst="round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このシートには記入例です。</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入力しないでください</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79</xdr:row>
      <xdr:rowOff>121867</xdr:rowOff>
    </xdr:from>
    <xdr:to>
      <xdr:col>15</xdr:col>
      <xdr:colOff>635000</xdr:colOff>
      <xdr:row>82</xdr:row>
      <xdr:rowOff>121227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1615545" y="1853369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59</xdr:row>
      <xdr:rowOff>116632</xdr:rowOff>
    </xdr:from>
    <xdr:to>
      <xdr:col>16</xdr:col>
      <xdr:colOff>3217118</xdr:colOff>
      <xdr:row>64</xdr:row>
      <xdr:rowOff>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0307690" y="141088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78</xdr:row>
      <xdr:rowOff>9257</xdr:rowOff>
    </xdr:from>
    <xdr:to>
      <xdr:col>18</xdr:col>
      <xdr:colOff>2304435</xdr:colOff>
      <xdr:row>82</xdr:row>
      <xdr:rowOff>189253</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25623805" y="18211532"/>
          <a:ext cx="2226680" cy="101819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380999</xdr:colOff>
      <xdr:row>13</xdr:row>
      <xdr:rowOff>137368</xdr:rowOff>
    </xdr:from>
    <xdr:to>
      <xdr:col>16</xdr:col>
      <xdr:colOff>2609348</xdr:colOff>
      <xdr:row>19</xdr:row>
      <xdr:rowOff>218137</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11963399" y="3613993"/>
          <a:ext cx="10934199" cy="145236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56"/>
  <sheetViews>
    <sheetView tabSelected="1" view="pageBreakPreview" zoomScale="85" zoomScaleNormal="100" zoomScaleSheetLayoutView="85" workbookViewId="0">
      <selection activeCell="H2" sqref="H2"/>
    </sheetView>
  </sheetViews>
  <sheetFormatPr defaultRowHeight="13.5" x14ac:dyDescent="0.15"/>
  <cols>
    <col min="1" max="53" width="2.375" customWidth="1"/>
    <col min="54" max="103" width="3.125" customWidth="1"/>
  </cols>
  <sheetData>
    <row r="1" spans="1:40" ht="18.95" customHeight="1" x14ac:dyDescent="0.15">
      <c r="A1" t="s">
        <v>322</v>
      </c>
      <c r="AH1" s="193" t="s">
        <v>11</v>
      </c>
      <c r="AI1" s="193"/>
      <c r="AJ1" s="178"/>
      <c r="AK1" s="178"/>
      <c r="AL1" s="178"/>
      <c r="AM1" s="178"/>
      <c r="AN1" s="178"/>
    </row>
    <row r="2" spans="1:40" s="1" customFormat="1" ht="18.95" customHeight="1" x14ac:dyDescent="0.15">
      <c r="I2" s="155" t="s">
        <v>301</v>
      </c>
      <c r="J2" s="155"/>
      <c r="K2" s="155"/>
      <c r="L2" s="199"/>
      <c r="M2" s="199"/>
      <c r="N2" s="2" t="s">
        <v>24</v>
      </c>
      <c r="O2" s="2"/>
      <c r="S2" s="2"/>
      <c r="T2" s="2"/>
      <c r="U2" s="2"/>
      <c r="V2" s="2"/>
      <c r="W2" s="2"/>
      <c r="X2" s="2"/>
      <c r="Y2" s="2"/>
      <c r="Z2" s="2"/>
      <c r="AA2" s="2"/>
      <c r="AB2" s="2"/>
      <c r="AC2" s="2"/>
      <c r="AD2" s="2"/>
      <c r="AE2" s="2"/>
      <c r="AF2" s="2"/>
    </row>
    <row r="3" spans="1:40" ht="18.95" customHeight="1" x14ac:dyDescent="0.15"/>
    <row r="4" spans="1:40" ht="18.95" customHeight="1" x14ac:dyDescent="0.15">
      <c r="T4" s="193" t="s">
        <v>0</v>
      </c>
      <c r="U4" s="193"/>
      <c r="V4" s="193"/>
      <c r="W4" s="193"/>
      <c r="X4" s="193"/>
      <c r="Y4" s="198"/>
      <c r="Z4" s="198"/>
      <c r="AA4" s="198"/>
      <c r="AB4" s="198"/>
      <c r="AC4" s="198"/>
      <c r="AD4" s="198"/>
      <c r="AE4" s="198"/>
      <c r="AF4" s="198"/>
      <c r="AG4" s="198"/>
      <c r="AH4" s="198"/>
      <c r="AI4" s="198"/>
      <c r="AJ4" s="198"/>
      <c r="AK4" s="198"/>
      <c r="AL4" s="198"/>
      <c r="AM4" s="198"/>
      <c r="AN4" s="198"/>
    </row>
    <row r="5" spans="1:40" ht="18.95" customHeight="1" x14ac:dyDescent="0.15">
      <c r="Z5" s="217" t="s">
        <v>1</v>
      </c>
      <c r="AA5" s="217"/>
      <c r="AB5" s="217"/>
      <c r="AC5" s="217"/>
      <c r="AD5" s="218"/>
      <c r="AE5" s="218"/>
      <c r="AF5" s="218"/>
      <c r="AG5" s="218"/>
      <c r="AH5" s="218"/>
      <c r="AI5" s="218"/>
      <c r="AJ5" s="218"/>
      <c r="AK5" s="218"/>
      <c r="AL5" s="218"/>
      <c r="AM5" s="218"/>
      <c r="AN5" t="s">
        <v>19</v>
      </c>
    </row>
    <row r="6" spans="1:40" ht="18.95" customHeight="1" x14ac:dyDescent="0.15"/>
    <row r="7" spans="1:40" ht="18.95" customHeight="1" thickBot="1" x14ac:dyDescent="0.2">
      <c r="B7" t="s">
        <v>2</v>
      </c>
      <c r="Z7" t="s">
        <v>12</v>
      </c>
      <c r="AC7" s="3"/>
      <c r="AH7" s="3"/>
      <c r="AL7" s="3"/>
      <c r="AM7" s="3"/>
    </row>
    <row r="8" spans="1:40" ht="24.95" customHeight="1" thickBot="1" x14ac:dyDescent="0.2">
      <c r="B8" s="187" t="s">
        <v>3</v>
      </c>
      <c r="C8" s="188"/>
      <c r="D8" s="188"/>
      <c r="E8" s="189"/>
      <c r="F8" s="214"/>
      <c r="G8" s="214"/>
      <c r="H8" s="5" t="s">
        <v>16</v>
      </c>
      <c r="I8" s="214"/>
      <c r="J8" s="214"/>
      <c r="K8" s="10" t="s">
        <v>17</v>
      </c>
      <c r="Z8" s="179" t="s">
        <v>13</v>
      </c>
      <c r="AA8" s="180"/>
      <c r="AB8" s="180"/>
      <c r="AC8" s="180"/>
      <c r="AD8" s="181"/>
      <c r="AE8" s="201" t="s">
        <v>14</v>
      </c>
      <c r="AF8" s="180"/>
      <c r="AG8" s="180"/>
      <c r="AH8" s="180"/>
      <c r="AI8" s="181"/>
      <c r="AJ8" s="180" t="s">
        <v>15</v>
      </c>
      <c r="AK8" s="180"/>
      <c r="AL8" s="180"/>
      <c r="AM8" s="180"/>
      <c r="AN8" s="200"/>
    </row>
    <row r="9" spans="1:40" ht="24.95" customHeight="1" thickBot="1" x14ac:dyDescent="0.2">
      <c r="B9" s="190" t="s">
        <v>4</v>
      </c>
      <c r="C9" s="191"/>
      <c r="D9" s="191"/>
      <c r="E9" s="192"/>
      <c r="F9" s="194"/>
      <c r="G9" s="195"/>
      <c r="H9" s="195"/>
      <c r="I9" s="195"/>
      <c r="J9" s="195"/>
      <c r="K9" s="195"/>
      <c r="L9" s="9" t="s">
        <v>18</v>
      </c>
      <c r="M9" s="196"/>
      <c r="N9" s="196"/>
      <c r="O9" s="196"/>
      <c r="P9" s="196"/>
      <c r="Q9" s="196"/>
      <c r="R9" s="197"/>
      <c r="S9" s="184">
        <f>M9-F9</f>
        <v>0</v>
      </c>
      <c r="T9" s="185"/>
      <c r="U9" s="185"/>
      <c r="V9" s="185"/>
      <c r="W9" s="185"/>
      <c r="X9" s="186"/>
      <c r="Z9" s="215">
        <f>AE9+AJ9</f>
        <v>0</v>
      </c>
      <c r="AA9" s="216"/>
      <c r="AB9" s="216"/>
      <c r="AC9" s="182" t="s">
        <v>20</v>
      </c>
      <c r="AD9" s="183"/>
      <c r="AE9" s="219"/>
      <c r="AF9" s="220"/>
      <c r="AG9" s="220"/>
      <c r="AH9" s="182" t="s">
        <v>20</v>
      </c>
      <c r="AI9" s="183"/>
      <c r="AJ9" s="220"/>
      <c r="AK9" s="220"/>
      <c r="AL9" s="220"/>
      <c r="AM9" s="182" t="s">
        <v>20</v>
      </c>
      <c r="AN9" s="202"/>
    </row>
    <row r="10" spans="1:40" ht="18.95" customHeight="1" x14ac:dyDescent="0.15">
      <c r="AG10" s="5"/>
    </row>
    <row r="11" spans="1:40" ht="18.95" customHeight="1" thickBot="1" x14ac:dyDescent="0.2">
      <c r="B11" t="s">
        <v>271</v>
      </c>
      <c r="Q11" t="s">
        <v>278</v>
      </c>
    </row>
    <row r="12" spans="1:40" ht="18.95" customHeight="1" thickBot="1" x14ac:dyDescent="0.2">
      <c r="B12" s="213" t="s">
        <v>272</v>
      </c>
      <c r="C12" s="174"/>
      <c r="D12" s="174" t="s">
        <v>273</v>
      </c>
      <c r="E12" s="174"/>
      <c r="F12" s="174" t="s">
        <v>274</v>
      </c>
      <c r="G12" s="174"/>
      <c r="H12" s="174" t="s">
        <v>275</v>
      </c>
      <c r="I12" s="174"/>
      <c r="J12" s="174" t="s">
        <v>276</v>
      </c>
      <c r="K12" s="174"/>
      <c r="L12" s="174" t="s">
        <v>277</v>
      </c>
      <c r="M12" s="203"/>
      <c r="Q12" s="175" t="str">
        <f>IF(B13="","",(IFERROR("①"&amp;VLOOKUP($B13,【選択肢】!$K$3:$O$79,2,)," ")&amp;IF(D13="","",","&amp;IFERROR("②"&amp;VLOOKUP($D13,【選択肢】!$K$3:$O$79,2,)," ")&amp;IF(F13="","",","&amp;IFERROR("③"&amp;VLOOKUP($F13,【選択肢】!$K$3:$O$79,2,)," ")&amp;IF(H13="","",","&amp;IFERROR("④"&amp;VLOOKUP($H13,【選択肢】!$K$3:$O$79,2,)," ")&amp;IF(J13="","",","&amp;IFERROR("⑤"&amp;VLOOKUP($J13,【選択肢】!$K$3:$O$79,2,)," ")&amp;IF(L13="","",","&amp;IFERROR("⑥"&amp;VLOOKUP($L13,【選択肢】!$K$3:$O$79,2,)," "))))))))</f>
        <v/>
      </c>
      <c r="R12" s="176"/>
      <c r="S12" s="176"/>
      <c r="T12" s="176"/>
      <c r="U12" s="176"/>
      <c r="V12" s="176"/>
      <c r="W12" s="176"/>
      <c r="X12" s="176"/>
      <c r="Y12" s="176"/>
      <c r="Z12" s="176"/>
      <c r="AA12" s="176"/>
      <c r="AB12" s="176"/>
      <c r="AC12" s="176"/>
      <c r="AD12" s="176"/>
      <c r="AE12" s="176"/>
      <c r="AF12" s="176"/>
      <c r="AG12" s="176"/>
      <c r="AH12" s="176"/>
      <c r="AI12" s="176"/>
      <c r="AJ12" s="176"/>
      <c r="AK12" s="176"/>
      <c r="AL12" s="177"/>
    </row>
    <row r="13" spans="1:40" ht="18.95" customHeight="1" x14ac:dyDescent="0.15">
      <c r="B13" s="170"/>
      <c r="C13" s="171"/>
      <c r="D13" s="171"/>
      <c r="E13" s="171"/>
      <c r="F13" s="171"/>
      <c r="G13" s="171"/>
      <c r="H13" s="171"/>
      <c r="I13" s="171"/>
      <c r="J13" s="171"/>
      <c r="K13" s="171"/>
      <c r="L13" s="171"/>
      <c r="M13" s="204"/>
      <c r="Q13" s="157" t="s">
        <v>307</v>
      </c>
      <c r="R13" s="156"/>
      <c r="S13" s="156"/>
      <c r="T13" s="156"/>
      <c r="U13" s="156"/>
      <c r="V13" s="156" t="s">
        <v>309</v>
      </c>
      <c r="W13" s="156"/>
      <c r="X13" s="156"/>
      <c r="Y13" s="156"/>
      <c r="Z13" s="156"/>
      <c r="AA13" s="156" t="s">
        <v>308</v>
      </c>
      <c r="AB13" s="156"/>
      <c r="AC13" s="156"/>
      <c r="AD13" s="156"/>
      <c r="AE13" s="156"/>
      <c r="AF13" s="156" t="s">
        <v>310</v>
      </c>
      <c r="AG13" s="156"/>
      <c r="AH13" s="156"/>
      <c r="AI13" s="156"/>
      <c r="AJ13" s="156"/>
      <c r="AK13" s="156"/>
      <c r="AL13" s="158"/>
    </row>
    <row r="14" spans="1:40" ht="18.95" customHeight="1" thickBot="1" x14ac:dyDescent="0.2">
      <c r="B14" s="172"/>
      <c r="C14" s="173"/>
      <c r="D14" s="173"/>
      <c r="E14" s="173"/>
      <c r="F14" s="173"/>
      <c r="G14" s="173"/>
      <c r="H14" s="173"/>
      <c r="I14" s="173"/>
      <c r="J14" s="173"/>
      <c r="K14" s="173"/>
      <c r="L14" s="173"/>
      <c r="M14" s="205"/>
      <c r="Q14" s="161" t="str">
        <f>IF(COUNTIF(Q12,"*農地維持*"),"○","-")</f>
        <v>-</v>
      </c>
      <c r="R14" s="159"/>
      <c r="S14" s="159"/>
      <c r="T14" s="159"/>
      <c r="U14" s="159"/>
      <c r="V14" s="159" t="str">
        <f>IF(COUNTIF(Q12,"*共同*"),"○","-")</f>
        <v>-</v>
      </c>
      <c r="W14" s="159"/>
      <c r="X14" s="159"/>
      <c r="Y14" s="159"/>
      <c r="Z14" s="159"/>
      <c r="AA14" s="159" t="str">
        <f>IF(COUNTIF(Q12,"*長寿命化*"),"○","-")</f>
        <v>-</v>
      </c>
      <c r="AB14" s="159"/>
      <c r="AC14" s="159"/>
      <c r="AD14" s="159"/>
      <c r="AE14" s="159"/>
      <c r="AF14" s="159" t="str">
        <f>IF(COUNTIF(Q12,"*-*"),"○","-")</f>
        <v>-</v>
      </c>
      <c r="AG14" s="159"/>
      <c r="AH14" s="159"/>
      <c r="AI14" s="159"/>
      <c r="AJ14" s="159"/>
      <c r="AK14" s="159"/>
      <c r="AL14" s="160"/>
    </row>
    <row r="15" spans="1:40" ht="18.95"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40" ht="18.95" customHeight="1" thickBot="1" x14ac:dyDescent="0.2">
      <c r="A16" s="6"/>
      <c r="B16" t="s">
        <v>279</v>
      </c>
    </row>
    <row r="17" spans="2:40" ht="18.95" customHeight="1" x14ac:dyDescent="0.15">
      <c r="B17" s="206" t="str">
        <f>IF(B13="","",(IFERROR("①"&amp;VLOOKUP($B13,【選択肢】!$K$3:$O$79,4,)," ")&amp;IF(D13="","",","&amp;IFERROR("②"&amp;VLOOKUP($D13,【選択肢】!$K$3:$O$79,4,)," ")&amp;IF(F13="","",","&amp;IFERROR("③"&amp;VLOOKUP($F13,【選択肢】!$K$3:$O$79,4,)," ")&amp;IF(H13="","",","&amp;IFERROR("④"&amp;VLOOKUP($H13,【選択肢】!$K$3:$O$79,4,)," ")&amp;IF(J13="","",","&amp;IFERROR("⑤"&amp;VLOOKUP($J13,【選択肢】!$K$3:$O$79,4,)," ")&amp;IF(L13="","",","&amp;IFERROR("⑥"&amp;VLOOKUP($L13,【選択肢】!$K$3:$O$79,4,)," "))))))))</f>
        <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8"/>
    </row>
    <row r="18" spans="2:40" ht="18.95" customHeight="1" x14ac:dyDescent="0.15">
      <c r="B18" s="209"/>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1"/>
    </row>
    <row r="19" spans="2:40" ht="18.95" customHeight="1" x14ac:dyDescent="0.15">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7"/>
    </row>
    <row r="20" spans="2:40" ht="18.95" customHeight="1" x14ac:dyDescent="0.15">
      <c r="B20" s="164" t="s">
        <v>304</v>
      </c>
      <c r="C20" s="162"/>
      <c r="D20" s="162"/>
      <c r="E20" s="162"/>
      <c r="F20" s="162"/>
      <c r="G20" s="162"/>
      <c r="H20" s="162"/>
      <c r="I20" s="162"/>
      <c r="J20" s="162"/>
      <c r="K20" s="162"/>
      <c r="L20" s="162"/>
      <c r="M20" s="162"/>
      <c r="N20" s="162"/>
      <c r="O20" s="162"/>
      <c r="P20" s="162"/>
      <c r="Q20" s="162"/>
      <c r="R20" s="162"/>
      <c r="S20" s="162"/>
      <c r="T20" s="162"/>
      <c r="U20" s="162"/>
      <c r="V20" s="162"/>
      <c r="W20" s="6"/>
      <c r="X20" s="162" t="s">
        <v>287</v>
      </c>
      <c r="Y20" s="162"/>
      <c r="Z20" s="162"/>
      <c r="AA20" s="162"/>
      <c r="AB20" s="162"/>
      <c r="AC20" s="162"/>
      <c r="AD20" s="162"/>
      <c r="AE20" s="162"/>
      <c r="AF20" s="162"/>
      <c r="AG20" s="162"/>
      <c r="AH20" s="162"/>
      <c r="AI20" s="162"/>
      <c r="AJ20" s="162"/>
      <c r="AK20" s="162"/>
      <c r="AL20" s="168"/>
    </row>
    <row r="21" spans="2:40" ht="18.95" customHeight="1" x14ac:dyDescent="0.15">
      <c r="B21" s="212" t="s">
        <v>284</v>
      </c>
      <c r="C21" s="169"/>
      <c r="D21" s="169"/>
      <c r="E21" s="169" t="s">
        <v>290</v>
      </c>
      <c r="F21" s="169"/>
      <c r="G21" s="169"/>
      <c r="H21" s="169" t="s">
        <v>285</v>
      </c>
      <c r="I21" s="169"/>
      <c r="J21" s="169"/>
      <c r="K21" s="169" t="s">
        <v>286</v>
      </c>
      <c r="L21" s="169"/>
      <c r="M21" s="169"/>
      <c r="N21" s="169" t="s">
        <v>288</v>
      </c>
      <c r="O21" s="169"/>
      <c r="P21" s="169"/>
      <c r="Q21" s="169" t="s">
        <v>289</v>
      </c>
      <c r="R21" s="169"/>
      <c r="S21" s="169"/>
      <c r="T21" s="169" t="s">
        <v>291</v>
      </c>
      <c r="U21" s="169"/>
      <c r="V21" s="169"/>
      <c r="W21" s="6"/>
      <c r="X21" s="162" t="s">
        <v>283</v>
      </c>
      <c r="Y21" s="162"/>
      <c r="Z21" s="162"/>
      <c r="AA21" s="162" t="s">
        <v>280</v>
      </c>
      <c r="AB21" s="162"/>
      <c r="AC21" s="162"/>
      <c r="AD21" s="162" t="s">
        <v>281</v>
      </c>
      <c r="AE21" s="162"/>
      <c r="AF21" s="162"/>
      <c r="AG21" s="162" t="s">
        <v>282</v>
      </c>
      <c r="AH21" s="162"/>
      <c r="AI21" s="162"/>
      <c r="AJ21" s="162" t="s">
        <v>292</v>
      </c>
      <c r="AK21" s="162"/>
      <c r="AL21" s="168"/>
    </row>
    <row r="22" spans="2:40" ht="18.95" customHeight="1" x14ac:dyDescent="0.15">
      <c r="B22" s="164" t="str">
        <f>IF(COUNTIF(B17,"*点検*"),"○","-")</f>
        <v>-</v>
      </c>
      <c r="C22" s="162"/>
      <c r="D22" s="162"/>
      <c r="E22" s="162" t="str">
        <f>IF(COUNTIF(B17,"*機能診断*"),"○","-")</f>
        <v>-</v>
      </c>
      <c r="F22" s="162"/>
      <c r="G22" s="162"/>
      <c r="H22" s="162" t="str">
        <f>IF(COUNTIF(B17,"*計画策定*"),"○","-")</f>
        <v>-</v>
      </c>
      <c r="I22" s="162"/>
      <c r="J22" s="162"/>
      <c r="K22" s="162" t="str">
        <f>IF(COUNTIF(B17,"*研修*"),"○","-")</f>
        <v>-</v>
      </c>
      <c r="L22" s="162"/>
      <c r="M22" s="162"/>
      <c r="N22" s="162" t="str">
        <f>IF(COUNTIF(B17,"*事務処理*"),"○","-")</f>
        <v>-</v>
      </c>
      <c r="O22" s="162"/>
      <c r="P22" s="162"/>
      <c r="Q22" s="162" t="str">
        <f>IF(COUNTIF(B17,"*会議*"),"○","-")</f>
        <v>-</v>
      </c>
      <c r="R22" s="162"/>
      <c r="S22" s="162"/>
      <c r="T22" s="162" t="str">
        <f>IF(COUNTIF(B17,"*推進活動*"),"○","-")</f>
        <v>-</v>
      </c>
      <c r="U22" s="162"/>
      <c r="V22" s="162"/>
      <c r="W22" s="6"/>
      <c r="X22" s="162" t="str">
        <f>IF(COUNTIF(B17,"*農用地*"),"○","-")</f>
        <v>-</v>
      </c>
      <c r="Y22" s="162"/>
      <c r="Z22" s="162"/>
      <c r="AA22" s="162" t="str">
        <f>IF(COUNTIF(B17,"*農道*"),"○","-")</f>
        <v>-</v>
      </c>
      <c r="AB22" s="162"/>
      <c r="AC22" s="162"/>
      <c r="AD22" s="162" t="str">
        <f>IF(COUNTIF(B17,"*水路*"),"○","-")</f>
        <v>-</v>
      </c>
      <c r="AE22" s="162"/>
      <c r="AF22" s="162"/>
      <c r="AG22" s="162" t="str">
        <f>IF(COUNTIF(B17,"*ため池*"),"○","-")</f>
        <v>-</v>
      </c>
      <c r="AH22" s="162"/>
      <c r="AI22" s="162"/>
      <c r="AJ22" s="162" t="str">
        <f>IF(COUNTIF(B17,"*共通*"),"○","-")</f>
        <v>-</v>
      </c>
      <c r="AK22" s="162"/>
      <c r="AL22" s="168"/>
    </row>
    <row r="23" spans="2:40" ht="18.95" customHeight="1" x14ac:dyDescent="0.15">
      <c r="B23" s="164"/>
      <c r="C23" s="162"/>
      <c r="D23" s="162"/>
      <c r="E23" s="162"/>
      <c r="F23" s="162"/>
      <c r="G23" s="162"/>
      <c r="H23" s="162"/>
      <c r="I23" s="162"/>
      <c r="J23" s="162"/>
      <c r="K23" s="162"/>
      <c r="L23" s="162"/>
      <c r="M23" s="162"/>
      <c r="N23" s="162"/>
      <c r="O23" s="162"/>
      <c r="P23" s="162"/>
      <c r="Q23" s="162"/>
      <c r="R23" s="162"/>
      <c r="S23" s="162"/>
      <c r="T23" s="162"/>
      <c r="U23" s="162"/>
      <c r="V23" s="162"/>
      <c r="W23" s="6"/>
      <c r="X23" s="162"/>
      <c r="Y23" s="162"/>
      <c r="Z23" s="162"/>
      <c r="AA23" s="162"/>
      <c r="AB23" s="162"/>
      <c r="AC23" s="162"/>
      <c r="AD23" s="162"/>
      <c r="AE23" s="162"/>
      <c r="AF23" s="162"/>
      <c r="AG23" s="162"/>
      <c r="AH23" s="162"/>
      <c r="AI23" s="162"/>
      <c r="AJ23" s="162"/>
      <c r="AK23" s="162"/>
      <c r="AL23" s="168"/>
    </row>
    <row r="24" spans="2:40" ht="18.95" customHeight="1" x14ac:dyDescent="0.15">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7"/>
    </row>
    <row r="25" spans="2:40" ht="18.95" customHeight="1" x14ac:dyDescent="0.15">
      <c r="B25" s="164" t="s">
        <v>293</v>
      </c>
      <c r="C25" s="162"/>
      <c r="D25" s="162"/>
      <c r="E25" s="162"/>
      <c r="F25" s="162"/>
      <c r="G25" s="162"/>
      <c r="H25" s="162"/>
      <c r="I25" s="162"/>
      <c r="J25" s="162"/>
      <c r="K25" s="162"/>
      <c r="L25" s="162"/>
      <c r="M25" s="162"/>
      <c r="N25" s="162"/>
      <c r="O25" s="162"/>
      <c r="P25" s="162"/>
      <c r="Q25" s="162"/>
      <c r="R25" s="162"/>
      <c r="S25" s="162"/>
      <c r="T25" s="162"/>
      <c r="U25" s="162"/>
      <c r="V25" s="49"/>
      <c r="W25" s="6"/>
      <c r="X25" s="162" t="s">
        <v>299</v>
      </c>
      <c r="Y25" s="162"/>
      <c r="Z25" s="162"/>
      <c r="AA25" s="162"/>
      <c r="AB25" s="6"/>
      <c r="AC25" s="6"/>
      <c r="AD25" s="6"/>
      <c r="AE25" s="6"/>
      <c r="AF25" s="6"/>
      <c r="AG25" s="6"/>
      <c r="AH25" s="6"/>
      <c r="AI25" s="6"/>
      <c r="AJ25" s="6"/>
      <c r="AK25" s="6"/>
      <c r="AL25" s="7"/>
    </row>
    <row r="26" spans="2:40" ht="18.95" customHeight="1" x14ac:dyDescent="0.15">
      <c r="B26" s="166" t="s">
        <v>294</v>
      </c>
      <c r="C26" s="165"/>
      <c r="D26" s="165"/>
      <c r="E26" s="165"/>
      <c r="F26" s="165" t="s">
        <v>295</v>
      </c>
      <c r="G26" s="165"/>
      <c r="H26" s="165"/>
      <c r="I26" s="165"/>
      <c r="J26" s="165" t="s">
        <v>296</v>
      </c>
      <c r="K26" s="165"/>
      <c r="L26" s="165"/>
      <c r="M26" s="165"/>
      <c r="N26" s="165" t="s">
        <v>297</v>
      </c>
      <c r="O26" s="165"/>
      <c r="P26" s="165"/>
      <c r="Q26" s="165"/>
      <c r="R26" s="165" t="s">
        <v>298</v>
      </c>
      <c r="S26" s="165"/>
      <c r="T26" s="165"/>
      <c r="U26" s="165"/>
      <c r="V26" s="50"/>
      <c r="W26" s="6"/>
      <c r="X26" s="162" t="s">
        <v>299</v>
      </c>
      <c r="Y26" s="162"/>
      <c r="Z26" s="162"/>
      <c r="AA26" s="162"/>
      <c r="AB26" s="6"/>
      <c r="AC26" s="6"/>
      <c r="AD26" s="6"/>
      <c r="AE26" s="6"/>
      <c r="AF26" s="6"/>
      <c r="AG26" s="6"/>
      <c r="AH26" s="6"/>
      <c r="AI26" s="6"/>
      <c r="AJ26" s="6"/>
      <c r="AK26" s="6"/>
      <c r="AL26" s="7"/>
    </row>
    <row r="27" spans="2:40" ht="18.95" customHeight="1" x14ac:dyDescent="0.15">
      <c r="B27" s="166"/>
      <c r="C27" s="165"/>
      <c r="D27" s="165"/>
      <c r="E27" s="165"/>
      <c r="F27" s="165"/>
      <c r="G27" s="165"/>
      <c r="H27" s="165"/>
      <c r="I27" s="165"/>
      <c r="J27" s="165"/>
      <c r="K27" s="165"/>
      <c r="L27" s="165"/>
      <c r="M27" s="165"/>
      <c r="N27" s="165"/>
      <c r="O27" s="165"/>
      <c r="P27" s="165"/>
      <c r="Q27" s="165"/>
      <c r="R27" s="165"/>
      <c r="S27" s="165"/>
      <c r="T27" s="165"/>
      <c r="U27" s="165"/>
      <c r="V27" s="50"/>
      <c r="W27" s="6"/>
      <c r="X27" s="162"/>
      <c r="Y27" s="162"/>
      <c r="Z27" s="162"/>
      <c r="AA27" s="162"/>
      <c r="AB27" s="6"/>
      <c r="AC27" s="6"/>
      <c r="AD27" s="6"/>
      <c r="AE27" s="6"/>
      <c r="AF27" s="6"/>
      <c r="AG27" s="6"/>
      <c r="AH27" s="6"/>
      <c r="AI27" s="6"/>
      <c r="AJ27" s="6"/>
      <c r="AK27" s="6"/>
      <c r="AL27" s="7"/>
    </row>
    <row r="28" spans="2:40" ht="18.95" customHeight="1" x14ac:dyDescent="0.15">
      <c r="B28" s="164" t="str">
        <f>IF(COUNTIF(B17,"*生態系保全*"),"○","-")</f>
        <v>-</v>
      </c>
      <c r="C28" s="162"/>
      <c r="D28" s="162"/>
      <c r="E28" s="162"/>
      <c r="F28" s="162" t="str">
        <f>IF(COUNTIF(B17,"*水質保全*"),"○","-")</f>
        <v>-</v>
      </c>
      <c r="G28" s="162"/>
      <c r="H28" s="162"/>
      <c r="I28" s="162"/>
      <c r="J28" s="162" t="str">
        <f>IF(COUNTIF(B17,"*景観形成・生活環境保全*"),"○","-")</f>
        <v>-</v>
      </c>
      <c r="K28" s="162"/>
      <c r="L28" s="162"/>
      <c r="M28" s="162"/>
      <c r="N28" s="162" t="str">
        <f>IF(COUNTIF(B17,"*水田貯留・地下水かん養*"),"○","-")</f>
        <v>-</v>
      </c>
      <c r="O28" s="162"/>
      <c r="P28" s="162"/>
      <c r="Q28" s="162"/>
      <c r="R28" s="162" t="str">
        <f>IF(COUNTIF(B17,"*資源循環*"),"○","-")</f>
        <v>-</v>
      </c>
      <c r="S28" s="162"/>
      <c r="T28" s="162"/>
      <c r="U28" s="162"/>
      <c r="V28" s="49"/>
      <c r="W28" s="6"/>
      <c r="X28" s="162" t="str">
        <f>IF(COUNTIF(B17,"*増進活動*"),"○","-")</f>
        <v>-</v>
      </c>
      <c r="Y28" s="162"/>
      <c r="Z28" s="162"/>
      <c r="AA28" s="162"/>
      <c r="AB28" s="6"/>
      <c r="AC28" s="6"/>
      <c r="AD28" s="6"/>
      <c r="AE28" s="6"/>
      <c r="AF28" s="6"/>
      <c r="AG28" s="6"/>
      <c r="AH28" s="6"/>
      <c r="AI28" s="6"/>
      <c r="AJ28" s="6"/>
      <c r="AK28" s="6"/>
      <c r="AL28" s="7"/>
    </row>
    <row r="29" spans="2:40" ht="18.95" customHeight="1" thickBot="1" x14ac:dyDescent="0.2">
      <c r="B29" s="167"/>
      <c r="C29" s="163"/>
      <c r="D29" s="163"/>
      <c r="E29" s="163"/>
      <c r="F29" s="163"/>
      <c r="G29" s="163"/>
      <c r="H29" s="163"/>
      <c r="I29" s="163"/>
      <c r="J29" s="163"/>
      <c r="K29" s="163"/>
      <c r="L29" s="163"/>
      <c r="M29" s="163"/>
      <c r="N29" s="163"/>
      <c r="O29" s="163"/>
      <c r="P29" s="163"/>
      <c r="Q29" s="163"/>
      <c r="R29" s="163"/>
      <c r="S29" s="163"/>
      <c r="T29" s="163"/>
      <c r="U29" s="163"/>
      <c r="V29" s="48"/>
      <c r="W29" s="3"/>
      <c r="X29" s="163"/>
      <c r="Y29" s="163"/>
      <c r="Z29" s="163"/>
      <c r="AA29" s="163"/>
      <c r="AB29" s="3"/>
      <c r="AC29" s="3"/>
      <c r="AD29" s="3"/>
      <c r="AE29" s="3"/>
      <c r="AF29" s="3"/>
      <c r="AG29" s="3"/>
      <c r="AH29" s="3"/>
      <c r="AI29" s="3"/>
      <c r="AJ29" s="3"/>
      <c r="AK29" s="3"/>
      <c r="AL29" s="4"/>
    </row>
    <row r="30" spans="2:40" ht="18.95" customHeight="1" x14ac:dyDescent="0.15"/>
    <row r="31" spans="2:40" ht="18.95" customHeight="1" thickBot="1" x14ac:dyDescent="0.2">
      <c r="B31" t="s">
        <v>315</v>
      </c>
      <c r="AL31" s="3"/>
      <c r="AM31" s="3"/>
      <c r="AN31" s="3"/>
    </row>
    <row r="32" spans="2:40" ht="18.95" customHeight="1" x14ac:dyDescent="0.15">
      <c r="B32" s="137" t="str">
        <f>IF(B13="","",(IFERROR("①"&amp;VLOOKUP($B13,【選択肢】!$K$3:$O$79,5,)," ")&amp;IF(D13="","",","&amp;IFERROR("　②"&amp;VLOOKUP($D13,【選択肢】!$K$3:$O$79,5,)," ")&amp;IF(F13="","",","&amp;IFERROR("　③"&amp;VLOOKUP($F13,【選択肢】!$K$3:$O$79,5,)," ")&amp;IF(H13="","",","&amp;IFERROR("　④"&amp;VLOOKUP($H13,【選択肢】!$K$3:$O$79,5,)," ")&amp;IF(J13="","",","&amp;IFERROR("　⑤"&amp;VLOOKUP($J13,【選択肢】!$K$3:$O$79,5,)," ")&amp;IF(L13="","",","&amp;IFERROR("　⑥"&amp;VLOOKUP($L13,【選択肢】!$K$3:$O$79,5,)," "))))))))</f>
        <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9"/>
    </row>
    <row r="33" spans="2:40" ht="18.95" customHeight="1" x14ac:dyDescent="0.15">
      <c r="B33" s="140"/>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2"/>
    </row>
    <row r="34" spans="2:40" ht="18.95" customHeight="1" thickBot="1" x14ac:dyDescent="0.2">
      <c r="B34" s="143"/>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5"/>
    </row>
    <row r="35" spans="2:40" ht="18.95" customHeight="1" thickBot="1" x14ac:dyDescent="0.2">
      <c r="B35" s="136" t="s">
        <v>311</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row>
    <row r="36" spans="2:40" ht="18.95" customHeight="1" x14ac:dyDescent="0.15">
      <c r="B36" s="146"/>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8"/>
    </row>
    <row r="37" spans="2:40" ht="18.95" customHeight="1" x14ac:dyDescent="0.15">
      <c r="B37" s="149"/>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1"/>
    </row>
    <row r="38" spans="2:40" ht="18.95" customHeight="1" x14ac:dyDescent="0.15">
      <c r="B38" s="149"/>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1"/>
    </row>
    <row r="39" spans="2:40" ht="18.95" customHeight="1" thickBot="1" x14ac:dyDescent="0.2">
      <c r="B39" s="152"/>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4"/>
    </row>
    <row r="40" spans="2:40" ht="18.95" customHeight="1" x14ac:dyDescent="0.15"/>
    <row r="41" spans="2:40" ht="18.95" customHeight="1" x14ac:dyDescent="0.15">
      <c r="B41" t="s">
        <v>314</v>
      </c>
      <c r="H41" t="s">
        <v>300</v>
      </c>
    </row>
    <row r="42" spans="2:40" ht="18.95" customHeight="1" x14ac:dyDescent="0.15"/>
    <row r="43" spans="2:40" ht="18.95" customHeight="1" x14ac:dyDescent="0.15"/>
    <row r="44" spans="2:40" ht="18" customHeight="1" x14ac:dyDescent="0.15"/>
    <row r="45" spans="2:40" ht="18" customHeight="1" x14ac:dyDescent="0.15"/>
    <row r="46" spans="2:40" ht="18" customHeight="1" x14ac:dyDescent="0.15"/>
    <row r="47" spans="2:40" ht="17.100000000000001" customHeight="1" x14ac:dyDescent="0.15"/>
    <row r="48" spans="2:40" ht="17.100000000000001"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sheetData>
  <mergeCells count="88">
    <mergeCell ref="D12:E12"/>
    <mergeCell ref="B12:C12"/>
    <mergeCell ref="I8:J8"/>
    <mergeCell ref="F8:G8"/>
    <mergeCell ref="Z9:AB9"/>
    <mergeCell ref="B8:E8"/>
    <mergeCell ref="B9:E9"/>
    <mergeCell ref="AH1:AI1"/>
    <mergeCell ref="F9:K9"/>
    <mergeCell ref="M9:R9"/>
    <mergeCell ref="Y4:AN4"/>
    <mergeCell ref="L2:M2"/>
    <mergeCell ref="T4:X4"/>
    <mergeCell ref="AH9:AI9"/>
    <mergeCell ref="AJ8:AN8"/>
    <mergeCell ref="AE8:AI8"/>
    <mergeCell ref="AM9:AN9"/>
    <mergeCell ref="Z5:AC5"/>
    <mergeCell ref="AD5:AM5"/>
    <mergeCell ref="AE9:AG9"/>
    <mergeCell ref="AJ9:AL9"/>
    <mergeCell ref="F12:G12"/>
    <mergeCell ref="AA22:AC23"/>
    <mergeCell ref="Q12:AL12"/>
    <mergeCell ref="AJ1:AN1"/>
    <mergeCell ref="Z8:AD8"/>
    <mergeCell ref="AC9:AD9"/>
    <mergeCell ref="S9:X9"/>
    <mergeCell ref="L12:M12"/>
    <mergeCell ref="J12:K12"/>
    <mergeCell ref="H12:I12"/>
    <mergeCell ref="L13:M14"/>
    <mergeCell ref="Q21:S21"/>
    <mergeCell ref="N21:P21"/>
    <mergeCell ref="K21:M21"/>
    <mergeCell ref="J13:K14"/>
    <mergeCell ref="H13:I14"/>
    <mergeCell ref="AG21:AI21"/>
    <mergeCell ref="AD21:AF21"/>
    <mergeCell ref="AA21:AC21"/>
    <mergeCell ref="B13:C14"/>
    <mergeCell ref="D13:E14"/>
    <mergeCell ref="F13:G14"/>
    <mergeCell ref="B17:AL18"/>
    <mergeCell ref="H21:J21"/>
    <mergeCell ref="B21:D21"/>
    <mergeCell ref="AJ21:AL21"/>
    <mergeCell ref="X20:AL20"/>
    <mergeCell ref="AJ22:AL23"/>
    <mergeCell ref="R26:U27"/>
    <mergeCell ref="T22:V23"/>
    <mergeCell ref="T21:V21"/>
    <mergeCell ref="B20:V20"/>
    <mergeCell ref="E21:G21"/>
    <mergeCell ref="Q22:S23"/>
    <mergeCell ref="N22:P23"/>
    <mergeCell ref="K22:M23"/>
    <mergeCell ref="H22:J23"/>
    <mergeCell ref="B22:D23"/>
    <mergeCell ref="E22:G23"/>
    <mergeCell ref="AD22:AF23"/>
    <mergeCell ref="AG22:AI23"/>
    <mergeCell ref="X22:Z23"/>
    <mergeCell ref="X21:Z21"/>
    <mergeCell ref="J26:M27"/>
    <mergeCell ref="F26:I27"/>
    <mergeCell ref="B26:E27"/>
    <mergeCell ref="N26:Q27"/>
    <mergeCell ref="B28:E29"/>
    <mergeCell ref="F28:I29"/>
    <mergeCell ref="J28:M29"/>
    <mergeCell ref="N28:Q29"/>
    <mergeCell ref="B32:AN34"/>
    <mergeCell ref="B36:AN39"/>
    <mergeCell ref="I2:K2"/>
    <mergeCell ref="AA13:AE13"/>
    <mergeCell ref="V13:Z13"/>
    <mergeCell ref="Q13:U13"/>
    <mergeCell ref="AF13:AL13"/>
    <mergeCell ref="AF14:AL14"/>
    <mergeCell ref="AA14:AE14"/>
    <mergeCell ref="V14:Z14"/>
    <mergeCell ref="Q14:U14"/>
    <mergeCell ref="R28:U29"/>
    <mergeCell ref="X28:AA29"/>
    <mergeCell ref="X26:AA27"/>
    <mergeCell ref="X25:AA25"/>
    <mergeCell ref="B25:U25"/>
  </mergeCells>
  <phoneticPr fontId="1"/>
  <pageMargins left="0.62992125984251968" right="0.23622047244094491" top="0.55118110236220474"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57"/>
  <sheetViews>
    <sheetView view="pageBreakPreview" zoomScaleNormal="100" zoomScaleSheetLayoutView="100" workbookViewId="0">
      <selection activeCell="G4" sqref="G4:H4"/>
    </sheetView>
  </sheetViews>
  <sheetFormatPr defaultRowHeight="13.5" x14ac:dyDescent="0.15"/>
  <cols>
    <col min="1" max="52" width="2.375" customWidth="1"/>
    <col min="53" max="102" width="3.125" customWidth="1"/>
  </cols>
  <sheetData>
    <row r="1" spans="1:41" s="1" customFormat="1" ht="20.100000000000001" customHeight="1" x14ac:dyDescent="0.15">
      <c r="A1" s="14"/>
      <c r="B1" s="14"/>
      <c r="C1" s="14"/>
      <c r="D1" s="14"/>
      <c r="F1" s="14"/>
      <c r="G1" s="14"/>
      <c r="H1" s="14"/>
      <c r="I1" s="15"/>
      <c r="J1" s="14"/>
      <c r="K1" s="14"/>
      <c r="L1" s="17"/>
      <c r="M1" s="17"/>
      <c r="O1" s="15"/>
      <c r="P1" s="15" t="s">
        <v>25</v>
      </c>
      <c r="Q1" s="14"/>
      <c r="R1" s="14"/>
      <c r="S1" s="15"/>
      <c r="T1" s="15"/>
      <c r="U1" s="15"/>
      <c r="V1" s="15"/>
      <c r="W1" s="15"/>
      <c r="X1" s="15"/>
      <c r="Y1" s="15"/>
      <c r="Z1" s="15"/>
      <c r="AA1" s="15"/>
      <c r="AB1" s="15"/>
      <c r="AC1" s="15"/>
      <c r="AD1" s="15"/>
      <c r="AE1" s="15"/>
      <c r="AF1" s="15"/>
      <c r="AG1" s="14"/>
      <c r="AH1" s="14"/>
      <c r="AI1" s="14"/>
      <c r="AJ1" s="14"/>
      <c r="AK1" s="14"/>
      <c r="AL1" s="14"/>
      <c r="AM1" s="14"/>
      <c r="AN1" s="14"/>
      <c r="AO1" s="14"/>
    </row>
    <row r="2" spans="1:41" ht="23.1" customHeight="1" x14ac:dyDescent="0.15">
      <c r="A2" s="6"/>
      <c r="B2" s="6"/>
      <c r="C2" s="6"/>
      <c r="D2" s="6"/>
      <c r="F2" s="6"/>
      <c r="G2" s="6"/>
      <c r="H2" s="6"/>
      <c r="I2" s="6"/>
      <c r="J2" s="6"/>
      <c r="K2" s="6"/>
      <c r="L2" s="6"/>
      <c r="M2" s="6"/>
      <c r="N2" s="6"/>
      <c r="O2" s="6"/>
      <c r="P2" s="6"/>
      <c r="Q2" s="6"/>
      <c r="R2" s="6"/>
      <c r="S2" s="6"/>
      <c r="T2" s="6"/>
      <c r="U2" s="6"/>
      <c r="V2" s="6"/>
      <c r="W2" s="6"/>
      <c r="X2" s="6"/>
      <c r="Y2" s="193" t="s">
        <v>45</v>
      </c>
      <c r="Z2" s="193"/>
      <c r="AA2" s="193"/>
      <c r="AB2" s="193"/>
      <c r="AC2" s="193"/>
      <c r="AD2" s="193"/>
      <c r="AE2" s="193"/>
      <c r="AF2" s="193"/>
      <c r="AG2" s="193"/>
      <c r="AH2" s="193"/>
      <c r="AI2" s="193"/>
      <c r="AJ2" s="193"/>
      <c r="AK2" s="193"/>
      <c r="AL2" s="193"/>
      <c r="AM2" s="193"/>
      <c r="AN2" s="6"/>
      <c r="AO2" s="6"/>
    </row>
    <row r="3" spans="1:41" ht="23.1" customHeight="1" x14ac:dyDescent="0.15">
      <c r="A3" s="6"/>
      <c r="B3" s="11" t="s">
        <v>26</v>
      </c>
      <c r="C3" s="11"/>
      <c r="D3" s="11"/>
      <c r="E3" s="11"/>
      <c r="F3" s="11" t="s">
        <v>34</v>
      </c>
      <c r="G3" s="11" t="s">
        <v>305</v>
      </c>
      <c r="H3" s="11"/>
      <c r="I3" s="193"/>
      <c r="J3" s="193"/>
      <c r="K3" s="11" t="s">
        <v>35</v>
      </c>
      <c r="L3" s="193"/>
      <c r="M3" s="193"/>
      <c r="N3" s="11" t="s">
        <v>36</v>
      </c>
      <c r="O3" s="193"/>
      <c r="P3" s="193"/>
      <c r="Q3" s="11" t="s">
        <v>37</v>
      </c>
      <c r="R3" s="6"/>
      <c r="S3" s="6"/>
      <c r="T3" s="16"/>
      <c r="U3" s="16"/>
      <c r="V3" s="16"/>
      <c r="W3" s="16"/>
      <c r="X3" s="16"/>
      <c r="Y3" s="16"/>
      <c r="Z3" s="16"/>
      <c r="AA3" s="16"/>
      <c r="AB3" s="16"/>
      <c r="AC3" s="16"/>
      <c r="AD3" s="16"/>
      <c r="AE3" s="16"/>
      <c r="AF3" s="16"/>
      <c r="AG3" s="16"/>
      <c r="AH3" s="16"/>
      <c r="AI3" s="16"/>
      <c r="AJ3" s="16"/>
      <c r="AK3" s="16"/>
      <c r="AL3" s="16"/>
      <c r="AM3" s="16"/>
      <c r="AN3" s="6"/>
      <c r="AO3" s="6"/>
    </row>
    <row r="4" spans="1:41" ht="23.1" customHeight="1" x14ac:dyDescent="0.15">
      <c r="A4" s="6"/>
      <c r="B4" s="11" t="s">
        <v>27</v>
      </c>
      <c r="C4" s="11"/>
      <c r="D4" s="11"/>
      <c r="E4" s="11"/>
      <c r="F4" s="11" t="s">
        <v>34</v>
      </c>
      <c r="G4" s="193"/>
      <c r="H4" s="193"/>
      <c r="I4" s="11" t="s">
        <v>38</v>
      </c>
      <c r="J4" s="193"/>
      <c r="K4" s="193"/>
      <c r="L4" s="11" t="s">
        <v>39</v>
      </c>
      <c r="M4" s="11"/>
      <c r="N4" s="11" t="s">
        <v>40</v>
      </c>
      <c r="O4" s="193"/>
      <c r="P4" s="193"/>
      <c r="Q4" s="11" t="s">
        <v>38</v>
      </c>
      <c r="R4" s="193"/>
      <c r="S4" s="193"/>
      <c r="T4" s="11" t="s">
        <v>39</v>
      </c>
      <c r="U4" s="11" t="s">
        <v>41</v>
      </c>
      <c r="V4" s="193"/>
      <c r="W4" s="193"/>
      <c r="X4" s="11" t="s">
        <v>42</v>
      </c>
      <c r="Y4" s="12"/>
      <c r="Z4" s="193"/>
      <c r="AA4" s="193"/>
      <c r="AB4" s="12" t="s">
        <v>39</v>
      </c>
      <c r="AC4" s="12" t="s">
        <v>43</v>
      </c>
      <c r="AE4" s="16"/>
      <c r="AF4" s="16"/>
      <c r="AG4" s="16"/>
      <c r="AH4" s="16"/>
      <c r="AI4" s="16"/>
      <c r="AJ4" s="16"/>
      <c r="AK4" s="16"/>
      <c r="AL4" s="16"/>
      <c r="AM4" s="6"/>
      <c r="AN4" s="6"/>
      <c r="AO4" s="6"/>
    </row>
    <row r="5" spans="1:41" ht="23.1" customHeight="1" x14ac:dyDescent="0.15">
      <c r="A5" s="6"/>
      <c r="B5" s="13" t="s">
        <v>28</v>
      </c>
      <c r="C5" s="13"/>
      <c r="D5" s="13"/>
      <c r="E5" s="13"/>
      <c r="F5" s="13" t="s">
        <v>34</v>
      </c>
      <c r="G5" s="227"/>
      <c r="H5" s="227"/>
      <c r="I5" s="227"/>
      <c r="J5" s="227"/>
      <c r="K5" s="227"/>
      <c r="L5" s="227"/>
      <c r="M5" s="227"/>
      <c r="N5" s="227"/>
      <c r="O5" s="227"/>
      <c r="P5" s="227"/>
      <c r="Q5" s="227"/>
      <c r="R5" s="227"/>
      <c r="S5" s="227"/>
      <c r="T5" s="227"/>
      <c r="U5" s="227"/>
      <c r="V5" s="227"/>
      <c r="W5" s="227"/>
      <c r="X5" s="227"/>
      <c r="Y5" s="227"/>
      <c r="Z5" s="227"/>
      <c r="AA5" s="227"/>
      <c r="AB5" s="227"/>
      <c r="AC5" s="227"/>
      <c r="AD5" s="6"/>
      <c r="AE5" s="6"/>
      <c r="AF5" s="6"/>
      <c r="AG5" s="6"/>
      <c r="AH5" s="6"/>
      <c r="AI5" s="6"/>
      <c r="AJ5" s="6"/>
      <c r="AK5" s="6"/>
      <c r="AL5" s="6"/>
      <c r="AM5" s="6"/>
      <c r="AN5" s="6"/>
      <c r="AO5" s="6"/>
    </row>
    <row r="6" spans="1:41" ht="11.25" customHeight="1" thickBo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0.100000000000001" customHeight="1" x14ac:dyDescent="0.15">
      <c r="A7" s="6"/>
      <c r="B7" s="240" t="s">
        <v>29</v>
      </c>
      <c r="C7" s="241"/>
      <c r="D7" s="241"/>
      <c r="E7" s="241"/>
      <c r="F7" s="241"/>
      <c r="G7" s="241"/>
      <c r="H7" s="241"/>
      <c r="I7" s="241"/>
      <c r="J7" s="242"/>
      <c r="K7" s="180" t="s">
        <v>46</v>
      </c>
      <c r="L7" s="180"/>
      <c r="M7" s="180"/>
      <c r="N7" s="180"/>
      <c r="O7" s="180"/>
      <c r="P7" s="200"/>
      <c r="Q7" s="179" t="s">
        <v>47</v>
      </c>
      <c r="R7" s="180"/>
      <c r="S7" s="180"/>
      <c r="T7" s="180"/>
      <c r="U7" s="180"/>
      <c r="V7" s="180"/>
      <c r="W7" s="180"/>
      <c r="X7" s="180"/>
      <c r="Y7" s="180"/>
      <c r="Z7" s="180"/>
      <c r="AA7" s="180"/>
      <c r="AB7" s="180"/>
      <c r="AC7" s="180"/>
      <c r="AD7" s="180"/>
      <c r="AE7" s="180"/>
      <c r="AF7" s="181"/>
      <c r="AG7" s="253" t="s">
        <v>48</v>
      </c>
      <c r="AH7" s="254"/>
      <c r="AI7" s="254"/>
      <c r="AJ7" s="254"/>
      <c r="AK7" s="254"/>
      <c r="AL7" s="254"/>
      <c r="AM7" s="255"/>
      <c r="AN7" s="6"/>
    </row>
    <row r="8" spans="1:41" ht="27.75" customHeight="1" thickBot="1" x14ac:dyDescent="0.2">
      <c r="A8" s="6"/>
      <c r="B8" s="243"/>
      <c r="C8" s="244"/>
      <c r="D8" s="244"/>
      <c r="E8" s="244"/>
      <c r="F8" s="244"/>
      <c r="G8" s="244"/>
      <c r="H8" s="244"/>
      <c r="I8" s="244"/>
      <c r="J8" s="245"/>
      <c r="K8" s="259" t="s">
        <v>30</v>
      </c>
      <c r="L8" s="260"/>
      <c r="M8" s="261"/>
      <c r="N8" s="262" t="s">
        <v>33</v>
      </c>
      <c r="O8" s="262"/>
      <c r="P8" s="263"/>
      <c r="Q8" s="246" t="s">
        <v>31</v>
      </c>
      <c r="R8" s="247"/>
      <c r="S8" s="247"/>
      <c r="T8" s="248"/>
      <c r="U8" s="249" t="s">
        <v>49</v>
      </c>
      <c r="V8" s="250"/>
      <c r="W8" s="250"/>
      <c r="X8" s="251"/>
      <c r="Y8" s="252"/>
      <c r="Z8" s="247"/>
      <c r="AA8" s="247"/>
      <c r="AB8" s="248"/>
      <c r="AC8" s="247" t="s">
        <v>32</v>
      </c>
      <c r="AD8" s="247"/>
      <c r="AE8" s="247"/>
      <c r="AF8" s="248"/>
      <c r="AG8" s="256"/>
      <c r="AH8" s="257"/>
      <c r="AI8" s="257"/>
      <c r="AJ8" s="257"/>
      <c r="AK8" s="257"/>
      <c r="AL8" s="257"/>
      <c r="AM8" s="258"/>
      <c r="AN8" s="6"/>
    </row>
    <row r="9" spans="1:41" ht="30.95" customHeight="1" thickTop="1" x14ac:dyDescent="0.15">
      <c r="A9" s="34">
        <v>1</v>
      </c>
      <c r="B9" s="228"/>
      <c r="C9" s="229"/>
      <c r="D9" s="229"/>
      <c r="E9" s="229"/>
      <c r="F9" s="229"/>
      <c r="G9" s="229"/>
      <c r="H9" s="229"/>
      <c r="I9" s="229"/>
      <c r="J9" s="230"/>
      <c r="K9" s="231"/>
      <c r="L9" s="229"/>
      <c r="M9" s="230"/>
      <c r="N9" s="229"/>
      <c r="O9" s="229"/>
      <c r="P9" s="232"/>
      <c r="Q9" s="228"/>
      <c r="R9" s="229"/>
      <c r="S9" s="229"/>
      <c r="T9" s="230"/>
      <c r="U9" s="231"/>
      <c r="V9" s="229"/>
      <c r="W9" s="229"/>
      <c r="X9" s="230"/>
      <c r="Y9" s="231"/>
      <c r="Z9" s="229"/>
      <c r="AA9" s="229"/>
      <c r="AB9" s="230"/>
      <c r="AC9" s="229"/>
      <c r="AD9" s="229"/>
      <c r="AE9" s="229"/>
      <c r="AF9" s="230"/>
      <c r="AG9" s="231"/>
      <c r="AH9" s="229"/>
      <c r="AI9" s="229"/>
      <c r="AJ9" s="229"/>
      <c r="AK9" s="229"/>
      <c r="AL9" s="229"/>
      <c r="AM9" s="232"/>
      <c r="AN9" s="6"/>
      <c r="AO9" s="6"/>
    </row>
    <row r="10" spans="1:41" ht="30.95" customHeight="1" x14ac:dyDescent="0.15">
      <c r="A10" s="34">
        <v>2</v>
      </c>
      <c r="B10" s="221"/>
      <c r="C10" s="222"/>
      <c r="D10" s="222"/>
      <c r="E10" s="222"/>
      <c r="F10" s="222"/>
      <c r="G10" s="222"/>
      <c r="H10" s="222"/>
      <c r="I10" s="222"/>
      <c r="J10" s="223"/>
      <c r="K10" s="224"/>
      <c r="L10" s="222"/>
      <c r="M10" s="223"/>
      <c r="N10" s="222"/>
      <c r="O10" s="222"/>
      <c r="P10" s="225"/>
      <c r="Q10" s="221"/>
      <c r="R10" s="222"/>
      <c r="S10" s="222"/>
      <c r="T10" s="223"/>
      <c r="U10" s="224"/>
      <c r="V10" s="222"/>
      <c r="W10" s="222"/>
      <c r="X10" s="223"/>
      <c r="Y10" s="224"/>
      <c r="Z10" s="222"/>
      <c r="AA10" s="222"/>
      <c r="AB10" s="223"/>
      <c r="AC10" s="222"/>
      <c r="AD10" s="222"/>
      <c r="AE10" s="222"/>
      <c r="AF10" s="223"/>
      <c r="AG10" s="224"/>
      <c r="AH10" s="222"/>
      <c r="AI10" s="222"/>
      <c r="AJ10" s="222"/>
      <c r="AK10" s="222"/>
      <c r="AL10" s="222"/>
      <c r="AM10" s="225"/>
      <c r="AN10" s="6"/>
      <c r="AO10" s="6"/>
    </row>
    <row r="11" spans="1:41" ht="30.95" customHeight="1" x14ac:dyDescent="0.15">
      <c r="A11" s="34">
        <v>3</v>
      </c>
      <c r="B11" s="221"/>
      <c r="C11" s="222"/>
      <c r="D11" s="222"/>
      <c r="E11" s="222"/>
      <c r="F11" s="222"/>
      <c r="G11" s="222"/>
      <c r="H11" s="222"/>
      <c r="I11" s="222"/>
      <c r="J11" s="223"/>
      <c r="K11" s="224"/>
      <c r="L11" s="222"/>
      <c r="M11" s="223"/>
      <c r="N11" s="222"/>
      <c r="O11" s="222"/>
      <c r="P11" s="225"/>
      <c r="Q11" s="221"/>
      <c r="R11" s="222"/>
      <c r="S11" s="222"/>
      <c r="T11" s="223"/>
      <c r="U11" s="224"/>
      <c r="V11" s="222"/>
      <c r="W11" s="222"/>
      <c r="X11" s="223"/>
      <c r="Y11" s="224"/>
      <c r="Z11" s="222"/>
      <c r="AA11" s="222"/>
      <c r="AB11" s="223"/>
      <c r="AC11" s="222"/>
      <c r="AD11" s="222"/>
      <c r="AE11" s="222"/>
      <c r="AF11" s="223"/>
      <c r="AG11" s="224"/>
      <c r="AH11" s="222"/>
      <c r="AI11" s="222"/>
      <c r="AJ11" s="222"/>
      <c r="AK11" s="222"/>
      <c r="AL11" s="222"/>
      <c r="AM11" s="225"/>
      <c r="AN11" s="6"/>
      <c r="AO11" s="6"/>
    </row>
    <row r="12" spans="1:41" ht="30.95" customHeight="1" x14ac:dyDescent="0.15">
      <c r="A12" s="34">
        <v>4</v>
      </c>
      <c r="B12" s="221"/>
      <c r="C12" s="222"/>
      <c r="D12" s="222"/>
      <c r="E12" s="222"/>
      <c r="F12" s="222"/>
      <c r="G12" s="222"/>
      <c r="H12" s="222"/>
      <c r="I12" s="222"/>
      <c r="J12" s="223"/>
      <c r="K12" s="224"/>
      <c r="L12" s="222"/>
      <c r="M12" s="223"/>
      <c r="N12" s="222"/>
      <c r="O12" s="222"/>
      <c r="P12" s="225"/>
      <c r="Q12" s="221"/>
      <c r="R12" s="222"/>
      <c r="S12" s="222"/>
      <c r="T12" s="223"/>
      <c r="U12" s="224"/>
      <c r="V12" s="222"/>
      <c r="W12" s="222"/>
      <c r="X12" s="223"/>
      <c r="Y12" s="224"/>
      <c r="Z12" s="222"/>
      <c r="AA12" s="222"/>
      <c r="AB12" s="223"/>
      <c r="AC12" s="222"/>
      <c r="AD12" s="222"/>
      <c r="AE12" s="222"/>
      <c r="AF12" s="223"/>
      <c r="AG12" s="224"/>
      <c r="AH12" s="222"/>
      <c r="AI12" s="222"/>
      <c r="AJ12" s="222"/>
      <c r="AK12" s="222"/>
      <c r="AL12" s="222"/>
      <c r="AM12" s="225"/>
      <c r="AN12" s="6"/>
      <c r="AO12" s="6"/>
    </row>
    <row r="13" spans="1:41" ht="30.95" customHeight="1" x14ac:dyDescent="0.15">
      <c r="A13" s="34">
        <v>5</v>
      </c>
      <c r="B13" s="221"/>
      <c r="C13" s="222"/>
      <c r="D13" s="222"/>
      <c r="E13" s="222"/>
      <c r="F13" s="222"/>
      <c r="G13" s="222"/>
      <c r="H13" s="222"/>
      <c r="I13" s="222"/>
      <c r="J13" s="223"/>
      <c r="K13" s="224"/>
      <c r="L13" s="222"/>
      <c r="M13" s="223"/>
      <c r="N13" s="222"/>
      <c r="O13" s="222"/>
      <c r="P13" s="225"/>
      <c r="Q13" s="221"/>
      <c r="R13" s="222"/>
      <c r="S13" s="222"/>
      <c r="T13" s="223"/>
      <c r="U13" s="224"/>
      <c r="V13" s="222"/>
      <c r="W13" s="222"/>
      <c r="X13" s="223"/>
      <c r="Y13" s="224"/>
      <c r="Z13" s="222"/>
      <c r="AA13" s="222"/>
      <c r="AB13" s="223"/>
      <c r="AC13" s="222"/>
      <c r="AD13" s="222"/>
      <c r="AE13" s="222"/>
      <c r="AF13" s="223"/>
      <c r="AG13" s="224"/>
      <c r="AH13" s="222"/>
      <c r="AI13" s="222"/>
      <c r="AJ13" s="222"/>
      <c r="AK13" s="222"/>
      <c r="AL13" s="222"/>
      <c r="AM13" s="225"/>
      <c r="AN13" s="6"/>
      <c r="AO13" s="6"/>
    </row>
    <row r="14" spans="1:41" ht="30.95" customHeight="1" x14ac:dyDescent="0.15">
      <c r="A14" s="34">
        <v>6</v>
      </c>
      <c r="B14" s="221"/>
      <c r="C14" s="222"/>
      <c r="D14" s="222"/>
      <c r="E14" s="222"/>
      <c r="F14" s="222"/>
      <c r="G14" s="222"/>
      <c r="H14" s="222"/>
      <c r="I14" s="222"/>
      <c r="J14" s="223"/>
      <c r="K14" s="224"/>
      <c r="L14" s="222"/>
      <c r="M14" s="223"/>
      <c r="N14" s="222"/>
      <c r="O14" s="222"/>
      <c r="P14" s="225"/>
      <c r="Q14" s="221"/>
      <c r="R14" s="222"/>
      <c r="S14" s="222"/>
      <c r="T14" s="223"/>
      <c r="U14" s="224"/>
      <c r="V14" s="222"/>
      <c r="W14" s="222"/>
      <c r="X14" s="223"/>
      <c r="Y14" s="224"/>
      <c r="Z14" s="222"/>
      <c r="AA14" s="222"/>
      <c r="AB14" s="223"/>
      <c r="AC14" s="222"/>
      <c r="AD14" s="222"/>
      <c r="AE14" s="222"/>
      <c r="AF14" s="223"/>
      <c r="AG14" s="224"/>
      <c r="AH14" s="222"/>
      <c r="AI14" s="222"/>
      <c r="AJ14" s="222"/>
      <c r="AK14" s="222"/>
      <c r="AL14" s="222"/>
      <c r="AM14" s="225"/>
      <c r="AN14" s="6"/>
      <c r="AO14" s="6"/>
    </row>
    <row r="15" spans="1:41" ht="30.95" customHeight="1" x14ac:dyDescent="0.15">
      <c r="A15" s="34">
        <v>7</v>
      </c>
      <c r="B15" s="221"/>
      <c r="C15" s="222"/>
      <c r="D15" s="222"/>
      <c r="E15" s="222"/>
      <c r="F15" s="222"/>
      <c r="G15" s="222"/>
      <c r="H15" s="222"/>
      <c r="I15" s="222"/>
      <c r="J15" s="223"/>
      <c r="K15" s="224"/>
      <c r="L15" s="222"/>
      <c r="M15" s="223"/>
      <c r="N15" s="222"/>
      <c r="O15" s="222"/>
      <c r="P15" s="225"/>
      <c r="Q15" s="221"/>
      <c r="R15" s="222"/>
      <c r="S15" s="222"/>
      <c r="T15" s="223"/>
      <c r="U15" s="224"/>
      <c r="V15" s="222"/>
      <c r="W15" s="222"/>
      <c r="X15" s="223"/>
      <c r="Y15" s="224"/>
      <c r="Z15" s="222"/>
      <c r="AA15" s="222"/>
      <c r="AB15" s="223"/>
      <c r="AC15" s="222"/>
      <c r="AD15" s="222"/>
      <c r="AE15" s="222"/>
      <c r="AF15" s="223"/>
      <c r="AG15" s="224"/>
      <c r="AH15" s="222"/>
      <c r="AI15" s="222"/>
      <c r="AJ15" s="222"/>
      <c r="AK15" s="222"/>
      <c r="AL15" s="222"/>
      <c r="AM15" s="225"/>
      <c r="AN15" s="6"/>
      <c r="AO15" s="6"/>
    </row>
    <row r="16" spans="1:41" ht="30.95" customHeight="1" x14ac:dyDescent="0.15">
      <c r="A16" s="34">
        <v>8</v>
      </c>
      <c r="B16" s="221"/>
      <c r="C16" s="222"/>
      <c r="D16" s="222"/>
      <c r="E16" s="222"/>
      <c r="F16" s="222"/>
      <c r="G16" s="222"/>
      <c r="H16" s="222"/>
      <c r="I16" s="222"/>
      <c r="J16" s="223"/>
      <c r="K16" s="224"/>
      <c r="L16" s="222"/>
      <c r="M16" s="223"/>
      <c r="N16" s="222"/>
      <c r="O16" s="222"/>
      <c r="P16" s="225"/>
      <c r="Q16" s="221"/>
      <c r="R16" s="222"/>
      <c r="S16" s="222"/>
      <c r="T16" s="223"/>
      <c r="U16" s="224"/>
      <c r="V16" s="222"/>
      <c r="W16" s="222"/>
      <c r="X16" s="223"/>
      <c r="Y16" s="224"/>
      <c r="Z16" s="222"/>
      <c r="AA16" s="222"/>
      <c r="AB16" s="223"/>
      <c r="AC16" s="222"/>
      <c r="AD16" s="222"/>
      <c r="AE16" s="222"/>
      <c r="AF16" s="223"/>
      <c r="AG16" s="224"/>
      <c r="AH16" s="222"/>
      <c r="AI16" s="222"/>
      <c r="AJ16" s="222"/>
      <c r="AK16" s="222"/>
      <c r="AL16" s="222"/>
      <c r="AM16" s="225"/>
      <c r="AN16" s="6"/>
      <c r="AO16" s="6"/>
    </row>
    <row r="17" spans="1:41" ht="30.95" customHeight="1" x14ac:dyDescent="0.15">
      <c r="A17" s="34">
        <v>9</v>
      </c>
      <c r="B17" s="221"/>
      <c r="C17" s="222"/>
      <c r="D17" s="222"/>
      <c r="E17" s="222"/>
      <c r="F17" s="222"/>
      <c r="G17" s="222"/>
      <c r="H17" s="222"/>
      <c r="I17" s="222"/>
      <c r="J17" s="223"/>
      <c r="K17" s="224"/>
      <c r="L17" s="222"/>
      <c r="M17" s="223"/>
      <c r="N17" s="222"/>
      <c r="O17" s="222"/>
      <c r="P17" s="225"/>
      <c r="Q17" s="221"/>
      <c r="R17" s="222"/>
      <c r="S17" s="222"/>
      <c r="T17" s="223"/>
      <c r="U17" s="224"/>
      <c r="V17" s="222"/>
      <c r="W17" s="222"/>
      <c r="X17" s="223"/>
      <c r="Y17" s="224"/>
      <c r="Z17" s="222"/>
      <c r="AA17" s="222"/>
      <c r="AB17" s="223"/>
      <c r="AC17" s="222"/>
      <c r="AD17" s="222"/>
      <c r="AE17" s="222"/>
      <c r="AF17" s="223"/>
      <c r="AG17" s="224"/>
      <c r="AH17" s="222"/>
      <c r="AI17" s="222"/>
      <c r="AJ17" s="222"/>
      <c r="AK17" s="222"/>
      <c r="AL17" s="222"/>
      <c r="AM17" s="225"/>
      <c r="AN17" s="6"/>
      <c r="AO17" s="6"/>
    </row>
    <row r="18" spans="1:41" ht="30.95" customHeight="1" x14ac:dyDescent="0.15">
      <c r="A18" s="34">
        <v>10</v>
      </c>
      <c r="B18" s="221"/>
      <c r="C18" s="222"/>
      <c r="D18" s="222"/>
      <c r="E18" s="222"/>
      <c r="F18" s="222"/>
      <c r="G18" s="222"/>
      <c r="H18" s="222"/>
      <c r="I18" s="222"/>
      <c r="J18" s="223"/>
      <c r="K18" s="224"/>
      <c r="L18" s="222"/>
      <c r="M18" s="223"/>
      <c r="N18" s="222"/>
      <c r="O18" s="222"/>
      <c r="P18" s="225"/>
      <c r="Q18" s="221"/>
      <c r="R18" s="222"/>
      <c r="S18" s="222"/>
      <c r="T18" s="223"/>
      <c r="U18" s="224"/>
      <c r="V18" s="222"/>
      <c r="W18" s="222"/>
      <c r="X18" s="223"/>
      <c r="Y18" s="224"/>
      <c r="Z18" s="222"/>
      <c r="AA18" s="222"/>
      <c r="AB18" s="223"/>
      <c r="AC18" s="222"/>
      <c r="AD18" s="222"/>
      <c r="AE18" s="222"/>
      <c r="AF18" s="223"/>
      <c r="AG18" s="224"/>
      <c r="AH18" s="222"/>
      <c r="AI18" s="222"/>
      <c r="AJ18" s="222"/>
      <c r="AK18" s="222"/>
      <c r="AL18" s="222"/>
      <c r="AM18" s="225"/>
      <c r="AN18" s="6"/>
      <c r="AO18" s="6"/>
    </row>
    <row r="19" spans="1:41" ht="30.95" customHeight="1" x14ac:dyDescent="0.15">
      <c r="A19" s="34">
        <v>11</v>
      </c>
      <c r="B19" s="221"/>
      <c r="C19" s="222"/>
      <c r="D19" s="222"/>
      <c r="E19" s="222"/>
      <c r="F19" s="222"/>
      <c r="G19" s="222"/>
      <c r="H19" s="222"/>
      <c r="I19" s="222"/>
      <c r="J19" s="223"/>
      <c r="K19" s="224"/>
      <c r="L19" s="222"/>
      <c r="M19" s="223"/>
      <c r="N19" s="222"/>
      <c r="O19" s="222"/>
      <c r="P19" s="225"/>
      <c r="Q19" s="221"/>
      <c r="R19" s="222"/>
      <c r="S19" s="222"/>
      <c r="T19" s="223"/>
      <c r="U19" s="224"/>
      <c r="V19" s="222"/>
      <c r="W19" s="222"/>
      <c r="X19" s="223"/>
      <c r="Y19" s="224"/>
      <c r="Z19" s="222"/>
      <c r="AA19" s="222"/>
      <c r="AB19" s="223"/>
      <c r="AC19" s="222"/>
      <c r="AD19" s="222"/>
      <c r="AE19" s="222"/>
      <c r="AF19" s="223"/>
      <c r="AG19" s="224"/>
      <c r="AH19" s="222"/>
      <c r="AI19" s="222"/>
      <c r="AJ19" s="222"/>
      <c r="AK19" s="222"/>
      <c r="AL19" s="222"/>
      <c r="AM19" s="225"/>
      <c r="AN19" s="6"/>
      <c r="AO19" s="6"/>
    </row>
    <row r="20" spans="1:41" ht="30.95" customHeight="1" x14ac:dyDescent="0.15">
      <c r="A20" s="34">
        <v>12</v>
      </c>
      <c r="B20" s="221"/>
      <c r="C20" s="222"/>
      <c r="D20" s="222"/>
      <c r="E20" s="222"/>
      <c r="F20" s="222"/>
      <c r="G20" s="222"/>
      <c r="H20" s="222"/>
      <c r="I20" s="222"/>
      <c r="J20" s="223"/>
      <c r="K20" s="224"/>
      <c r="L20" s="222"/>
      <c r="M20" s="223"/>
      <c r="N20" s="222"/>
      <c r="O20" s="222"/>
      <c r="P20" s="225"/>
      <c r="Q20" s="221"/>
      <c r="R20" s="222"/>
      <c r="S20" s="222"/>
      <c r="T20" s="223"/>
      <c r="U20" s="224"/>
      <c r="V20" s="222"/>
      <c r="W20" s="222"/>
      <c r="X20" s="223"/>
      <c r="Y20" s="224"/>
      <c r="Z20" s="222"/>
      <c r="AA20" s="222"/>
      <c r="AB20" s="223"/>
      <c r="AC20" s="222"/>
      <c r="AD20" s="222"/>
      <c r="AE20" s="222"/>
      <c r="AF20" s="223"/>
      <c r="AG20" s="224"/>
      <c r="AH20" s="222"/>
      <c r="AI20" s="222"/>
      <c r="AJ20" s="222"/>
      <c r="AK20" s="222"/>
      <c r="AL20" s="222"/>
      <c r="AM20" s="225"/>
      <c r="AN20" s="6"/>
      <c r="AO20" s="6"/>
    </row>
    <row r="21" spans="1:41" ht="30.95" customHeight="1" x14ac:dyDescent="0.15">
      <c r="A21" s="34">
        <v>13</v>
      </c>
      <c r="B21" s="221"/>
      <c r="C21" s="222"/>
      <c r="D21" s="222"/>
      <c r="E21" s="222"/>
      <c r="F21" s="222"/>
      <c r="G21" s="222"/>
      <c r="H21" s="222"/>
      <c r="I21" s="222"/>
      <c r="J21" s="223"/>
      <c r="K21" s="224"/>
      <c r="L21" s="222"/>
      <c r="M21" s="223"/>
      <c r="N21" s="222"/>
      <c r="O21" s="222"/>
      <c r="P21" s="225"/>
      <c r="Q21" s="221"/>
      <c r="R21" s="222"/>
      <c r="S21" s="222"/>
      <c r="T21" s="223"/>
      <c r="U21" s="224"/>
      <c r="V21" s="222"/>
      <c r="W21" s="222"/>
      <c r="X21" s="223"/>
      <c r="Y21" s="224"/>
      <c r="Z21" s="222"/>
      <c r="AA21" s="222"/>
      <c r="AB21" s="223"/>
      <c r="AC21" s="222"/>
      <c r="AD21" s="222"/>
      <c r="AE21" s="222"/>
      <c r="AF21" s="223"/>
      <c r="AG21" s="224"/>
      <c r="AH21" s="222"/>
      <c r="AI21" s="222"/>
      <c r="AJ21" s="222"/>
      <c r="AK21" s="222"/>
      <c r="AL21" s="222"/>
      <c r="AM21" s="225"/>
      <c r="AN21" s="6"/>
      <c r="AO21" s="6"/>
    </row>
    <row r="22" spans="1:41" ht="30.95" customHeight="1" x14ac:dyDescent="0.15">
      <c r="A22" s="34">
        <v>14</v>
      </c>
      <c r="B22" s="221"/>
      <c r="C22" s="222"/>
      <c r="D22" s="222"/>
      <c r="E22" s="222"/>
      <c r="F22" s="222"/>
      <c r="G22" s="222"/>
      <c r="H22" s="222"/>
      <c r="I22" s="222"/>
      <c r="J22" s="223"/>
      <c r="K22" s="224"/>
      <c r="L22" s="222"/>
      <c r="M22" s="223"/>
      <c r="N22" s="222"/>
      <c r="O22" s="222"/>
      <c r="P22" s="225"/>
      <c r="Q22" s="221"/>
      <c r="R22" s="222"/>
      <c r="S22" s="222"/>
      <c r="T22" s="223"/>
      <c r="U22" s="224"/>
      <c r="V22" s="222"/>
      <c r="W22" s="222"/>
      <c r="X22" s="223"/>
      <c r="Y22" s="224"/>
      <c r="Z22" s="222"/>
      <c r="AA22" s="222"/>
      <c r="AB22" s="223"/>
      <c r="AC22" s="222"/>
      <c r="AD22" s="222"/>
      <c r="AE22" s="222"/>
      <c r="AF22" s="223"/>
      <c r="AG22" s="224"/>
      <c r="AH22" s="222"/>
      <c r="AI22" s="222"/>
      <c r="AJ22" s="222"/>
      <c r="AK22" s="222"/>
      <c r="AL22" s="222"/>
      <c r="AM22" s="225"/>
      <c r="AN22" s="6"/>
      <c r="AO22" s="6"/>
    </row>
    <row r="23" spans="1:41" ht="30.95" customHeight="1" x14ac:dyDescent="0.15">
      <c r="A23" s="34">
        <v>15</v>
      </c>
      <c r="B23" s="221"/>
      <c r="C23" s="222"/>
      <c r="D23" s="222"/>
      <c r="E23" s="222"/>
      <c r="F23" s="222"/>
      <c r="G23" s="222"/>
      <c r="H23" s="222"/>
      <c r="I23" s="222"/>
      <c r="J23" s="223"/>
      <c r="K23" s="224"/>
      <c r="L23" s="222"/>
      <c r="M23" s="223"/>
      <c r="N23" s="222"/>
      <c r="O23" s="222"/>
      <c r="P23" s="225"/>
      <c r="Q23" s="221"/>
      <c r="R23" s="222"/>
      <c r="S23" s="222"/>
      <c r="T23" s="223"/>
      <c r="U23" s="224"/>
      <c r="V23" s="222"/>
      <c r="W23" s="222"/>
      <c r="X23" s="223"/>
      <c r="Y23" s="224"/>
      <c r="Z23" s="222"/>
      <c r="AA23" s="222"/>
      <c r="AB23" s="223"/>
      <c r="AC23" s="222"/>
      <c r="AD23" s="222"/>
      <c r="AE23" s="222"/>
      <c r="AF23" s="223"/>
      <c r="AG23" s="224"/>
      <c r="AH23" s="222"/>
      <c r="AI23" s="222"/>
      <c r="AJ23" s="222"/>
      <c r="AK23" s="222"/>
      <c r="AL23" s="222"/>
      <c r="AM23" s="225"/>
      <c r="AN23" s="6"/>
      <c r="AO23" s="6"/>
    </row>
    <row r="24" spans="1:41" ht="30.95" customHeight="1" x14ac:dyDescent="0.15">
      <c r="A24" s="34">
        <v>16</v>
      </c>
      <c r="B24" s="221"/>
      <c r="C24" s="222"/>
      <c r="D24" s="222"/>
      <c r="E24" s="222"/>
      <c r="F24" s="222"/>
      <c r="G24" s="222"/>
      <c r="H24" s="222"/>
      <c r="I24" s="222"/>
      <c r="J24" s="223"/>
      <c r="K24" s="224"/>
      <c r="L24" s="222"/>
      <c r="M24" s="223"/>
      <c r="N24" s="222"/>
      <c r="O24" s="222"/>
      <c r="P24" s="225"/>
      <c r="Q24" s="221"/>
      <c r="R24" s="222"/>
      <c r="S24" s="222"/>
      <c r="T24" s="223"/>
      <c r="U24" s="224"/>
      <c r="V24" s="222"/>
      <c r="W24" s="222"/>
      <c r="X24" s="223"/>
      <c r="Y24" s="224"/>
      <c r="Z24" s="222"/>
      <c r="AA24" s="222"/>
      <c r="AB24" s="223"/>
      <c r="AC24" s="222"/>
      <c r="AD24" s="222"/>
      <c r="AE24" s="222"/>
      <c r="AF24" s="223"/>
      <c r="AG24" s="224"/>
      <c r="AH24" s="222"/>
      <c r="AI24" s="222"/>
      <c r="AJ24" s="222"/>
      <c r="AK24" s="222"/>
      <c r="AL24" s="222"/>
      <c r="AM24" s="225"/>
      <c r="AN24" s="6"/>
      <c r="AO24" s="6"/>
    </row>
    <row r="25" spans="1:41" ht="30.95" customHeight="1" x14ac:dyDescent="0.15">
      <c r="A25" s="34">
        <v>17</v>
      </c>
      <c r="B25" s="221"/>
      <c r="C25" s="222"/>
      <c r="D25" s="222"/>
      <c r="E25" s="222"/>
      <c r="F25" s="222"/>
      <c r="G25" s="222"/>
      <c r="H25" s="222"/>
      <c r="I25" s="222"/>
      <c r="J25" s="223"/>
      <c r="K25" s="224"/>
      <c r="L25" s="222"/>
      <c r="M25" s="223"/>
      <c r="N25" s="222"/>
      <c r="O25" s="222"/>
      <c r="P25" s="225"/>
      <c r="Q25" s="221"/>
      <c r="R25" s="222"/>
      <c r="S25" s="222"/>
      <c r="T25" s="223"/>
      <c r="U25" s="224"/>
      <c r="V25" s="222"/>
      <c r="W25" s="222"/>
      <c r="X25" s="223"/>
      <c r="Y25" s="224"/>
      <c r="Z25" s="222"/>
      <c r="AA25" s="222"/>
      <c r="AB25" s="223"/>
      <c r="AC25" s="222"/>
      <c r="AD25" s="222"/>
      <c r="AE25" s="222"/>
      <c r="AF25" s="223"/>
      <c r="AG25" s="224"/>
      <c r="AH25" s="222"/>
      <c r="AI25" s="222"/>
      <c r="AJ25" s="222"/>
      <c r="AK25" s="222"/>
      <c r="AL25" s="222"/>
      <c r="AM25" s="225"/>
      <c r="AN25" s="6"/>
      <c r="AO25" s="6"/>
    </row>
    <row r="26" spans="1:41" ht="30.95" customHeight="1" x14ac:dyDescent="0.15">
      <c r="A26" s="34">
        <v>18</v>
      </c>
      <c r="B26" s="221"/>
      <c r="C26" s="222"/>
      <c r="D26" s="222"/>
      <c r="E26" s="222"/>
      <c r="F26" s="222"/>
      <c r="G26" s="222"/>
      <c r="H26" s="222"/>
      <c r="I26" s="222"/>
      <c r="J26" s="223"/>
      <c r="K26" s="224"/>
      <c r="L26" s="222"/>
      <c r="M26" s="223"/>
      <c r="N26" s="222"/>
      <c r="O26" s="222"/>
      <c r="P26" s="225"/>
      <c r="Q26" s="221"/>
      <c r="R26" s="222"/>
      <c r="S26" s="222"/>
      <c r="T26" s="223"/>
      <c r="U26" s="224"/>
      <c r="V26" s="222"/>
      <c r="W26" s="222"/>
      <c r="X26" s="223"/>
      <c r="Y26" s="224"/>
      <c r="Z26" s="222"/>
      <c r="AA26" s="222"/>
      <c r="AB26" s="223"/>
      <c r="AC26" s="222"/>
      <c r="AD26" s="222"/>
      <c r="AE26" s="222"/>
      <c r="AF26" s="223"/>
      <c r="AG26" s="224"/>
      <c r="AH26" s="222"/>
      <c r="AI26" s="222"/>
      <c r="AJ26" s="222"/>
      <c r="AK26" s="222"/>
      <c r="AL26" s="222"/>
      <c r="AM26" s="225"/>
      <c r="AN26" s="6"/>
      <c r="AO26" s="6"/>
    </row>
    <row r="27" spans="1:41" ht="30.95" customHeight="1" x14ac:dyDescent="0.15">
      <c r="A27" s="34">
        <v>19</v>
      </c>
      <c r="B27" s="221"/>
      <c r="C27" s="222"/>
      <c r="D27" s="222"/>
      <c r="E27" s="222"/>
      <c r="F27" s="222"/>
      <c r="G27" s="222"/>
      <c r="H27" s="222"/>
      <c r="I27" s="222"/>
      <c r="J27" s="223"/>
      <c r="K27" s="224"/>
      <c r="L27" s="222"/>
      <c r="M27" s="223"/>
      <c r="N27" s="222"/>
      <c r="O27" s="222"/>
      <c r="P27" s="225"/>
      <c r="Q27" s="221"/>
      <c r="R27" s="222"/>
      <c r="S27" s="222"/>
      <c r="T27" s="223"/>
      <c r="U27" s="224"/>
      <c r="V27" s="222"/>
      <c r="W27" s="222"/>
      <c r="X27" s="223"/>
      <c r="Y27" s="224"/>
      <c r="Z27" s="222"/>
      <c r="AA27" s="222"/>
      <c r="AB27" s="223"/>
      <c r="AC27" s="222"/>
      <c r="AD27" s="222"/>
      <c r="AE27" s="222"/>
      <c r="AF27" s="223"/>
      <c r="AG27" s="224"/>
      <c r="AH27" s="222"/>
      <c r="AI27" s="222"/>
      <c r="AJ27" s="222"/>
      <c r="AK27" s="222"/>
      <c r="AL27" s="222"/>
      <c r="AM27" s="225"/>
      <c r="AN27" s="6"/>
      <c r="AO27" s="6"/>
    </row>
    <row r="28" spans="1:41" ht="30.95" customHeight="1" thickBot="1" x14ac:dyDescent="0.2">
      <c r="A28" s="34">
        <v>20</v>
      </c>
      <c r="B28" s="235"/>
      <c r="C28" s="236"/>
      <c r="D28" s="236"/>
      <c r="E28" s="236"/>
      <c r="F28" s="236"/>
      <c r="G28" s="236"/>
      <c r="H28" s="236"/>
      <c r="I28" s="236"/>
      <c r="J28" s="237"/>
      <c r="K28" s="226"/>
      <c r="L28" s="182"/>
      <c r="M28" s="183"/>
      <c r="N28" s="182"/>
      <c r="O28" s="182"/>
      <c r="P28" s="202"/>
      <c r="Q28" s="235"/>
      <c r="R28" s="236"/>
      <c r="S28" s="236"/>
      <c r="T28" s="237"/>
      <c r="U28" s="238"/>
      <c r="V28" s="236"/>
      <c r="W28" s="236"/>
      <c r="X28" s="237"/>
      <c r="Y28" s="238"/>
      <c r="Z28" s="236"/>
      <c r="AA28" s="236"/>
      <c r="AB28" s="237"/>
      <c r="AC28" s="236"/>
      <c r="AD28" s="236"/>
      <c r="AE28" s="236"/>
      <c r="AF28" s="237"/>
      <c r="AG28" s="238"/>
      <c r="AH28" s="236"/>
      <c r="AI28" s="236"/>
      <c r="AJ28" s="236"/>
      <c r="AK28" s="236"/>
      <c r="AL28" s="236"/>
      <c r="AM28" s="239"/>
      <c r="AN28" s="6"/>
      <c r="AO28" s="6"/>
    </row>
    <row r="29" spans="1:41" ht="30.95" customHeight="1" thickBot="1" x14ac:dyDescent="0.2">
      <c r="A29" s="6"/>
      <c r="B29" s="190"/>
      <c r="C29" s="191"/>
      <c r="D29" s="191"/>
      <c r="E29" s="191"/>
      <c r="F29" s="191"/>
      <c r="G29" s="191"/>
      <c r="H29" s="191"/>
      <c r="I29" s="191"/>
      <c r="J29" s="192"/>
      <c r="K29" s="226"/>
      <c r="L29" s="182"/>
      <c r="M29" s="183"/>
      <c r="N29" s="182"/>
      <c r="O29" s="182"/>
      <c r="P29" s="202"/>
      <c r="Q29" s="190"/>
      <c r="R29" s="191"/>
      <c r="S29" s="191"/>
      <c r="T29" s="192"/>
      <c r="U29" s="233"/>
      <c r="V29" s="191"/>
      <c r="W29" s="191"/>
      <c r="X29" s="192"/>
      <c r="Y29" s="233"/>
      <c r="Z29" s="191"/>
      <c r="AA29" s="191"/>
      <c r="AB29" s="192"/>
      <c r="AC29" s="191"/>
      <c r="AD29" s="191"/>
      <c r="AE29" s="191"/>
      <c r="AF29" s="192"/>
      <c r="AG29" s="233"/>
      <c r="AH29" s="191"/>
      <c r="AI29" s="191"/>
      <c r="AJ29" s="191"/>
      <c r="AK29" s="191"/>
      <c r="AL29" s="191"/>
      <c r="AM29" s="234"/>
      <c r="AN29" s="6"/>
      <c r="AO29" s="6"/>
    </row>
    <row r="30" spans="1:41" ht="16.5" customHeight="1" x14ac:dyDescent="0.15">
      <c r="A30" s="6"/>
      <c r="B30" s="18" t="s">
        <v>44</v>
      </c>
      <c r="C30" s="19"/>
      <c r="D30" s="19"/>
      <c r="E30" s="19"/>
      <c r="F30" s="19"/>
      <c r="G30" s="16"/>
      <c r="H30" s="16"/>
      <c r="I30" s="16"/>
      <c r="J30" s="16"/>
      <c r="K30" s="16"/>
      <c r="L30" s="16"/>
      <c r="M30" s="16"/>
      <c r="N30" s="16"/>
      <c r="O30" s="16"/>
      <c r="P30" s="16"/>
      <c r="Q30" s="16"/>
      <c r="R30" s="16"/>
      <c r="S30" s="16"/>
      <c r="T30" s="6"/>
      <c r="U30" s="6"/>
      <c r="V30" s="6"/>
      <c r="W30" s="6"/>
      <c r="X30" s="6"/>
      <c r="Y30" s="6"/>
      <c r="Z30" s="6"/>
      <c r="AA30" s="6"/>
      <c r="AB30" s="6"/>
      <c r="AC30" s="6"/>
      <c r="AD30" s="6"/>
      <c r="AE30" s="6"/>
      <c r="AF30" s="6"/>
      <c r="AG30" s="6"/>
      <c r="AH30" s="6"/>
      <c r="AI30" s="6"/>
      <c r="AJ30" s="6"/>
      <c r="AK30" s="6"/>
      <c r="AL30" s="6"/>
      <c r="AM30" s="6"/>
      <c r="AN30" s="6"/>
      <c r="AO30" s="6"/>
    </row>
    <row r="31" spans="1:41" ht="27.9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row>
    <row r="32" spans="1:41" ht="20.100000000000001"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spans="1:41" ht="20.100000000000001"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row>
    <row r="34" spans="1:41" ht="20.100000000000001"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ht="20.100000000000001"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ht="20.100000000000001"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ht="20.100000000000001"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1:41" ht="20.100000000000001"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1:41" ht="20.100000000000001"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spans="1:41" ht="20.100000000000001"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1:41" ht="20.100000000000001"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ht="20.100000000000001"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row>
    <row r="43" spans="1:41" ht="20.100000000000001" customHeight="1" x14ac:dyDescent="0.15"/>
    <row r="44" spans="1:41" ht="20.100000000000001" customHeight="1" x14ac:dyDescent="0.15"/>
    <row r="45" spans="1:41" ht="20.100000000000001" customHeight="1" x14ac:dyDescent="0.15"/>
    <row r="46" spans="1:41" ht="20.100000000000001" customHeight="1" x14ac:dyDescent="0.15"/>
    <row r="47" spans="1:41" ht="20.100000000000001" customHeight="1" x14ac:dyDescent="0.15"/>
    <row r="48" spans="1:4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sheetData>
  <mergeCells count="190">
    <mergeCell ref="G4:H4"/>
    <mergeCell ref="J4:K4"/>
    <mergeCell ref="O4:P4"/>
    <mergeCell ref="Q7:AF7"/>
    <mergeCell ref="Y2:AC2"/>
    <mergeCell ref="AD2:AM2"/>
    <mergeCell ref="I3:J3"/>
    <mergeCell ref="L3:M3"/>
    <mergeCell ref="O3:P3"/>
    <mergeCell ref="B7:J8"/>
    <mergeCell ref="Q8:T8"/>
    <mergeCell ref="U8:X8"/>
    <mergeCell ref="Y8:AB8"/>
    <mergeCell ref="AC8:AF8"/>
    <mergeCell ref="AG7:AM8"/>
    <mergeCell ref="K8:M8"/>
    <mergeCell ref="N8:P8"/>
    <mergeCell ref="K7:P7"/>
    <mergeCell ref="B24:J24"/>
    <mergeCell ref="B25:J25"/>
    <mergeCell ref="B26:J26"/>
    <mergeCell ref="B27:J27"/>
    <mergeCell ref="B28:J28"/>
    <mergeCell ref="B29:J29"/>
    <mergeCell ref="B16:J16"/>
    <mergeCell ref="B17:J17"/>
    <mergeCell ref="B18:J18"/>
    <mergeCell ref="B19:J19"/>
    <mergeCell ref="B20:J20"/>
    <mergeCell ref="B21:J21"/>
    <mergeCell ref="Q29:T29"/>
    <mergeCell ref="U29:X29"/>
    <mergeCell ref="Y29:AB29"/>
    <mergeCell ref="AC29:AF29"/>
    <mergeCell ref="AG29:AM29"/>
    <mergeCell ref="B11:J11"/>
    <mergeCell ref="B12:J12"/>
    <mergeCell ref="B13:J13"/>
    <mergeCell ref="B14:J14"/>
    <mergeCell ref="B15:J15"/>
    <mergeCell ref="Q27:T27"/>
    <mergeCell ref="U27:X27"/>
    <mergeCell ref="Y27:AB27"/>
    <mergeCell ref="AC27:AF27"/>
    <mergeCell ref="AG27:AM27"/>
    <mergeCell ref="Q28:T28"/>
    <mergeCell ref="U28:X28"/>
    <mergeCell ref="Y28:AB28"/>
    <mergeCell ref="AC28:AF28"/>
    <mergeCell ref="AG28:AM28"/>
    <mergeCell ref="Q25:T25"/>
    <mergeCell ref="U25:X25"/>
    <mergeCell ref="Y25:AB25"/>
    <mergeCell ref="AC25:AF25"/>
    <mergeCell ref="Q22:T22"/>
    <mergeCell ref="U22:X22"/>
    <mergeCell ref="Y22:AB22"/>
    <mergeCell ref="AC22:AF22"/>
    <mergeCell ref="AG22:AM22"/>
    <mergeCell ref="AG25:AM25"/>
    <mergeCell ref="Q26:T26"/>
    <mergeCell ref="U26:X26"/>
    <mergeCell ref="Y26:AB26"/>
    <mergeCell ref="AC26:AF26"/>
    <mergeCell ref="AG26:AM26"/>
    <mergeCell ref="Q23:T23"/>
    <mergeCell ref="U23:X23"/>
    <mergeCell ref="Y23:AB23"/>
    <mergeCell ref="AC23:AF23"/>
    <mergeCell ref="AG23:AM23"/>
    <mergeCell ref="Q24:T24"/>
    <mergeCell ref="U24:X24"/>
    <mergeCell ref="Y24:AB24"/>
    <mergeCell ref="AC24:AF24"/>
    <mergeCell ref="AG24:AM24"/>
    <mergeCell ref="Q20:T20"/>
    <mergeCell ref="U20:X20"/>
    <mergeCell ref="Y20:AB20"/>
    <mergeCell ref="AC20:AF20"/>
    <mergeCell ref="AG20:AM20"/>
    <mergeCell ref="Q21:T21"/>
    <mergeCell ref="U21:X21"/>
    <mergeCell ref="Y21:AB21"/>
    <mergeCell ref="AC21:AF21"/>
    <mergeCell ref="AG21:AM21"/>
    <mergeCell ref="Q18:T18"/>
    <mergeCell ref="U18:X18"/>
    <mergeCell ref="Y18:AB18"/>
    <mergeCell ref="AC18:AF18"/>
    <mergeCell ref="AG18:AM18"/>
    <mergeCell ref="Q19:T19"/>
    <mergeCell ref="U19:X19"/>
    <mergeCell ref="Y19:AB19"/>
    <mergeCell ref="AC19:AF19"/>
    <mergeCell ref="AG19:AM19"/>
    <mergeCell ref="Q16:T16"/>
    <mergeCell ref="U16:X16"/>
    <mergeCell ref="Y16:AB16"/>
    <mergeCell ref="AC16:AF16"/>
    <mergeCell ref="AG16:AM16"/>
    <mergeCell ref="Q17:T17"/>
    <mergeCell ref="U17:X17"/>
    <mergeCell ref="Y17:AB17"/>
    <mergeCell ref="AC17:AF17"/>
    <mergeCell ref="AG17:AM17"/>
    <mergeCell ref="Y13:AB13"/>
    <mergeCell ref="AC13:AF13"/>
    <mergeCell ref="AG13:AM13"/>
    <mergeCell ref="Q14:T14"/>
    <mergeCell ref="U14:X14"/>
    <mergeCell ref="Y14:AB14"/>
    <mergeCell ref="AC14:AF14"/>
    <mergeCell ref="AG14:AM14"/>
    <mergeCell ref="Q15:T15"/>
    <mergeCell ref="U15:X15"/>
    <mergeCell ref="Y15:AB15"/>
    <mergeCell ref="AC15:AF15"/>
    <mergeCell ref="AG15:AM15"/>
    <mergeCell ref="K21:M21"/>
    <mergeCell ref="N21:P21"/>
    <mergeCell ref="B23:J23"/>
    <mergeCell ref="B9:J9"/>
    <mergeCell ref="AG10:AM10"/>
    <mergeCell ref="AC10:AF10"/>
    <mergeCell ref="Y10:AB10"/>
    <mergeCell ref="U10:X10"/>
    <mergeCell ref="Q10:T10"/>
    <mergeCell ref="B10:J10"/>
    <mergeCell ref="AG9:AM9"/>
    <mergeCell ref="AC9:AF9"/>
    <mergeCell ref="K10:M10"/>
    <mergeCell ref="N10:P10"/>
    <mergeCell ref="Y9:AB9"/>
    <mergeCell ref="U9:X9"/>
    <mergeCell ref="Q9:T9"/>
    <mergeCell ref="K9:M9"/>
    <mergeCell ref="N9:P9"/>
    <mergeCell ref="Y12:AB12"/>
    <mergeCell ref="AC12:AF12"/>
    <mergeCell ref="AG12:AM12"/>
    <mergeCell ref="Q13:T13"/>
    <mergeCell ref="U13:X13"/>
    <mergeCell ref="N16:P16"/>
    <mergeCell ref="K12:M12"/>
    <mergeCell ref="N12:P12"/>
    <mergeCell ref="K29:M29"/>
    <mergeCell ref="N29:P29"/>
    <mergeCell ref="R4:S4"/>
    <mergeCell ref="V4:W4"/>
    <mergeCell ref="Z4:AA4"/>
    <mergeCell ref="G5:AC5"/>
    <mergeCell ref="K28:M28"/>
    <mergeCell ref="N28:P28"/>
    <mergeCell ref="K27:M27"/>
    <mergeCell ref="N27:P27"/>
    <mergeCell ref="K26:M26"/>
    <mergeCell ref="N26:P26"/>
    <mergeCell ref="K25:M25"/>
    <mergeCell ref="N25:P25"/>
    <mergeCell ref="K24:M24"/>
    <mergeCell ref="N24:P24"/>
    <mergeCell ref="K23:M23"/>
    <mergeCell ref="N23:P23"/>
    <mergeCell ref="K22:M22"/>
    <mergeCell ref="N22:P22"/>
    <mergeCell ref="B22:J22"/>
    <mergeCell ref="Q11:T11"/>
    <mergeCell ref="U11:X11"/>
    <mergeCell ref="Y11:AB11"/>
    <mergeCell ref="AC11:AF11"/>
    <mergeCell ref="AG11:AM11"/>
    <mergeCell ref="Q12:T12"/>
    <mergeCell ref="U12:X12"/>
    <mergeCell ref="K20:M20"/>
    <mergeCell ref="N20:P20"/>
    <mergeCell ref="K18:M18"/>
    <mergeCell ref="N18:P18"/>
    <mergeCell ref="K17:M17"/>
    <mergeCell ref="N17:P17"/>
    <mergeCell ref="K19:M19"/>
    <mergeCell ref="N19:P19"/>
    <mergeCell ref="K11:M11"/>
    <mergeCell ref="N11:P11"/>
    <mergeCell ref="K15:M15"/>
    <mergeCell ref="N15:P15"/>
    <mergeCell ref="K14:M14"/>
    <mergeCell ref="N14:P14"/>
    <mergeCell ref="K13:M13"/>
    <mergeCell ref="N13:P13"/>
    <mergeCell ref="K16:M16"/>
  </mergeCells>
  <phoneticPr fontId="2"/>
  <pageMargins left="0.62992125984251968" right="0.23622047244094491" top="0.55118110236220474" bottom="0.35433070866141736"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56"/>
  <sheetViews>
    <sheetView view="pageBreakPreview" zoomScaleNormal="100" zoomScaleSheetLayoutView="100" workbookViewId="0">
      <selection activeCell="G5" sqref="G5:AC5"/>
    </sheetView>
  </sheetViews>
  <sheetFormatPr defaultRowHeight="13.5" x14ac:dyDescent="0.15"/>
  <cols>
    <col min="1" max="23" width="2.375" customWidth="1"/>
    <col min="24" max="25" width="3.5" customWidth="1"/>
    <col min="26" max="52" width="2.375" customWidth="1"/>
    <col min="53" max="102" width="3.125" customWidth="1"/>
  </cols>
  <sheetData>
    <row r="1" spans="1:41" s="1" customFormat="1" ht="20.100000000000001" customHeight="1" x14ac:dyDescent="0.15">
      <c r="A1" s="14"/>
      <c r="B1" s="14"/>
      <c r="C1" s="14"/>
      <c r="D1" s="14"/>
      <c r="F1" s="14"/>
      <c r="G1" s="14"/>
      <c r="H1" s="14"/>
      <c r="I1" s="15"/>
      <c r="J1" s="14"/>
      <c r="K1" s="14"/>
      <c r="L1" s="17"/>
      <c r="M1" s="17"/>
      <c r="O1" s="15"/>
      <c r="P1" s="15" t="s">
        <v>68</v>
      </c>
      <c r="Q1" s="14"/>
      <c r="R1" s="14"/>
      <c r="S1" s="15"/>
      <c r="T1" s="15"/>
      <c r="U1" s="15"/>
      <c r="V1" s="15"/>
      <c r="W1" s="15"/>
      <c r="X1" s="15"/>
      <c r="Y1" s="15"/>
      <c r="Z1" s="15"/>
      <c r="AA1" s="15"/>
      <c r="AB1" s="15"/>
      <c r="AC1" s="15"/>
      <c r="AD1" s="15"/>
      <c r="AE1" s="15"/>
      <c r="AF1" s="15"/>
      <c r="AG1" s="14"/>
      <c r="AH1" s="14"/>
      <c r="AI1" s="14"/>
      <c r="AJ1" s="14"/>
      <c r="AK1" s="14"/>
      <c r="AL1" s="14"/>
      <c r="AM1" s="14"/>
      <c r="AN1" s="14"/>
      <c r="AO1" s="14"/>
    </row>
    <row r="2" spans="1:41" ht="23.1" customHeight="1" x14ac:dyDescent="0.15">
      <c r="A2" s="6"/>
      <c r="B2" s="6" t="s">
        <v>316</v>
      </c>
      <c r="C2" s="6"/>
      <c r="D2" s="6"/>
      <c r="F2" s="6"/>
      <c r="G2" s="6"/>
      <c r="H2" s="6"/>
      <c r="I2" s="6"/>
      <c r="J2" s="6"/>
      <c r="K2" s="6"/>
      <c r="L2" s="6"/>
      <c r="M2" s="6"/>
      <c r="N2" s="6"/>
      <c r="O2" s="6"/>
      <c r="P2" s="6"/>
      <c r="Q2" s="6"/>
      <c r="R2" s="6"/>
      <c r="S2" s="6"/>
      <c r="T2" s="6"/>
      <c r="U2" s="6"/>
      <c r="V2" s="6"/>
      <c r="W2" s="6"/>
      <c r="X2" s="6"/>
      <c r="Y2" s="193" t="s">
        <v>45</v>
      </c>
      <c r="Z2" s="193"/>
      <c r="AA2" s="193"/>
      <c r="AB2" s="193"/>
      <c r="AC2" s="193"/>
      <c r="AD2" s="193"/>
      <c r="AE2" s="193"/>
      <c r="AF2" s="193"/>
      <c r="AG2" s="193"/>
      <c r="AH2" s="193"/>
      <c r="AI2" s="193"/>
      <c r="AJ2" s="193"/>
      <c r="AK2" s="193"/>
      <c r="AL2" s="193"/>
      <c r="AM2" s="193"/>
      <c r="AN2" s="6"/>
      <c r="AO2" s="6"/>
    </row>
    <row r="3" spans="1:41" ht="23.1" customHeight="1" x14ac:dyDescent="0.15">
      <c r="A3" s="6"/>
      <c r="B3" s="11" t="s">
        <v>61</v>
      </c>
      <c r="C3" s="11"/>
      <c r="D3" s="11"/>
      <c r="E3" s="11"/>
      <c r="F3" s="11" t="s">
        <v>34</v>
      </c>
      <c r="G3" s="396"/>
      <c r="H3" s="396"/>
      <c r="I3" s="396"/>
      <c r="J3" s="396"/>
      <c r="K3" s="396"/>
      <c r="L3" s="396"/>
      <c r="M3" s="396"/>
      <c r="N3" s="396"/>
      <c r="O3" s="396"/>
      <c r="P3" s="396"/>
      <c r="Q3" s="396"/>
      <c r="R3" s="396"/>
      <c r="S3" s="396"/>
      <c r="T3" s="6"/>
      <c r="U3" s="6"/>
      <c r="V3" s="6"/>
      <c r="W3" s="6"/>
      <c r="X3" s="6"/>
      <c r="Y3" s="38"/>
      <c r="Z3" s="38"/>
      <c r="AA3" s="38"/>
      <c r="AB3" s="38"/>
      <c r="AC3" s="38"/>
      <c r="AD3" s="38"/>
      <c r="AE3" s="37"/>
      <c r="AF3" s="37"/>
      <c r="AG3" s="37"/>
      <c r="AH3" s="37"/>
      <c r="AI3" s="37"/>
      <c r="AJ3" s="37"/>
      <c r="AK3" s="37"/>
      <c r="AL3" s="37"/>
      <c r="AM3" s="37"/>
      <c r="AN3" s="6"/>
      <c r="AO3" s="6"/>
    </row>
    <row r="4" spans="1:41" ht="23.1" customHeight="1" x14ac:dyDescent="0.15">
      <c r="A4" s="6"/>
      <c r="B4" s="11" t="s">
        <v>56</v>
      </c>
      <c r="C4" s="11"/>
      <c r="D4" s="11"/>
      <c r="E4" s="11"/>
      <c r="F4" s="11" t="s">
        <v>34</v>
      </c>
      <c r="G4" s="11" t="s">
        <v>305</v>
      </c>
      <c r="H4" s="11"/>
      <c r="I4" s="193"/>
      <c r="J4" s="193"/>
      <c r="K4" s="11" t="s">
        <v>35</v>
      </c>
      <c r="L4" s="193"/>
      <c r="M4" s="193"/>
      <c r="N4" s="11" t="s">
        <v>36</v>
      </c>
      <c r="O4" s="193"/>
      <c r="P4" s="193"/>
      <c r="Q4" s="11" t="s">
        <v>37</v>
      </c>
      <c r="R4" s="193" t="s">
        <v>57</v>
      </c>
      <c r="S4" s="193"/>
      <c r="T4" s="193" t="s">
        <v>306</v>
      </c>
      <c r="U4" s="193"/>
      <c r="V4" s="12"/>
      <c r="W4" s="12"/>
      <c r="X4" s="12" t="s">
        <v>58</v>
      </c>
      <c r="Y4" s="12"/>
      <c r="Z4" s="12"/>
      <c r="AA4" s="12" t="s">
        <v>59</v>
      </c>
      <c r="AB4" s="12"/>
      <c r="AC4" s="12"/>
      <c r="AD4" s="12" t="s">
        <v>60</v>
      </c>
      <c r="AE4" s="16"/>
      <c r="AF4" s="16"/>
      <c r="AG4" s="16"/>
      <c r="AH4" s="16"/>
      <c r="AI4" s="16"/>
      <c r="AJ4" s="16"/>
      <c r="AK4" s="16"/>
      <c r="AL4" s="16"/>
      <c r="AM4" s="16"/>
      <c r="AN4" s="6"/>
      <c r="AO4" s="6"/>
    </row>
    <row r="5" spans="1:41" ht="23.1" customHeight="1" x14ac:dyDescent="0.15">
      <c r="A5" s="6"/>
      <c r="B5" s="13" t="s">
        <v>28</v>
      </c>
      <c r="C5" s="13"/>
      <c r="D5" s="13"/>
      <c r="E5" s="13"/>
      <c r="F5" s="13" t="s">
        <v>34</v>
      </c>
      <c r="G5" s="227"/>
      <c r="H5" s="227"/>
      <c r="I5" s="227"/>
      <c r="J5" s="227"/>
      <c r="K5" s="227"/>
      <c r="L5" s="227"/>
      <c r="M5" s="227"/>
      <c r="N5" s="227"/>
      <c r="O5" s="227"/>
      <c r="P5" s="227"/>
      <c r="Q5" s="227"/>
      <c r="R5" s="227"/>
      <c r="S5" s="227"/>
      <c r="T5" s="227"/>
      <c r="U5" s="227"/>
      <c r="V5" s="227"/>
      <c r="W5" s="227"/>
      <c r="X5" s="227"/>
      <c r="Y5" s="227"/>
      <c r="Z5" s="227"/>
      <c r="AA5" s="227"/>
      <c r="AB5" s="227"/>
      <c r="AC5" s="227"/>
      <c r="AD5" s="13"/>
      <c r="AE5" s="6"/>
      <c r="AF5" s="6"/>
      <c r="AG5" s="6"/>
      <c r="AH5" s="6"/>
      <c r="AI5" s="6"/>
      <c r="AJ5" s="6"/>
      <c r="AK5" s="6"/>
      <c r="AL5" s="6"/>
      <c r="AM5" s="6"/>
      <c r="AN5" s="6"/>
      <c r="AO5" s="6"/>
    </row>
    <row r="6" spans="1:41" ht="11.25" customHeight="1" thickBo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0.100000000000001" customHeight="1" x14ac:dyDescent="0.15">
      <c r="A7" s="6"/>
      <c r="B7" s="187" t="s">
        <v>62</v>
      </c>
      <c r="C7" s="188"/>
      <c r="D7" s="188"/>
      <c r="E7" s="188"/>
      <c r="F7" s="188"/>
      <c r="G7" s="188"/>
      <c r="H7" s="188"/>
      <c r="I7" s="188"/>
      <c r="J7" s="188"/>
      <c r="K7" s="187" t="s">
        <v>66</v>
      </c>
      <c r="L7" s="188"/>
      <c r="M7" s="188"/>
      <c r="N7" s="188"/>
      <c r="O7" s="188"/>
      <c r="P7" s="188"/>
      <c r="Q7" s="188"/>
      <c r="R7" s="188"/>
      <c r="S7" s="188"/>
      <c r="T7" s="188"/>
      <c r="U7" s="188"/>
      <c r="V7" s="188"/>
      <c r="W7" s="188"/>
      <c r="X7" s="188"/>
      <c r="Y7" s="188"/>
      <c r="Z7" s="188"/>
      <c r="AA7" s="268"/>
      <c r="AB7" s="270" t="s">
        <v>69</v>
      </c>
      <c r="AC7" s="271"/>
      <c r="AD7" s="271"/>
      <c r="AE7" s="271"/>
      <c r="AF7" s="271"/>
      <c r="AG7" s="271"/>
      <c r="AH7" s="271"/>
      <c r="AI7" s="271"/>
      <c r="AJ7" s="271"/>
      <c r="AK7" s="271"/>
      <c r="AL7" s="272"/>
    </row>
    <row r="8" spans="1:41" ht="27.75" customHeight="1" thickBot="1" x14ac:dyDescent="0.2">
      <c r="A8" s="6"/>
      <c r="B8" s="267"/>
      <c r="C8" s="260"/>
      <c r="D8" s="260"/>
      <c r="E8" s="260"/>
      <c r="F8" s="260"/>
      <c r="G8" s="260"/>
      <c r="H8" s="260"/>
      <c r="I8" s="260"/>
      <c r="J8" s="260"/>
      <c r="K8" s="267"/>
      <c r="L8" s="260"/>
      <c r="M8" s="260"/>
      <c r="N8" s="260"/>
      <c r="O8" s="260"/>
      <c r="P8" s="260"/>
      <c r="Q8" s="260"/>
      <c r="R8" s="260"/>
      <c r="S8" s="260"/>
      <c r="T8" s="260"/>
      <c r="U8" s="260"/>
      <c r="V8" s="260"/>
      <c r="W8" s="260"/>
      <c r="X8" s="260"/>
      <c r="Y8" s="260"/>
      <c r="Z8" s="260"/>
      <c r="AA8" s="269"/>
      <c r="AB8" s="273"/>
      <c r="AC8" s="262"/>
      <c r="AD8" s="262"/>
      <c r="AE8" s="262"/>
      <c r="AF8" s="262"/>
      <c r="AG8" s="262"/>
      <c r="AH8" s="262"/>
      <c r="AI8" s="262"/>
      <c r="AJ8" s="262"/>
      <c r="AK8" s="262"/>
      <c r="AL8" s="263"/>
    </row>
    <row r="9" spans="1:41" ht="30.95" customHeight="1" thickTop="1" x14ac:dyDescent="0.15">
      <c r="A9" s="34">
        <v>1</v>
      </c>
      <c r="B9" s="228" t="s">
        <v>67</v>
      </c>
      <c r="C9" s="229"/>
      <c r="D9" s="229"/>
      <c r="E9" s="229"/>
      <c r="F9" s="229"/>
      <c r="G9" s="229"/>
      <c r="H9" s="229"/>
      <c r="I9" s="229"/>
      <c r="J9" s="232"/>
      <c r="K9" s="35"/>
      <c r="L9" s="35"/>
      <c r="M9" s="35" t="s">
        <v>64</v>
      </c>
      <c r="N9" s="35"/>
      <c r="O9" s="35"/>
      <c r="P9" s="35" t="s">
        <v>65</v>
      </c>
      <c r="Q9" s="35" t="s">
        <v>57</v>
      </c>
      <c r="R9" s="35"/>
      <c r="S9" s="35"/>
      <c r="T9" s="35" t="s">
        <v>64</v>
      </c>
      <c r="U9" s="35"/>
      <c r="V9" s="35"/>
      <c r="W9" s="35" t="s">
        <v>65</v>
      </c>
      <c r="X9" s="41"/>
      <c r="Y9" s="42"/>
      <c r="Z9" s="42" t="s">
        <v>63</v>
      </c>
      <c r="AA9" s="43"/>
      <c r="AB9" s="274"/>
      <c r="AC9" s="275"/>
      <c r="AD9" s="275"/>
      <c r="AE9" s="275"/>
      <c r="AF9" s="275"/>
      <c r="AG9" s="275"/>
      <c r="AH9" s="275"/>
      <c r="AI9" s="275"/>
      <c r="AJ9" s="275"/>
      <c r="AK9" s="275"/>
      <c r="AL9" s="276"/>
    </row>
    <row r="10" spans="1:41" ht="30.95" customHeight="1" x14ac:dyDescent="0.15">
      <c r="A10" s="34">
        <v>2</v>
      </c>
      <c r="B10" s="221" t="s">
        <v>67</v>
      </c>
      <c r="C10" s="222"/>
      <c r="D10" s="222"/>
      <c r="E10" s="222"/>
      <c r="F10" s="222"/>
      <c r="G10" s="222"/>
      <c r="H10" s="222"/>
      <c r="I10" s="222"/>
      <c r="J10" s="225"/>
      <c r="K10" s="36"/>
      <c r="L10" s="36"/>
      <c r="M10" s="36" t="s">
        <v>64</v>
      </c>
      <c r="N10" s="36"/>
      <c r="O10" s="36"/>
      <c r="P10" s="36" t="s">
        <v>65</v>
      </c>
      <c r="Q10" s="36" t="s">
        <v>57</v>
      </c>
      <c r="R10" s="36"/>
      <c r="S10" s="36"/>
      <c r="T10" s="36" t="s">
        <v>64</v>
      </c>
      <c r="U10" s="36"/>
      <c r="V10" s="36"/>
      <c r="W10" s="36" t="s">
        <v>65</v>
      </c>
      <c r="X10" s="44"/>
      <c r="Y10" s="12"/>
      <c r="Z10" s="12" t="s">
        <v>63</v>
      </c>
      <c r="AA10" s="45"/>
      <c r="AB10" s="221"/>
      <c r="AC10" s="222"/>
      <c r="AD10" s="222"/>
      <c r="AE10" s="222"/>
      <c r="AF10" s="222"/>
      <c r="AG10" s="222"/>
      <c r="AH10" s="222"/>
      <c r="AI10" s="222"/>
      <c r="AJ10" s="222"/>
      <c r="AK10" s="222"/>
      <c r="AL10" s="225"/>
    </row>
    <row r="11" spans="1:41" ht="30.95" customHeight="1" x14ac:dyDescent="0.15">
      <c r="A11" s="34">
        <v>3</v>
      </c>
      <c r="B11" s="221" t="s">
        <v>67</v>
      </c>
      <c r="C11" s="222"/>
      <c r="D11" s="222"/>
      <c r="E11" s="222"/>
      <c r="F11" s="222"/>
      <c r="G11" s="222"/>
      <c r="H11" s="222"/>
      <c r="I11" s="222"/>
      <c r="J11" s="225"/>
      <c r="K11" s="36"/>
      <c r="L11" s="36"/>
      <c r="M11" s="36" t="s">
        <v>64</v>
      </c>
      <c r="N11" s="36"/>
      <c r="O11" s="36"/>
      <c r="P11" s="36" t="s">
        <v>65</v>
      </c>
      <c r="Q11" s="36" t="s">
        <v>57</v>
      </c>
      <c r="R11" s="36"/>
      <c r="S11" s="36"/>
      <c r="T11" s="36" t="s">
        <v>64</v>
      </c>
      <c r="U11" s="36"/>
      <c r="V11" s="36"/>
      <c r="W11" s="36" t="s">
        <v>65</v>
      </c>
      <c r="X11" s="44"/>
      <c r="Y11" s="12"/>
      <c r="Z11" s="12" t="s">
        <v>63</v>
      </c>
      <c r="AA11" s="45"/>
      <c r="AB11" s="221"/>
      <c r="AC11" s="222"/>
      <c r="AD11" s="222"/>
      <c r="AE11" s="222"/>
      <c r="AF11" s="222"/>
      <c r="AG11" s="222"/>
      <c r="AH11" s="222"/>
      <c r="AI11" s="222"/>
      <c r="AJ11" s="222"/>
      <c r="AK11" s="222"/>
      <c r="AL11" s="225"/>
    </row>
    <row r="12" spans="1:41" ht="30.95" customHeight="1" x14ac:dyDescent="0.15">
      <c r="A12" s="34">
        <v>4</v>
      </c>
      <c r="B12" s="221" t="s">
        <v>67</v>
      </c>
      <c r="C12" s="222"/>
      <c r="D12" s="222"/>
      <c r="E12" s="222"/>
      <c r="F12" s="222"/>
      <c r="G12" s="222"/>
      <c r="H12" s="222"/>
      <c r="I12" s="222"/>
      <c r="J12" s="225"/>
      <c r="K12" s="36"/>
      <c r="L12" s="36"/>
      <c r="M12" s="36" t="s">
        <v>64</v>
      </c>
      <c r="N12" s="36"/>
      <c r="O12" s="36"/>
      <c r="P12" s="36" t="s">
        <v>65</v>
      </c>
      <c r="Q12" s="36" t="s">
        <v>57</v>
      </c>
      <c r="R12" s="36"/>
      <c r="S12" s="36"/>
      <c r="T12" s="36" t="s">
        <v>64</v>
      </c>
      <c r="U12" s="36"/>
      <c r="V12" s="36"/>
      <c r="W12" s="36" t="s">
        <v>65</v>
      </c>
      <c r="X12" s="44"/>
      <c r="Y12" s="12"/>
      <c r="Z12" s="12" t="s">
        <v>63</v>
      </c>
      <c r="AA12" s="45"/>
      <c r="AB12" s="221"/>
      <c r="AC12" s="222"/>
      <c r="AD12" s="222"/>
      <c r="AE12" s="222"/>
      <c r="AF12" s="222"/>
      <c r="AG12" s="222"/>
      <c r="AH12" s="222"/>
      <c r="AI12" s="222"/>
      <c r="AJ12" s="222"/>
      <c r="AK12" s="222"/>
      <c r="AL12" s="225"/>
    </row>
    <row r="13" spans="1:41" ht="30.95" customHeight="1" x14ac:dyDescent="0.15">
      <c r="A13" s="34">
        <v>5</v>
      </c>
      <c r="B13" s="221" t="s">
        <v>67</v>
      </c>
      <c r="C13" s="222"/>
      <c r="D13" s="222"/>
      <c r="E13" s="222"/>
      <c r="F13" s="222"/>
      <c r="G13" s="222"/>
      <c r="H13" s="222"/>
      <c r="I13" s="222"/>
      <c r="J13" s="225"/>
      <c r="K13" s="36"/>
      <c r="L13" s="36"/>
      <c r="M13" s="36" t="s">
        <v>64</v>
      </c>
      <c r="N13" s="36"/>
      <c r="O13" s="36"/>
      <c r="P13" s="36" t="s">
        <v>65</v>
      </c>
      <c r="Q13" s="36" t="s">
        <v>57</v>
      </c>
      <c r="R13" s="36"/>
      <c r="S13" s="36"/>
      <c r="T13" s="36" t="s">
        <v>64</v>
      </c>
      <c r="U13" s="36"/>
      <c r="V13" s="36"/>
      <c r="W13" s="36" t="s">
        <v>65</v>
      </c>
      <c r="X13" s="44"/>
      <c r="Y13" s="12"/>
      <c r="Z13" s="12" t="s">
        <v>63</v>
      </c>
      <c r="AA13" s="45"/>
      <c r="AB13" s="221"/>
      <c r="AC13" s="222"/>
      <c r="AD13" s="222"/>
      <c r="AE13" s="222"/>
      <c r="AF13" s="222"/>
      <c r="AG13" s="222"/>
      <c r="AH13" s="222"/>
      <c r="AI13" s="222"/>
      <c r="AJ13" s="222"/>
      <c r="AK13" s="222"/>
      <c r="AL13" s="225"/>
    </row>
    <row r="14" spans="1:41" ht="30.95" customHeight="1" x14ac:dyDescent="0.15">
      <c r="A14" s="34">
        <v>6</v>
      </c>
      <c r="B14" s="221" t="s">
        <v>67</v>
      </c>
      <c r="C14" s="222"/>
      <c r="D14" s="222"/>
      <c r="E14" s="222"/>
      <c r="F14" s="222"/>
      <c r="G14" s="222"/>
      <c r="H14" s="222"/>
      <c r="I14" s="222"/>
      <c r="J14" s="225"/>
      <c r="K14" s="36"/>
      <c r="L14" s="36"/>
      <c r="M14" s="36" t="s">
        <v>64</v>
      </c>
      <c r="N14" s="36"/>
      <c r="O14" s="36"/>
      <c r="P14" s="36" t="s">
        <v>65</v>
      </c>
      <c r="Q14" s="36" t="s">
        <v>57</v>
      </c>
      <c r="R14" s="36"/>
      <c r="S14" s="36"/>
      <c r="T14" s="36" t="s">
        <v>64</v>
      </c>
      <c r="U14" s="36"/>
      <c r="V14" s="36"/>
      <c r="W14" s="36" t="s">
        <v>65</v>
      </c>
      <c r="X14" s="44"/>
      <c r="Y14" s="12"/>
      <c r="Z14" s="12" t="s">
        <v>63</v>
      </c>
      <c r="AA14" s="45"/>
      <c r="AB14" s="221"/>
      <c r="AC14" s="222"/>
      <c r="AD14" s="222"/>
      <c r="AE14" s="222"/>
      <c r="AF14" s="222"/>
      <c r="AG14" s="222"/>
      <c r="AH14" s="222"/>
      <c r="AI14" s="222"/>
      <c r="AJ14" s="222"/>
      <c r="AK14" s="222"/>
      <c r="AL14" s="225"/>
    </row>
    <row r="15" spans="1:41" ht="30.95" customHeight="1" x14ac:dyDescent="0.15">
      <c r="A15" s="34">
        <v>7</v>
      </c>
      <c r="B15" s="221" t="s">
        <v>67</v>
      </c>
      <c r="C15" s="222"/>
      <c r="D15" s="222"/>
      <c r="E15" s="222"/>
      <c r="F15" s="222"/>
      <c r="G15" s="222"/>
      <c r="H15" s="222"/>
      <c r="I15" s="222"/>
      <c r="J15" s="225"/>
      <c r="K15" s="36"/>
      <c r="L15" s="36"/>
      <c r="M15" s="36" t="s">
        <v>64</v>
      </c>
      <c r="N15" s="36"/>
      <c r="O15" s="36"/>
      <c r="P15" s="36" t="s">
        <v>65</v>
      </c>
      <c r="Q15" s="36" t="s">
        <v>57</v>
      </c>
      <c r="R15" s="36"/>
      <c r="S15" s="36"/>
      <c r="T15" s="36" t="s">
        <v>64</v>
      </c>
      <c r="U15" s="36"/>
      <c r="V15" s="36"/>
      <c r="W15" s="36" t="s">
        <v>65</v>
      </c>
      <c r="X15" s="44"/>
      <c r="Y15" s="12"/>
      <c r="Z15" s="12" t="s">
        <v>63</v>
      </c>
      <c r="AA15" s="45"/>
      <c r="AB15" s="221"/>
      <c r="AC15" s="222"/>
      <c r="AD15" s="222"/>
      <c r="AE15" s="222"/>
      <c r="AF15" s="222"/>
      <c r="AG15" s="222"/>
      <c r="AH15" s="222"/>
      <c r="AI15" s="222"/>
      <c r="AJ15" s="222"/>
      <c r="AK15" s="222"/>
      <c r="AL15" s="225"/>
    </row>
    <row r="16" spans="1:41" ht="30.95" customHeight="1" x14ac:dyDescent="0.15">
      <c r="A16" s="34">
        <v>8</v>
      </c>
      <c r="B16" s="221" t="s">
        <v>67</v>
      </c>
      <c r="C16" s="222"/>
      <c r="D16" s="222"/>
      <c r="E16" s="222"/>
      <c r="F16" s="222"/>
      <c r="G16" s="222"/>
      <c r="H16" s="222"/>
      <c r="I16" s="222"/>
      <c r="J16" s="225"/>
      <c r="K16" s="36"/>
      <c r="L16" s="36"/>
      <c r="M16" s="36" t="s">
        <v>64</v>
      </c>
      <c r="N16" s="36"/>
      <c r="O16" s="36"/>
      <c r="P16" s="36" t="s">
        <v>65</v>
      </c>
      <c r="Q16" s="36" t="s">
        <v>57</v>
      </c>
      <c r="R16" s="36"/>
      <c r="S16" s="36"/>
      <c r="T16" s="36" t="s">
        <v>64</v>
      </c>
      <c r="U16" s="36"/>
      <c r="V16" s="36"/>
      <c r="W16" s="36" t="s">
        <v>65</v>
      </c>
      <c r="X16" s="44"/>
      <c r="Y16" s="12"/>
      <c r="Z16" s="12" t="s">
        <v>63</v>
      </c>
      <c r="AA16" s="45"/>
      <c r="AB16" s="221"/>
      <c r="AC16" s="222"/>
      <c r="AD16" s="222"/>
      <c r="AE16" s="222"/>
      <c r="AF16" s="222"/>
      <c r="AG16" s="222"/>
      <c r="AH16" s="222"/>
      <c r="AI16" s="222"/>
      <c r="AJ16" s="222"/>
      <c r="AK16" s="222"/>
      <c r="AL16" s="225"/>
    </row>
    <row r="17" spans="1:41" ht="30.95" customHeight="1" x14ac:dyDescent="0.15">
      <c r="A17" s="34">
        <v>9</v>
      </c>
      <c r="B17" s="221" t="s">
        <v>67</v>
      </c>
      <c r="C17" s="222"/>
      <c r="D17" s="222"/>
      <c r="E17" s="222"/>
      <c r="F17" s="222"/>
      <c r="G17" s="222"/>
      <c r="H17" s="222"/>
      <c r="I17" s="222"/>
      <c r="J17" s="225"/>
      <c r="K17" s="36"/>
      <c r="L17" s="36"/>
      <c r="M17" s="36" t="s">
        <v>64</v>
      </c>
      <c r="N17" s="36"/>
      <c r="O17" s="36"/>
      <c r="P17" s="36" t="s">
        <v>65</v>
      </c>
      <c r="Q17" s="36" t="s">
        <v>57</v>
      </c>
      <c r="R17" s="36"/>
      <c r="S17" s="36"/>
      <c r="T17" s="36" t="s">
        <v>64</v>
      </c>
      <c r="U17" s="36"/>
      <c r="V17" s="36"/>
      <c r="W17" s="36" t="s">
        <v>65</v>
      </c>
      <c r="X17" s="44"/>
      <c r="Y17" s="12"/>
      <c r="Z17" s="12" t="s">
        <v>63</v>
      </c>
      <c r="AA17" s="45"/>
      <c r="AB17" s="221"/>
      <c r="AC17" s="222"/>
      <c r="AD17" s="222"/>
      <c r="AE17" s="222"/>
      <c r="AF17" s="222"/>
      <c r="AG17" s="222"/>
      <c r="AH17" s="222"/>
      <c r="AI17" s="222"/>
      <c r="AJ17" s="222"/>
      <c r="AK17" s="222"/>
      <c r="AL17" s="225"/>
    </row>
    <row r="18" spans="1:41" ht="30.95" customHeight="1" x14ac:dyDescent="0.15">
      <c r="A18" s="34">
        <v>10</v>
      </c>
      <c r="B18" s="221" t="s">
        <v>67</v>
      </c>
      <c r="C18" s="222"/>
      <c r="D18" s="222"/>
      <c r="E18" s="222"/>
      <c r="F18" s="222"/>
      <c r="G18" s="222"/>
      <c r="H18" s="222"/>
      <c r="I18" s="222"/>
      <c r="J18" s="225"/>
      <c r="K18" s="36"/>
      <c r="L18" s="36"/>
      <c r="M18" s="36" t="s">
        <v>64</v>
      </c>
      <c r="N18" s="36"/>
      <c r="O18" s="36"/>
      <c r="P18" s="36" t="s">
        <v>65</v>
      </c>
      <c r="Q18" s="36" t="s">
        <v>57</v>
      </c>
      <c r="R18" s="36"/>
      <c r="S18" s="36"/>
      <c r="T18" s="36" t="s">
        <v>64</v>
      </c>
      <c r="U18" s="36"/>
      <c r="V18" s="36"/>
      <c r="W18" s="36" t="s">
        <v>65</v>
      </c>
      <c r="X18" s="44"/>
      <c r="Y18" s="12"/>
      <c r="Z18" s="12" t="s">
        <v>63</v>
      </c>
      <c r="AA18" s="45"/>
      <c r="AB18" s="221"/>
      <c r="AC18" s="222"/>
      <c r="AD18" s="222"/>
      <c r="AE18" s="222"/>
      <c r="AF18" s="222"/>
      <c r="AG18" s="222"/>
      <c r="AH18" s="222"/>
      <c r="AI18" s="222"/>
      <c r="AJ18" s="222"/>
      <c r="AK18" s="222"/>
      <c r="AL18" s="225"/>
    </row>
    <row r="19" spans="1:41" ht="30.95" customHeight="1" x14ac:dyDescent="0.15">
      <c r="A19" s="34">
        <v>11</v>
      </c>
      <c r="B19" s="221" t="s">
        <v>67</v>
      </c>
      <c r="C19" s="222"/>
      <c r="D19" s="222"/>
      <c r="E19" s="222"/>
      <c r="F19" s="222"/>
      <c r="G19" s="222"/>
      <c r="H19" s="222"/>
      <c r="I19" s="222"/>
      <c r="J19" s="225"/>
      <c r="K19" s="36"/>
      <c r="L19" s="36"/>
      <c r="M19" s="36" t="s">
        <v>64</v>
      </c>
      <c r="N19" s="36"/>
      <c r="O19" s="36"/>
      <c r="P19" s="36" t="s">
        <v>65</v>
      </c>
      <c r="Q19" s="36" t="s">
        <v>57</v>
      </c>
      <c r="R19" s="36"/>
      <c r="S19" s="36"/>
      <c r="T19" s="36" t="s">
        <v>64</v>
      </c>
      <c r="U19" s="36"/>
      <c r="V19" s="36"/>
      <c r="W19" s="36" t="s">
        <v>65</v>
      </c>
      <c r="X19" s="44"/>
      <c r="Y19" s="12"/>
      <c r="Z19" s="12" t="s">
        <v>63</v>
      </c>
      <c r="AA19" s="45"/>
      <c r="AB19" s="221"/>
      <c r="AC19" s="222"/>
      <c r="AD19" s="222"/>
      <c r="AE19" s="222"/>
      <c r="AF19" s="222"/>
      <c r="AG19" s="222"/>
      <c r="AH19" s="222"/>
      <c r="AI19" s="222"/>
      <c r="AJ19" s="222"/>
      <c r="AK19" s="222"/>
      <c r="AL19" s="225"/>
    </row>
    <row r="20" spans="1:41" ht="30.95" customHeight="1" x14ac:dyDescent="0.15">
      <c r="A20" s="34">
        <v>12</v>
      </c>
      <c r="B20" s="221" t="s">
        <v>67</v>
      </c>
      <c r="C20" s="222"/>
      <c r="D20" s="222"/>
      <c r="E20" s="222"/>
      <c r="F20" s="222"/>
      <c r="G20" s="222"/>
      <c r="H20" s="222"/>
      <c r="I20" s="222"/>
      <c r="J20" s="225"/>
      <c r="K20" s="36"/>
      <c r="L20" s="36"/>
      <c r="M20" s="36" t="s">
        <v>64</v>
      </c>
      <c r="N20" s="36"/>
      <c r="O20" s="36"/>
      <c r="P20" s="36" t="s">
        <v>65</v>
      </c>
      <c r="Q20" s="36" t="s">
        <v>57</v>
      </c>
      <c r="R20" s="36"/>
      <c r="S20" s="36"/>
      <c r="T20" s="36" t="s">
        <v>64</v>
      </c>
      <c r="U20" s="36"/>
      <c r="V20" s="36"/>
      <c r="W20" s="36" t="s">
        <v>65</v>
      </c>
      <c r="X20" s="44"/>
      <c r="Y20" s="12"/>
      <c r="Z20" s="12" t="s">
        <v>63</v>
      </c>
      <c r="AA20" s="45"/>
      <c r="AB20" s="221"/>
      <c r="AC20" s="222"/>
      <c r="AD20" s="222"/>
      <c r="AE20" s="222"/>
      <c r="AF20" s="222"/>
      <c r="AG20" s="222"/>
      <c r="AH20" s="222"/>
      <c r="AI20" s="222"/>
      <c r="AJ20" s="222"/>
      <c r="AK20" s="222"/>
      <c r="AL20" s="225"/>
    </row>
    <row r="21" spans="1:41" ht="30.95" customHeight="1" x14ac:dyDescent="0.15">
      <c r="A21" s="34">
        <v>13</v>
      </c>
      <c r="B21" s="221" t="s">
        <v>67</v>
      </c>
      <c r="C21" s="222"/>
      <c r="D21" s="222"/>
      <c r="E21" s="222"/>
      <c r="F21" s="222"/>
      <c r="G21" s="222"/>
      <c r="H21" s="222"/>
      <c r="I21" s="222"/>
      <c r="J21" s="225"/>
      <c r="K21" s="36"/>
      <c r="L21" s="36"/>
      <c r="M21" s="36" t="s">
        <v>64</v>
      </c>
      <c r="N21" s="36"/>
      <c r="O21" s="36"/>
      <c r="P21" s="36" t="s">
        <v>65</v>
      </c>
      <c r="Q21" s="36" t="s">
        <v>57</v>
      </c>
      <c r="R21" s="36"/>
      <c r="S21" s="36"/>
      <c r="T21" s="36" t="s">
        <v>64</v>
      </c>
      <c r="U21" s="36"/>
      <c r="V21" s="36"/>
      <c r="W21" s="36" t="s">
        <v>65</v>
      </c>
      <c r="X21" s="44"/>
      <c r="Y21" s="12"/>
      <c r="Z21" s="12" t="s">
        <v>63</v>
      </c>
      <c r="AA21" s="45"/>
      <c r="AB21" s="221"/>
      <c r="AC21" s="222"/>
      <c r="AD21" s="222"/>
      <c r="AE21" s="222"/>
      <c r="AF21" s="222"/>
      <c r="AG21" s="222"/>
      <c r="AH21" s="222"/>
      <c r="AI21" s="222"/>
      <c r="AJ21" s="222"/>
      <c r="AK21" s="222"/>
      <c r="AL21" s="225"/>
    </row>
    <row r="22" spans="1:41" ht="30.95" customHeight="1" x14ac:dyDescent="0.15">
      <c r="A22" s="34">
        <v>14</v>
      </c>
      <c r="B22" s="221" t="s">
        <v>67</v>
      </c>
      <c r="C22" s="222"/>
      <c r="D22" s="222"/>
      <c r="E22" s="222"/>
      <c r="F22" s="222"/>
      <c r="G22" s="222"/>
      <c r="H22" s="222"/>
      <c r="I22" s="222"/>
      <c r="J22" s="225"/>
      <c r="K22" s="36"/>
      <c r="L22" s="36"/>
      <c r="M22" s="36" t="s">
        <v>64</v>
      </c>
      <c r="N22" s="36"/>
      <c r="O22" s="36"/>
      <c r="P22" s="36" t="s">
        <v>65</v>
      </c>
      <c r="Q22" s="36" t="s">
        <v>57</v>
      </c>
      <c r="R22" s="36"/>
      <c r="S22" s="36"/>
      <c r="T22" s="36" t="s">
        <v>64</v>
      </c>
      <c r="U22" s="36"/>
      <c r="V22" s="36"/>
      <c r="W22" s="36" t="s">
        <v>65</v>
      </c>
      <c r="X22" s="44"/>
      <c r="Y22" s="12"/>
      <c r="Z22" s="12" t="s">
        <v>63</v>
      </c>
      <c r="AA22" s="45"/>
      <c r="AB22" s="221"/>
      <c r="AC22" s="222"/>
      <c r="AD22" s="222"/>
      <c r="AE22" s="222"/>
      <c r="AF22" s="222"/>
      <c r="AG22" s="222"/>
      <c r="AH22" s="222"/>
      <c r="AI22" s="222"/>
      <c r="AJ22" s="222"/>
      <c r="AK22" s="222"/>
      <c r="AL22" s="225"/>
    </row>
    <row r="23" spans="1:41" ht="30.95" customHeight="1" x14ac:dyDescent="0.15">
      <c r="A23" s="34">
        <v>15</v>
      </c>
      <c r="B23" s="221" t="s">
        <v>67</v>
      </c>
      <c r="C23" s="222"/>
      <c r="D23" s="222"/>
      <c r="E23" s="222"/>
      <c r="F23" s="222"/>
      <c r="G23" s="222"/>
      <c r="H23" s="222"/>
      <c r="I23" s="222"/>
      <c r="J23" s="225"/>
      <c r="K23" s="36"/>
      <c r="L23" s="36"/>
      <c r="M23" s="36" t="s">
        <v>64</v>
      </c>
      <c r="N23" s="36"/>
      <c r="O23" s="36"/>
      <c r="P23" s="36" t="s">
        <v>65</v>
      </c>
      <c r="Q23" s="36" t="s">
        <v>57</v>
      </c>
      <c r="R23" s="36"/>
      <c r="S23" s="36"/>
      <c r="T23" s="36" t="s">
        <v>64</v>
      </c>
      <c r="U23" s="36"/>
      <c r="V23" s="36"/>
      <c r="W23" s="36" t="s">
        <v>65</v>
      </c>
      <c r="X23" s="44"/>
      <c r="Y23" s="12"/>
      <c r="Z23" s="12" t="s">
        <v>63</v>
      </c>
      <c r="AA23" s="45"/>
      <c r="AB23" s="221"/>
      <c r="AC23" s="222"/>
      <c r="AD23" s="222"/>
      <c r="AE23" s="222"/>
      <c r="AF23" s="222"/>
      <c r="AG23" s="222"/>
      <c r="AH23" s="222"/>
      <c r="AI23" s="222"/>
      <c r="AJ23" s="222"/>
      <c r="AK23" s="222"/>
      <c r="AL23" s="225"/>
    </row>
    <row r="24" spans="1:41" ht="30.95" customHeight="1" x14ac:dyDescent="0.15">
      <c r="A24" s="34">
        <v>16</v>
      </c>
      <c r="B24" s="221" t="s">
        <v>67</v>
      </c>
      <c r="C24" s="222"/>
      <c r="D24" s="222"/>
      <c r="E24" s="222"/>
      <c r="F24" s="222"/>
      <c r="G24" s="222"/>
      <c r="H24" s="222"/>
      <c r="I24" s="222"/>
      <c r="J24" s="225"/>
      <c r="K24" s="36"/>
      <c r="L24" s="36"/>
      <c r="M24" s="36" t="s">
        <v>64</v>
      </c>
      <c r="N24" s="36"/>
      <c r="O24" s="36"/>
      <c r="P24" s="36" t="s">
        <v>65</v>
      </c>
      <c r="Q24" s="36" t="s">
        <v>57</v>
      </c>
      <c r="R24" s="36"/>
      <c r="S24" s="36"/>
      <c r="T24" s="36" t="s">
        <v>64</v>
      </c>
      <c r="U24" s="36"/>
      <c r="V24" s="36"/>
      <c r="W24" s="36" t="s">
        <v>65</v>
      </c>
      <c r="X24" s="44"/>
      <c r="Y24" s="12"/>
      <c r="Z24" s="12" t="s">
        <v>63</v>
      </c>
      <c r="AA24" s="45"/>
      <c r="AB24" s="221"/>
      <c r="AC24" s="222"/>
      <c r="AD24" s="222"/>
      <c r="AE24" s="222"/>
      <c r="AF24" s="222"/>
      <c r="AG24" s="222"/>
      <c r="AH24" s="222"/>
      <c r="AI24" s="222"/>
      <c r="AJ24" s="222"/>
      <c r="AK24" s="222"/>
      <c r="AL24" s="225"/>
    </row>
    <row r="25" spans="1:41" ht="30.95" customHeight="1" x14ac:dyDescent="0.15">
      <c r="A25" s="34">
        <v>17</v>
      </c>
      <c r="B25" s="221" t="s">
        <v>67</v>
      </c>
      <c r="C25" s="222"/>
      <c r="D25" s="222"/>
      <c r="E25" s="222"/>
      <c r="F25" s="222"/>
      <c r="G25" s="222"/>
      <c r="H25" s="222"/>
      <c r="I25" s="222"/>
      <c r="J25" s="225"/>
      <c r="K25" s="36"/>
      <c r="L25" s="36"/>
      <c r="M25" s="36" t="s">
        <v>64</v>
      </c>
      <c r="N25" s="36"/>
      <c r="O25" s="36"/>
      <c r="P25" s="36" t="s">
        <v>65</v>
      </c>
      <c r="Q25" s="36" t="s">
        <v>57</v>
      </c>
      <c r="R25" s="36"/>
      <c r="S25" s="36"/>
      <c r="T25" s="36" t="s">
        <v>64</v>
      </c>
      <c r="U25" s="36"/>
      <c r="V25" s="36"/>
      <c r="W25" s="36" t="s">
        <v>65</v>
      </c>
      <c r="X25" s="44"/>
      <c r="Y25" s="12"/>
      <c r="Z25" s="12" t="s">
        <v>63</v>
      </c>
      <c r="AA25" s="45"/>
      <c r="AB25" s="221"/>
      <c r="AC25" s="222"/>
      <c r="AD25" s="222"/>
      <c r="AE25" s="222"/>
      <c r="AF25" s="222"/>
      <c r="AG25" s="222"/>
      <c r="AH25" s="222"/>
      <c r="AI25" s="222"/>
      <c r="AJ25" s="222"/>
      <c r="AK25" s="222"/>
      <c r="AL25" s="225"/>
    </row>
    <row r="26" spans="1:41" ht="30.95" customHeight="1" x14ac:dyDescent="0.15">
      <c r="A26" s="34">
        <v>18</v>
      </c>
      <c r="B26" s="221" t="s">
        <v>67</v>
      </c>
      <c r="C26" s="222"/>
      <c r="D26" s="222"/>
      <c r="E26" s="222"/>
      <c r="F26" s="222"/>
      <c r="G26" s="222"/>
      <c r="H26" s="222"/>
      <c r="I26" s="222"/>
      <c r="J26" s="225"/>
      <c r="K26" s="36"/>
      <c r="L26" s="36"/>
      <c r="M26" s="36" t="s">
        <v>64</v>
      </c>
      <c r="N26" s="36"/>
      <c r="O26" s="36"/>
      <c r="P26" s="36" t="s">
        <v>65</v>
      </c>
      <c r="Q26" s="36" t="s">
        <v>57</v>
      </c>
      <c r="R26" s="36"/>
      <c r="S26" s="36"/>
      <c r="T26" s="36" t="s">
        <v>64</v>
      </c>
      <c r="U26" s="36"/>
      <c r="V26" s="36"/>
      <c r="W26" s="36" t="s">
        <v>65</v>
      </c>
      <c r="X26" s="44"/>
      <c r="Y26" s="12"/>
      <c r="Z26" s="12" t="s">
        <v>63</v>
      </c>
      <c r="AA26" s="45"/>
      <c r="AB26" s="221"/>
      <c r="AC26" s="222"/>
      <c r="AD26" s="222"/>
      <c r="AE26" s="222"/>
      <c r="AF26" s="222"/>
      <c r="AG26" s="222"/>
      <c r="AH26" s="222"/>
      <c r="AI26" s="222"/>
      <c r="AJ26" s="222"/>
      <c r="AK26" s="222"/>
      <c r="AL26" s="225"/>
    </row>
    <row r="27" spans="1:41" ht="30.95" customHeight="1" x14ac:dyDescent="0.15">
      <c r="A27" s="34">
        <v>19</v>
      </c>
      <c r="B27" s="221" t="s">
        <v>67</v>
      </c>
      <c r="C27" s="222"/>
      <c r="D27" s="222"/>
      <c r="E27" s="222"/>
      <c r="F27" s="222"/>
      <c r="G27" s="222"/>
      <c r="H27" s="222"/>
      <c r="I27" s="222"/>
      <c r="J27" s="225"/>
      <c r="K27" s="36"/>
      <c r="L27" s="36"/>
      <c r="M27" s="36" t="s">
        <v>64</v>
      </c>
      <c r="N27" s="36"/>
      <c r="O27" s="36"/>
      <c r="P27" s="36" t="s">
        <v>65</v>
      </c>
      <c r="Q27" s="36" t="s">
        <v>57</v>
      </c>
      <c r="R27" s="36"/>
      <c r="S27" s="36"/>
      <c r="T27" s="36" t="s">
        <v>64</v>
      </c>
      <c r="U27" s="36"/>
      <c r="V27" s="36"/>
      <c r="W27" s="36" t="s">
        <v>65</v>
      </c>
      <c r="X27" s="44"/>
      <c r="Y27" s="12"/>
      <c r="Z27" s="12" t="s">
        <v>63</v>
      </c>
      <c r="AA27" s="45"/>
      <c r="AB27" s="221"/>
      <c r="AC27" s="222"/>
      <c r="AD27" s="222"/>
      <c r="AE27" s="222"/>
      <c r="AF27" s="222"/>
      <c r="AG27" s="222"/>
      <c r="AH27" s="222"/>
      <c r="AI27" s="222"/>
      <c r="AJ27" s="222"/>
      <c r="AK27" s="222"/>
      <c r="AL27" s="225"/>
    </row>
    <row r="28" spans="1:41" ht="30.95" customHeight="1" thickBot="1" x14ac:dyDescent="0.2">
      <c r="A28" s="34">
        <v>20</v>
      </c>
      <c r="B28" s="264" t="s">
        <v>67</v>
      </c>
      <c r="C28" s="265"/>
      <c r="D28" s="265"/>
      <c r="E28" s="265"/>
      <c r="F28" s="265"/>
      <c r="G28" s="265"/>
      <c r="H28" s="265"/>
      <c r="I28" s="265"/>
      <c r="J28" s="266"/>
      <c r="K28" s="39"/>
      <c r="L28" s="39"/>
      <c r="M28" s="39" t="s">
        <v>64</v>
      </c>
      <c r="N28" s="39"/>
      <c r="O28" s="39"/>
      <c r="P28" s="39" t="s">
        <v>65</v>
      </c>
      <c r="Q28" s="39" t="s">
        <v>57</v>
      </c>
      <c r="R28" s="39"/>
      <c r="S28" s="39"/>
      <c r="T28" s="39" t="s">
        <v>64</v>
      </c>
      <c r="U28" s="39"/>
      <c r="V28" s="39"/>
      <c r="W28" s="39" t="s">
        <v>65</v>
      </c>
      <c r="X28" s="46"/>
      <c r="Y28" s="40"/>
      <c r="Z28" s="40" t="s">
        <v>63</v>
      </c>
      <c r="AA28" s="47"/>
      <c r="AB28" s="264"/>
      <c r="AC28" s="265"/>
      <c r="AD28" s="265"/>
      <c r="AE28" s="265"/>
      <c r="AF28" s="265"/>
      <c r="AG28" s="265"/>
      <c r="AH28" s="265"/>
      <c r="AI28" s="265"/>
      <c r="AJ28" s="265"/>
      <c r="AK28" s="265"/>
      <c r="AL28" s="266"/>
    </row>
    <row r="29" spans="1:41" ht="16.5" customHeight="1" x14ac:dyDescent="0.15">
      <c r="A29" s="6"/>
      <c r="B29" s="18"/>
      <c r="C29" s="19"/>
      <c r="D29" s="19"/>
      <c r="E29" s="19"/>
      <c r="F29" s="19"/>
      <c r="G29" s="16"/>
      <c r="H29" s="16"/>
      <c r="I29" s="16"/>
      <c r="J29" s="16"/>
      <c r="K29" s="16"/>
      <c r="L29" s="16"/>
      <c r="M29" s="16"/>
      <c r="N29" s="16"/>
      <c r="O29" s="16"/>
      <c r="P29" s="16"/>
      <c r="Q29" s="16"/>
      <c r="R29" s="16"/>
      <c r="S29" s="16"/>
      <c r="T29" s="6"/>
      <c r="U29" s="6"/>
      <c r="V29" s="6"/>
      <c r="W29" s="6"/>
      <c r="X29" s="6"/>
      <c r="Y29" s="6"/>
      <c r="Z29" s="6"/>
      <c r="AA29" s="6"/>
      <c r="AB29" s="6"/>
      <c r="AC29" s="6"/>
      <c r="AD29" s="6"/>
      <c r="AE29" s="6"/>
      <c r="AF29" s="6"/>
      <c r="AG29" s="6"/>
      <c r="AH29" s="6"/>
      <c r="AI29" s="6"/>
      <c r="AJ29" s="6"/>
      <c r="AK29" s="6"/>
      <c r="AL29" s="6"/>
    </row>
    <row r="30" spans="1:41" ht="27.9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row>
    <row r="31" spans="1:41" ht="20.100000000000001"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row>
    <row r="32" spans="1:41" ht="20.100000000000001"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spans="1:41" ht="20.100000000000001"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row>
    <row r="34" spans="1:41" ht="20.100000000000001"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ht="20.100000000000001"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ht="20.100000000000001"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ht="20.100000000000001"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1:41" ht="20.100000000000001"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1:41" ht="20.100000000000001"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spans="1:41" ht="20.100000000000001"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1:41" ht="20.100000000000001"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row>
    <row r="42" spans="1:41" ht="20.100000000000001" customHeight="1" x14ac:dyDescent="0.15"/>
    <row r="43" spans="1:41" ht="20.100000000000001" customHeight="1" x14ac:dyDescent="0.15"/>
    <row r="44" spans="1:41" ht="20.100000000000001" customHeight="1" x14ac:dyDescent="0.15"/>
    <row r="45" spans="1:41" ht="20.100000000000001" customHeight="1" x14ac:dyDescent="0.15"/>
    <row r="46" spans="1:41" ht="20.100000000000001" customHeight="1" x14ac:dyDescent="0.15"/>
    <row r="47" spans="1:41" ht="20.100000000000001" customHeight="1" x14ac:dyDescent="0.15"/>
    <row r="48" spans="1:4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sheetData>
  <mergeCells count="52">
    <mergeCell ref="B10:J10"/>
    <mergeCell ref="B9:J9"/>
    <mergeCell ref="G5:AC5"/>
    <mergeCell ref="B7:J8"/>
    <mergeCell ref="Y2:AC2"/>
    <mergeCell ref="K7:AA8"/>
    <mergeCell ref="AB7:AL8"/>
    <mergeCell ref="AB9:AL9"/>
    <mergeCell ref="AB10:AL10"/>
    <mergeCell ref="AD2:AM2"/>
    <mergeCell ref="I4:J4"/>
    <mergeCell ref="L4:M4"/>
    <mergeCell ref="O4:P4"/>
    <mergeCell ref="R4:S4"/>
    <mergeCell ref="T4:U4"/>
    <mergeCell ref="G3:S3"/>
    <mergeCell ref="B11:J11"/>
    <mergeCell ref="B22:J22"/>
    <mergeCell ref="B21:J21"/>
    <mergeCell ref="B20:J20"/>
    <mergeCell ref="B19:J19"/>
    <mergeCell ref="B18:J18"/>
    <mergeCell ref="B17:J17"/>
    <mergeCell ref="B16:J16"/>
    <mergeCell ref="B15:J15"/>
    <mergeCell ref="B14:J14"/>
    <mergeCell ref="B13:J13"/>
    <mergeCell ref="B12:J12"/>
    <mergeCell ref="AB26:AL26"/>
    <mergeCell ref="AB27:AL27"/>
    <mergeCell ref="AB28:AL28"/>
    <mergeCell ref="B23:J23"/>
    <mergeCell ref="AB24:AL24"/>
    <mergeCell ref="AB25:AL25"/>
    <mergeCell ref="B28:J28"/>
    <mergeCell ref="B27:J27"/>
    <mergeCell ref="B26:J26"/>
    <mergeCell ref="B25:J25"/>
    <mergeCell ref="B24:J24"/>
    <mergeCell ref="AB11:AL11"/>
    <mergeCell ref="AB23:AL23"/>
    <mergeCell ref="AB12:AL12"/>
    <mergeCell ref="AB13:AL13"/>
    <mergeCell ref="AB14:AL14"/>
    <mergeCell ref="AB15:AL15"/>
    <mergeCell ref="AB16:AL16"/>
    <mergeCell ref="AB20:AL20"/>
    <mergeCell ref="AB21:AL21"/>
    <mergeCell ref="AB22:AL22"/>
    <mergeCell ref="AB17:AL17"/>
    <mergeCell ref="AB18:AL18"/>
    <mergeCell ref="AB19:AL19"/>
  </mergeCells>
  <phoneticPr fontId="4"/>
  <pageMargins left="0.62992125984251968" right="0.23622047244094491" top="0.55118110236220474" bottom="0.35433070866141736"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54"/>
  <sheetViews>
    <sheetView view="pageBreakPreview" zoomScaleNormal="100" zoomScaleSheetLayoutView="100" workbookViewId="0">
      <selection activeCell="P4" sqref="P4"/>
    </sheetView>
  </sheetViews>
  <sheetFormatPr defaultRowHeight="13.5" x14ac:dyDescent="0.15"/>
  <cols>
    <col min="1" max="23" width="2.375" customWidth="1"/>
    <col min="24" max="25" width="3.5" customWidth="1"/>
    <col min="26" max="52" width="2.375" customWidth="1"/>
    <col min="53" max="102" width="3.125" customWidth="1"/>
  </cols>
  <sheetData>
    <row r="1" spans="1:41" s="1" customFormat="1" ht="20.100000000000001" customHeight="1" x14ac:dyDescent="0.15">
      <c r="A1" s="395" t="s">
        <v>318</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14"/>
      <c r="AO1" s="14"/>
    </row>
    <row r="2" spans="1:41" ht="23.1" customHeight="1" x14ac:dyDescent="0.15">
      <c r="A2" s="6"/>
      <c r="B2" s="6" t="s">
        <v>316</v>
      </c>
      <c r="C2" s="6"/>
      <c r="D2" s="6"/>
      <c r="F2" s="6"/>
      <c r="G2" s="6"/>
      <c r="H2" s="6"/>
      <c r="I2" s="6"/>
      <c r="J2" s="6"/>
      <c r="K2" s="6"/>
      <c r="L2" s="6"/>
      <c r="M2" s="6"/>
      <c r="N2" s="6"/>
      <c r="O2" s="6"/>
      <c r="P2" s="6"/>
      <c r="Q2" s="6"/>
      <c r="R2" s="6"/>
      <c r="S2" s="6"/>
      <c r="T2" s="6"/>
      <c r="U2" s="6"/>
      <c r="V2" s="6"/>
      <c r="W2" s="6"/>
      <c r="X2" s="6"/>
      <c r="Y2" s="193" t="s">
        <v>45</v>
      </c>
      <c r="Z2" s="193"/>
      <c r="AA2" s="193"/>
      <c r="AB2" s="193"/>
      <c r="AC2" s="193"/>
      <c r="AD2" s="193"/>
      <c r="AE2" s="193"/>
      <c r="AF2" s="193"/>
      <c r="AG2" s="193"/>
      <c r="AH2" s="193"/>
      <c r="AI2" s="193"/>
      <c r="AJ2" s="193"/>
      <c r="AK2" s="193"/>
      <c r="AL2" s="193"/>
      <c r="AM2" s="193"/>
      <c r="AN2" s="6"/>
      <c r="AO2" s="6"/>
    </row>
    <row r="3" spans="1:41" ht="23.1" customHeight="1" x14ac:dyDescent="0.15">
      <c r="A3" s="6"/>
      <c r="B3" s="11" t="s">
        <v>61</v>
      </c>
      <c r="C3" s="11"/>
      <c r="D3" s="11"/>
      <c r="E3" s="11"/>
      <c r="F3" s="11" t="s">
        <v>34</v>
      </c>
      <c r="G3" s="396"/>
      <c r="H3" s="396"/>
      <c r="I3" s="396"/>
      <c r="J3" s="396"/>
      <c r="K3" s="396"/>
      <c r="L3" s="396"/>
      <c r="M3" s="396"/>
      <c r="N3" s="396"/>
      <c r="O3" s="396"/>
      <c r="P3" s="396"/>
      <c r="Q3" s="396"/>
      <c r="R3" s="396"/>
      <c r="S3" s="396"/>
      <c r="T3" s="6"/>
      <c r="U3" s="6"/>
      <c r="V3" s="6"/>
      <c r="W3" s="6"/>
      <c r="X3" s="6"/>
      <c r="Y3" s="131"/>
      <c r="Z3" s="131"/>
      <c r="AA3" s="131"/>
      <c r="AB3" s="131"/>
      <c r="AC3" s="131"/>
      <c r="AD3" s="131"/>
      <c r="AE3" s="134"/>
      <c r="AF3" s="134"/>
      <c r="AG3" s="134"/>
      <c r="AH3" s="134"/>
      <c r="AI3" s="134"/>
      <c r="AJ3" s="134"/>
      <c r="AK3" s="134"/>
      <c r="AL3" s="134"/>
      <c r="AM3" s="134"/>
      <c r="AN3" s="6"/>
      <c r="AO3" s="6"/>
    </row>
    <row r="4" spans="1:41" ht="11.25" customHeight="1" thickBo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row>
    <row r="5" spans="1:41" ht="20.100000000000001" customHeight="1" x14ac:dyDescent="0.15">
      <c r="A5" s="6"/>
      <c r="B5" s="187" t="s">
        <v>62</v>
      </c>
      <c r="C5" s="188"/>
      <c r="D5" s="188"/>
      <c r="E5" s="188"/>
      <c r="F5" s="188"/>
      <c r="G5" s="188"/>
      <c r="H5" s="188"/>
      <c r="I5" s="188"/>
      <c r="J5" s="188"/>
      <c r="K5" s="187" t="s">
        <v>66</v>
      </c>
      <c r="L5" s="188"/>
      <c r="M5" s="188"/>
      <c r="N5" s="188"/>
      <c r="O5" s="188"/>
      <c r="P5" s="188"/>
      <c r="Q5" s="188"/>
      <c r="R5" s="188"/>
      <c r="S5" s="188"/>
      <c r="T5" s="188"/>
      <c r="U5" s="188"/>
      <c r="V5" s="188"/>
      <c r="W5" s="188"/>
      <c r="X5" s="188"/>
      <c r="Y5" s="188"/>
      <c r="Z5" s="188"/>
      <c r="AA5" s="268"/>
      <c r="AB5" s="270" t="s">
        <v>317</v>
      </c>
      <c r="AC5" s="271"/>
      <c r="AD5" s="271"/>
      <c r="AE5" s="271"/>
      <c r="AF5" s="271"/>
      <c r="AG5" s="271"/>
      <c r="AH5" s="271"/>
      <c r="AI5" s="271"/>
      <c r="AJ5" s="271"/>
      <c r="AK5" s="271"/>
      <c r="AL5" s="272"/>
    </row>
    <row r="6" spans="1:41" ht="27.75" customHeight="1" thickBot="1" x14ac:dyDescent="0.2">
      <c r="A6" s="6"/>
      <c r="B6" s="267"/>
      <c r="C6" s="260"/>
      <c r="D6" s="260"/>
      <c r="E6" s="260"/>
      <c r="F6" s="260"/>
      <c r="G6" s="260"/>
      <c r="H6" s="260"/>
      <c r="I6" s="260"/>
      <c r="J6" s="260"/>
      <c r="K6" s="267"/>
      <c r="L6" s="260"/>
      <c r="M6" s="260"/>
      <c r="N6" s="260"/>
      <c r="O6" s="260"/>
      <c r="P6" s="260"/>
      <c r="Q6" s="260"/>
      <c r="R6" s="260"/>
      <c r="S6" s="260"/>
      <c r="T6" s="260"/>
      <c r="U6" s="260"/>
      <c r="V6" s="260"/>
      <c r="W6" s="260"/>
      <c r="X6" s="260"/>
      <c r="Y6" s="260"/>
      <c r="Z6" s="260"/>
      <c r="AA6" s="269"/>
      <c r="AB6" s="273"/>
      <c r="AC6" s="262"/>
      <c r="AD6" s="262"/>
      <c r="AE6" s="262"/>
      <c r="AF6" s="262"/>
      <c r="AG6" s="262"/>
      <c r="AH6" s="262"/>
      <c r="AI6" s="262"/>
      <c r="AJ6" s="262"/>
      <c r="AK6" s="262"/>
      <c r="AL6" s="263"/>
    </row>
    <row r="7" spans="1:41" ht="30.95" customHeight="1" thickTop="1" x14ac:dyDescent="0.15">
      <c r="A7" s="34">
        <v>1</v>
      </c>
      <c r="B7" s="228" t="s">
        <v>67</v>
      </c>
      <c r="C7" s="229"/>
      <c r="D7" s="229"/>
      <c r="E7" s="229"/>
      <c r="F7" s="229"/>
      <c r="G7" s="229"/>
      <c r="H7" s="229"/>
      <c r="I7" s="229"/>
      <c r="J7" s="232"/>
      <c r="K7" s="132"/>
      <c r="L7" s="132"/>
      <c r="M7" s="132" t="s">
        <v>64</v>
      </c>
      <c r="N7" s="132"/>
      <c r="O7" s="132"/>
      <c r="P7" s="132" t="s">
        <v>65</v>
      </c>
      <c r="Q7" s="132" t="s">
        <v>57</v>
      </c>
      <c r="R7" s="132"/>
      <c r="S7" s="132"/>
      <c r="T7" s="132" t="s">
        <v>64</v>
      </c>
      <c r="U7" s="132"/>
      <c r="V7" s="132"/>
      <c r="W7" s="132" t="s">
        <v>65</v>
      </c>
      <c r="X7" s="41"/>
      <c r="Y7" s="42"/>
      <c r="Z7" s="42" t="s">
        <v>63</v>
      </c>
      <c r="AA7" s="43"/>
      <c r="AB7" s="274"/>
      <c r="AC7" s="275"/>
      <c r="AD7" s="275"/>
      <c r="AE7" s="275"/>
      <c r="AF7" s="275"/>
      <c r="AG7" s="275"/>
      <c r="AH7" s="275"/>
      <c r="AI7" s="275"/>
      <c r="AJ7" s="275"/>
      <c r="AK7" s="275"/>
      <c r="AL7" s="276"/>
    </row>
    <row r="8" spans="1:41" ht="30.95" customHeight="1" x14ac:dyDescent="0.15">
      <c r="A8" s="34">
        <v>2</v>
      </c>
      <c r="B8" s="221" t="s">
        <v>67</v>
      </c>
      <c r="C8" s="222"/>
      <c r="D8" s="222"/>
      <c r="E8" s="222"/>
      <c r="F8" s="222"/>
      <c r="G8" s="222"/>
      <c r="H8" s="222"/>
      <c r="I8" s="222"/>
      <c r="J8" s="225"/>
      <c r="K8" s="133"/>
      <c r="L8" s="133"/>
      <c r="M8" s="133" t="s">
        <v>64</v>
      </c>
      <c r="N8" s="133"/>
      <c r="O8" s="133"/>
      <c r="P8" s="133" t="s">
        <v>65</v>
      </c>
      <c r="Q8" s="133" t="s">
        <v>57</v>
      </c>
      <c r="R8" s="133"/>
      <c r="S8" s="133"/>
      <c r="T8" s="133" t="s">
        <v>64</v>
      </c>
      <c r="U8" s="133"/>
      <c r="V8" s="133"/>
      <c r="W8" s="133" t="s">
        <v>65</v>
      </c>
      <c r="X8" s="44"/>
      <c r="Y8" s="12"/>
      <c r="Z8" s="12" t="s">
        <v>63</v>
      </c>
      <c r="AA8" s="45"/>
      <c r="AB8" s="221"/>
      <c r="AC8" s="222"/>
      <c r="AD8" s="222"/>
      <c r="AE8" s="222"/>
      <c r="AF8" s="222"/>
      <c r="AG8" s="222"/>
      <c r="AH8" s="222"/>
      <c r="AI8" s="222"/>
      <c r="AJ8" s="222"/>
      <c r="AK8" s="222"/>
      <c r="AL8" s="225"/>
    </row>
    <row r="9" spans="1:41" ht="30.95" customHeight="1" x14ac:dyDescent="0.15">
      <c r="A9" s="34">
        <v>3</v>
      </c>
      <c r="B9" s="221" t="s">
        <v>67</v>
      </c>
      <c r="C9" s="222"/>
      <c r="D9" s="222"/>
      <c r="E9" s="222"/>
      <c r="F9" s="222"/>
      <c r="G9" s="222"/>
      <c r="H9" s="222"/>
      <c r="I9" s="222"/>
      <c r="J9" s="225"/>
      <c r="K9" s="133"/>
      <c r="L9" s="133"/>
      <c r="M9" s="133" t="s">
        <v>64</v>
      </c>
      <c r="N9" s="133"/>
      <c r="O9" s="133"/>
      <c r="P9" s="133" t="s">
        <v>65</v>
      </c>
      <c r="Q9" s="133" t="s">
        <v>57</v>
      </c>
      <c r="R9" s="133"/>
      <c r="S9" s="133"/>
      <c r="T9" s="133" t="s">
        <v>64</v>
      </c>
      <c r="U9" s="133"/>
      <c r="V9" s="133"/>
      <c r="W9" s="133" t="s">
        <v>65</v>
      </c>
      <c r="X9" s="44"/>
      <c r="Y9" s="12"/>
      <c r="Z9" s="12" t="s">
        <v>63</v>
      </c>
      <c r="AA9" s="45"/>
      <c r="AB9" s="221"/>
      <c r="AC9" s="222"/>
      <c r="AD9" s="222"/>
      <c r="AE9" s="222"/>
      <c r="AF9" s="222"/>
      <c r="AG9" s="222"/>
      <c r="AH9" s="222"/>
      <c r="AI9" s="222"/>
      <c r="AJ9" s="222"/>
      <c r="AK9" s="222"/>
      <c r="AL9" s="225"/>
    </row>
    <row r="10" spans="1:41" ht="30.95" customHeight="1" x14ac:dyDescent="0.15">
      <c r="A10" s="34">
        <v>4</v>
      </c>
      <c r="B10" s="221" t="s">
        <v>67</v>
      </c>
      <c r="C10" s="222"/>
      <c r="D10" s="222"/>
      <c r="E10" s="222"/>
      <c r="F10" s="222"/>
      <c r="G10" s="222"/>
      <c r="H10" s="222"/>
      <c r="I10" s="222"/>
      <c r="J10" s="225"/>
      <c r="K10" s="133"/>
      <c r="L10" s="133"/>
      <c r="M10" s="133" t="s">
        <v>64</v>
      </c>
      <c r="N10" s="133"/>
      <c r="O10" s="133"/>
      <c r="P10" s="133" t="s">
        <v>65</v>
      </c>
      <c r="Q10" s="133" t="s">
        <v>57</v>
      </c>
      <c r="R10" s="133"/>
      <c r="S10" s="133"/>
      <c r="T10" s="133" t="s">
        <v>64</v>
      </c>
      <c r="U10" s="133"/>
      <c r="V10" s="133"/>
      <c r="W10" s="133" t="s">
        <v>65</v>
      </c>
      <c r="X10" s="44"/>
      <c r="Y10" s="12"/>
      <c r="Z10" s="12" t="s">
        <v>63</v>
      </c>
      <c r="AA10" s="45"/>
      <c r="AB10" s="221"/>
      <c r="AC10" s="222"/>
      <c r="AD10" s="222"/>
      <c r="AE10" s="222"/>
      <c r="AF10" s="222"/>
      <c r="AG10" s="222"/>
      <c r="AH10" s="222"/>
      <c r="AI10" s="222"/>
      <c r="AJ10" s="222"/>
      <c r="AK10" s="222"/>
      <c r="AL10" s="225"/>
    </row>
    <row r="11" spans="1:41" ht="30.95" customHeight="1" x14ac:dyDescent="0.15">
      <c r="A11" s="34">
        <v>5</v>
      </c>
      <c r="B11" s="221" t="s">
        <v>67</v>
      </c>
      <c r="C11" s="222"/>
      <c r="D11" s="222"/>
      <c r="E11" s="222"/>
      <c r="F11" s="222"/>
      <c r="G11" s="222"/>
      <c r="H11" s="222"/>
      <c r="I11" s="222"/>
      <c r="J11" s="225"/>
      <c r="K11" s="133"/>
      <c r="L11" s="133"/>
      <c r="M11" s="133" t="s">
        <v>64</v>
      </c>
      <c r="N11" s="133"/>
      <c r="O11" s="133"/>
      <c r="P11" s="133" t="s">
        <v>65</v>
      </c>
      <c r="Q11" s="133" t="s">
        <v>57</v>
      </c>
      <c r="R11" s="133"/>
      <c r="S11" s="133"/>
      <c r="T11" s="133" t="s">
        <v>64</v>
      </c>
      <c r="U11" s="133"/>
      <c r="V11" s="133"/>
      <c r="W11" s="133" t="s">
        <v>65</v>
      </c>
      <c r="X11" s="44"/>
      <c r="Y11" s="12"/>
      <c r="Z11" s="12" t="s">
        <v>63</v>
      </c>
      <c r="AA11" s="45"/>
      <c r="AB11" s="221"/>
      <c r="AC11" s="222"/>
      <c r="AD11" s="222"/>
      <c r="AE11" s="222"/>
      <c r="AF11" s="222"/>
      <c r="AG11" s="222"/>
      <c r="AH11" s="222"/>
      <c r="AI11" s="222"/>
      <c r="AJ11" s="222"/>
      <c r="AK11" s="222"/>
      <c r="AL11" s="225"/>
    </row>
    <row r="12" spans="1:41" ht="30.95" customHeight="1" x14ac:dyDescent="0.15">
      <c r="A12" s="34">
        <v>6</v>
      </c>
      <c r="B12" s="221" t="s">
        <v>67</v>
      </c>
      <c r="C12" s="222"/>
      <c r="D12" s="222"/>
      <c r="E12" s="222"/>
      <c r="F12" s="222"/>
      <c r="G12" s="222"/>
      <c r="H12" s="222"/>
      <c r="I12" s="222"/>
      <c r="J12" s="225"/>
      <c r="K12" s="133"/>
      <c r="L12" s="133"/>
      <c r="M12" s="133" t="s">
        <v>64</v>
      </c>
      <c r="N12" s="133"/>
      <c r="O12" s="133"/>
      <c r="P12" s="133" t="s">
        <v>65</v>
      </c>
      <c r="Q12" s="133" t="s">
        <v>57</v>
      </c>
      <c r="R12" s="133"/>
      <c r="S12" s="133"/>
      <c r="T12" s="133" t="s">
        <v>64</v>
      </c>
      <c r="U12" s="133"/>
      <c r="V12" s="133"/>
      <c r="W12" s="133" t="s">
        <v>65</v>
      </c>
      <c r="X12" s="44"/>
      <c r="Y12" s="12"/>
      <c r="Z12" s="12" t="s">
        <v>63</v>
      </c>
      <c r="AA12" s="45"/>
      <c r="AB12" s="221"/>
      <c r="AC12" s="222"/>
      <c r="AD12" s="222"/>
      <c r="AE12" s="222"/>
      <c r="AF12" s="222"/>
      <c r="AG12" s="222"/>
      <c r="AH12" s="222"/>
      <c r="AI12" s="222"/>
      <c r="AJ12" s="222"/>
      <c r="AK12" s="222"/>
      <c r="AL12" s="225"/>
    </row>
    <row r="13" spans="1:41" ht="30.95" customHeight="1" x14ac:dyDescent="0.15">
      <c r="A13" s="34">
        <v>7</v>
      </c>
      <c r="B13" s="221" t="s">
        <v>67</v>
      </c>
      <c r="C13" s="222"/>
      <c r="D13" s="222"/>
      <c r="E13" s="222"/>
      <c r="F13" s="222"/>
      <c r="G13" s="222"/>
      <c r="H13" s="222"/>
      <c r="I13" s="222"/>
      <c r="J13" s="225"/>
      <c r="K13" s="133"/>
      <c r="L13" s="133"/>
      <c r="M13" s="133" t="s">
        <v>64</v>
      </c>
      <c r="N13" s="133"/>
      <c r="O13" s="133"/>
      <c r="P13" s="133" t="s">
        <v>65</v>
      </c>
      <c r="Q13" s="133" t="s">
        <v>57</v>
      </c>
      <c r="R13" s="133"/>
      <c r="S13" s="133"/>
      <c r="T13" s="133" t="s">
        <v>64</v>
      </c>
      <c r="U13" s="133"/>
      <c r="V13" s="133"/>
      <c r="W13" s="133" t="s">
        <v>65</v>
      </c>
      <c r="X13" s="44"/>
      <c r="Y13" s="12"/>
      <c r="Z13" s="12" t="s">
        <v>63</v>
      </c>
      <c r="AA13" s="45"/>
      <c r="AB13" s="221"/>
      <c r="AC13" s="222"/>
      <c r="AD13" s="222"/>
      <c r="AE13" s="222"/>
      <c r="AF13" s="222"/>
      <c r="AG13" s="222"/>
      <c r="AH13" s="222"/>
      <c r="AI13" s="222"/>
      <c r="AJ13" s="222"/>
      <c r="AK13" s="222"/>
      <c r="AL13" s="225"/>
    </row>
    <row r="14" spans="1:41" ht="30.95" customHeight="1" x14ac:dyDescent="0.15">
      <c r="A14" s="34">
        <v>8</v>
      </c>
      <c r="B14" s="221" t="s">
        <v>67</v>
      </c>
      <c r="C14" s="222"/>
      <c r="D14" s="222"/>
      <c r="E14" s="222"/>
      <c r="F14" s="222"/>
      <c r="G14" s="222"/>
      <c r="H14" s="222"/>
      <c r="I14" s="222"/>
      <c r="J14" s="225"/>
      <c r="K14" s="133"/>
      <c r="L14" s="133"/>
      <c r="M14" s="133" t="s">
        <v>64</v>
      </c>
      <c r="N14" s="133"/>
      <c r="O14" s="133"/>
      <c r="P14" s="133" t="s">
        <v>65</v>
      </c>
      <c r="Q14" s="133" t="s">
        <v>57</v>
      </c>
      <c r="R14" s="133"/>
      <c r="S14" s="133"/>
      <c r="T14" s="133" t="s">
        <v>64</v>
      </c>
      <c r="U14" s="133"/>
      <c r="V14" s="133"/>
      <c r="W14" s="133" t="s">
        <v>65</v>
      </c>
      <c r="X14" s="44"/>
      <c r="Y14" s="12"/>
      <c r="Z14" s="12" t="s">
        <v>63</v>
      </c>
      <c r="AA14" s="45"/>
      <c r="AB14" s="221"/>
      <c r="AC14" s="222"/>
      <c r="AD14" s="222"/>
      <c r="AE14" s="222"/>
      <c r="AF14" s="222"/>
      <c r="AG14" s="222"/>
      <c r="AH14" s="222"/>
      <c r="AI14" s="222"/>
      <c r="AJ14" s="222"/>
      <c r="AK14" s="222"/>
      <c r="AL14" s="225"/>
    </row>
    <row r="15" spans="1:41" ht="30.95" customHeight="1" x14ac:dyDescent="0.15">
      <c r="A15" s="34">
        <v>9</v>
      </c>
      <c r="B15" s="221" t="s">
        <v>67</v>
      </c>
      <c r="C15" s="222"/>
      <c r="D15" s="222"/>
      <c r="E15" s="222"/>
      <c r="F15" s="222"/>
      <c r="G15" s="222"/>
      <c r="H15" s="222"/>
      <c r="I15" s="222"/>
      <c r="J15" s="225"/>
      <c r="K15" s="133"/>
      <c r="L15" s="133"/>
      <c r="M15" s="133" t="s">
        <v>64</v>
      </c>
      <c r="N15" s="133"/>
      <c r="O15" s="133"/>
      <c r="P15" s="133" t="s">
        <v>65</v>
      </c>
      <c r="Q15" s="133" t="s">
        <v>57</v>
      </c>
      <c r="R15" s="133"/>
      <c r="S15" s="133"/>
      <c r="T15" s="133" t="s">
        <v>64</v>
      </c>
      <c r="U15" s="133"/>
      <c r="V15" s="133"/>
      <c r="W15" s="133" t="s">
        <v>65</v>
      </c>
      <c r="X15" s="44"/>
      <c r="Y15" s="12"/>
      <c r="Z15" s="12" t="s">
        <v>63</v>
      </c>
      <c r="AA15" s="45"/>
      <c r="AB15" s="221"/>
      <c r="AC15" s="222"/>
      <c r="AD15" s="222"/>
      <c r="AE15" s="222"/>
      <c r="AF15" s="222"/>
      <c r="AG15" s="222"/>
      <c r="AH15" s="222"/>
      <c r="AI15" s="222"/>
      <c r="AJ15" s="222"/>
      <c r="AK15" s="222"/>
      <c r="AL15" s="225"/>
    </row>
    <row r="16" spans="1:41" ht="30.95" customHeight="1" x14ac:dyDescent="0.15">
      <c r="A16" s="34">
        <v>10</v>
      </c>
      <c r="B16" s="221" t="s">
        <v>67</v>
      </c>
      <c r="C16" s="222"/>
      <c r="D16" s="222"/>
      <c r="E16" s="222"/>
      <c r="F16" s="222"/>
      <c r="G16" s="222"/>
      <c r="H16" s="222"/>
      <c r="I16" s="222"/>
      <c r="J16" s="225"/>
      <c r="K16" s="133"/>
      <c r="L16" s="133"/>
      <c r="M16" s="133" t="s">
        <v>64</v>
      </c>
      <c r="N16" s="133"/>
      <c r="O16" s="133"/>
      <c r="P16" s="133" t="s">
        <v>65</v>
      </c>
      <c r="Q16" s="133" t="s">
        <v>57</v>
      </c>
      <c r="R16" s="133"/>
      <c r="S16" s="133"/>
      <c r="T16" s="133" t="s">
        <v>64</v>
      </c>
      <c r="U16" s="133"/>
      <c r="V16" s="133"/>
      <c r="W16" s="133" t="s">
        <v>65</v>
      </c>
      <c r="X16" s="44"/>
      <c r="Y16" s="12"/>
      <c r="Z16" s="12" t="s">
        <v>63</v>
      </c>
      <c r="AA16" s="45"/>
      <c r="AB16" s="221"/>
      <c r="AC16" s="222"/>
      <c r="AD16" s="222"/>
      <c r="AE16" s="222"/>
      <c r="AF16" s="222"/>
      <c r="AG16" s="222"/>
      <c r="AH16" s="222"/>
      <c r="AI16" s="222"/>
      <c r="AJ16" s="222"/>
      <c r="AK16" s="222"/>
      <c r="AL16" s="225"/>
    </row>
    <row r="17" spans="1:41" ht="30.95" customHeight="1" x14ac:dyDescent="0.15">
      <c r="A17" s="34">
        <v>11</v>
      </c>
      <c r="B17" s="221" t="s">
        <v>67</v>
      </c>
      <c r="C17" s="222"/>
      <c r="D17" s="222"/>
      <c r="E17" s="222"/>
      <c r="F17" s="222"/>
      <c r="G17" s="222"/>
      <c r="H17" s="222"/>
      <c r="I17" s="222"/>
      <c r="J17" s="225"/>
      <c r="K17" s="133"/>
      <c r="L17" s="133"/>
      <c r="M17" s="133" t="s">
        <v>64</v>
      </c>
      <c r="N17" s="133"/>
      <c r="O17" s="133"/>
      <c r="P17" s="133" t="s">
        <v>65</v>
      </c>
      <c r="Q17" s="133" t="s">
        <v>57</v>
      </c>
      <c r="R17" s="133"/>
      <c r="S17" s="133"/>
      <c r="T17" s="133" t="s">
        <v>64</v>
      </c>
      <c r="U17" s="133"/>
      <c r="V17" s="133"/>
      <c r="W17" s="133" t="s">
        <v>65</v>
      </c>
      <c r="X17" s="44"/>
      <c r="Y17" s="12"/>
      <c r="Z17" s="12" t="s">
        <v>63</v>
      </c>
      <c r="AA17" s="45"/>
      <c r="AB17" s="221"/>
      <c r="AC17" s="222"/>
      <c r="AD17" s="222"/>
      <c r="AE17" s="222"/>
      <c r="AF17" s="222"/>
      <c r="AG17" s="222"/>
      <c r="AH17" s="222"/>
      <c r="AI17" s="222"/>
      <c r="AJ17" s="222"/>
      <c r="AK17" s="222"/>
      <c r="AL17" s="225"/>
    </row>
    <row r="18" spans="1:41" ht="30.95" customHeight="1" x14ac:dyDescent="0.15">
      <c r="A18" s="34">
        <v>12</v>
      </c>
      <c r="B18" s="221" t="s">
        <v>67</v>
      </c>
      <c r="C18" s="222"/>
      <c r="D18" s="222"/>
      <c r="E18" s="222"/>
      <c r="F18" s="222"/>
      <c r="G18" s="222"/>
      <c r="H18" s="222"/>
      <c r="I18" s="222"/>
      <c r="J18" s="225"/>
      <c r="K18" s="133"/>
      <c r="L18" s="133"/>
      <c r="M18" s="133" t="s">
        <v>64</v>
      </c>
      <c r="N18" s="133"/>
      <c r="O18" s="133"/>
      <c r="P18" s="133" t="s">
        <v>65</v>
      </c>
      <c r="Q18" s="133" t="s">
        <v>57</v>
      </c>
      <c r="R18" s="133"/>
      <c r="S18" s="133"/>
      <c r="T18" s="133" t="s">
        <v>64</v>
      </c>
      <c r="U18" s="133"/>
      <c r="V18" s="133"/>
      <c r="W18" s="133" t="s">
        <v>65</v>
      </c>
      <c r="X18" s="44"/>
      <c r="Y18" s="12"/>
      <c r="Z18" s="12" t="s">
        <v>63</v>
      </c>
      <c r="AA18" s="45"/>
      <c r="AB18" s="221"/>
      <c r="AC18" s="222"/>
      <c r="AD18" s="222"/>
      <c r="AE18" s="222"/>
      <c r="AF18" s="222"/>
      <c r="AG18" s="222"/>
      <c r="AH18" s="222"/>
      <c r="AI18" s="222"/>
      <c r="AJ18" s="222"/>
      <c r="AK18" s="222"/>
      <c r="AL18" s="225"/>
    </row>
    <row r="19" spans="1:41" ht="30.95" customHeight="1" x14ac:dyDescent="0.15">
      <c r="A19" s="34">
        <v>13</v>
      </c>
      <c r="B19" s="221" t="s">
        <v>67</v>
      </c>
      <c r="C19" s="222"/>
      <c r="D19" s="222"/>
      <c r="E19" s="222"/>
      <c r="F19" s="222"/>
      <c r="G19" s="222"/>
      <c r="H19" s="222"/>
      <c r="I19" s="222"/>
      <c r="J19" s="225"/>
      <c r="K19" s="133"/>
      <c r="L19" s="133"/>
      <c r="M19" s="133" t="s">
        <v>64</v>
      </c>
      <c r="N19" s="133"/>
      <c r="O19" s="133"/>
      <c r="P19" s="133" t="s">
        <v>65</v>
      </c>
      <c r="Q19" s="133" t="s">
        <v>57</v>
      </c>
      <c r="R19" s="133"/>
      <c r="S19" s="133"/>
      <c r="T19" s="133" t="s">
        <v>64</v>
      </c>
      <c r="U19" s="133"/>
      <c r="V19" s="133"/>
      <c r="W19" s="133" t="s">
        <v>65</v>
      </c>
      <c r="X19" s="44"/>
      <c r="Y19" s="12"/>
      <c r="Z19" s="12" t="s">
        <v>63</v>
      </c>
      <c r="AA19" s="45"/>
      <c r="AB19" s="221"/>
      <c r="AC19" s="222"/>
      <c r="AD19" s="222"/>
      <c r="AE19" s="222"/>
      <c r="AF19" s="222"/>
      <c r="AG19" s="222"/>
      <c r="AH19" s="222"/>
      <c r="AI19" s="222"/>
      <c r="AJ19" s="222"/>
      <c r="AK19" s="222"/>
      <c r="AL19" s="225"/>
    </row>
    <row r="20" spans="1:41" ht="30.95" customHeight="1" x14ac:dyDescent="0.15">
      <c r="A20" s="34">
        <v>14</v>
      </c>
      <c r="B20" s="221" t="s">
        <v>67</v>
      </c>
      <c r="C20" s="222"/>
      <c r="D20" s="222"/>
      <c r="E20" s="222"/>
      <c r="F20" s="222"/>
      <c r="G20" s="222"/>
      <c r="H20" s="222"/>
      <c r="I20" s="222"/>
      <c r="J20" s="225"/>
      <c r="K20" s="133"/>
      <c r="L20" s="133"/>
      <c r="M20" s="133" t="s">
        <v>64</v>
      </c>
      <c r="N20" s="133"/>
      <c r="O20" s="133"/>
      <c r="P20" s="133" t="s">
        <v>65</v>
      </c>
      <c r="Q20" s="133" t="s">
        <v>57</v>
      </c>
      <c r="R20" s="133"/>
      <c r="S20" s="133"/>
      <c r="T20" s="133" t="s">
        <v>64</v>
      </c>
      <c r="U20" s="133"/>
      <c r="V20" s="133"/>
      <c r="W20" s="133" t="s">
        <v>65</v>
      </c>
      <c r="X20" s="44"/>
      <c r="Y20" s="12"/>
      <c r="Z20" s="12" t="s">
        <v>63</v>
      </c>
      <c r="AA20" s="45"/>
      <c r="AB20" s="221"/>
      <c r="AC20" s="222"/>
      <c r="AD20" s="222"/>
      <c r="AE20" s="222"/>
      <c r="AF20" s="222"/>
      <c r="AG20" s="222"/>
      <c r="AH20" s="222"/>
      <c r="AI20" s="222"/>
      <c r="AJ20" s="222"/>
      <c r="AK20" s="222"/>
      <c r="AL20" s="225"/>
    </row>
    <row r="21" spans="1:41" ht="30.95" customHeight="1" x14ac:dyDescent="0.15">
      <c r="A21" s="34">
        <v>15</v>
      </c>
      <c r="B21" s="221" t="s">
        <v>67</v>
      </c>
      <c r="C21" s="222"/>
      <c r="D21" s="222"/>
      <c r="E21" s="222"/>
      <c r="F21" s="222"/>
      <c r="G21" s="222"/>
      <c r="H21" s="222"/>
      <c r="I21" s="222"/>
      <c r="J21" s="225"/>
      <c r="K21" s="133"/>
      <c r="L21" s="133"/>
      <c r="M21" s="133" t="s">
        <v>64</v>
      </c>
      <c r="N21" s="133"/>
      <c r="O21" s="133"/>
      <c r="P21" s="133" t="s">
        <v>65</v>
      </c>
      <c r="Q21" s="133" t="s">
        <v>57</v>
      </c>
      <c r="R21" s="133"/>
      <c r="S21" s="133"/>
      <c r="T21" s="133" t="s">
        <v>64</v>
      </c>
      <c r="U21" s="133"/>
      <c r="V21" s="133"/>
      <c r="W21" s="133" t="s">
        <v>65</v>
      </c>
      <c r="X21" s="44"/>
      <c r="Y21" s="12"/>
      <c r="Z21" s="12" t="s">
        <v>63</v>
      </c>
      <c r="AA21" s="45"/>
      <c r="AB21" s="221"/>
      <c r="AC21" s="222"/>
      <c r="AD21" s="222"/>
      <c r="AE21" s="222"/>
      <c r="AF21" s="222"/>
      <c r="AG21" s="222"/>
      <c r="AH21" s="222"/>
      <c r="AI21" s="222"/>
      <c r="AJ21" s="222"/>
      <c r="AK21" s="222"/>
      <c r="AL21" s="225"/>
    </row>
    <row r="22" spans="1:41" ht="30.95" customHeight="1" x14ac:dyDescent="0.15">
      <c r="A22" s="34">
        <v>16</v>
      </c>
      <c r="B22" s="221" t="s">
        <v>67</v>
      </c>
      <c r="C22" s="222"/>
      <c r="D22" s="222"/>
      <c r="E22" s="222"/>
      <c r="F22" s="222"/>
      <c r="G22" s="222"/>
      <c r="H22" s="222"/>
      <c r="I22" s="222"/>
      <c r="J22" s="225"/>
      <c r="K22" s="133"/>
      <c r="L22" s="133"/>
      <c r="M22" s="133" t="s">
        <v>64</v>
      </c>
      <c r="N22" s="133"/>
      <c r="O22" s="133"/>
      <c r="P22" s="133" t="s">
        <v>65</v>
      </c>
      <c r="Q22" s="133" t="s">
        <v>57</v>
      </c>
      <c r="R22" s="133"/>
      <c r="S22" s="133"/>
      <c r="T22" s="133" t="s">
        <v>64</v>
      </c>
      <c r="U22" s="133"/>
      <c r="V22" s="133"/>
      <c r="W22" s="133" t="s">
        <v>65</v>
      </c>
      <c r="X22" s="44"/>
      <c r="Y22" s="12"/>
      <c r="Z22" s="12" t="s">
        <v>63</v>
      </c>
      <c r="AA22" s="45"/>
      <c r="AB22" s="221"/>
      <c r="AC22" s="222"/>
      <c r="AD22" s="222"/>
      <c r="AE22" s="222"/>
      <c r="AF22" s="222"/>
      <c r="AG22" s="222"/>
      <c r="AH22" s="222"/>
      <c r="AI22" s="222"/>
      <c r="AJ22" s="222"/>
      <c r="AK22" s="222"/>
      <c r="AL22" s="225"/>
    </row>
    <row r="23" spans="1:41" ht="30.95" customHeight="1" x14ac:dyDescent="0.15">
      <c r="A23" s="34">
        <v>17</v>
      </c>
      <c r="B23" s="221" t="s">
        <v>67</v>
      </c>
      <c r="C23" s="222"/>
      <c r="D23" s="222"/>
      <c r="E23" s="222"/>
      <c r="F23" s="222"/>
      <c r="G23" s="222"/>
      <c r="H23" s="222"/>
      <c r="I23" s="222"/>
      <c r="J23" s="225"/>
      <c r="K23" s="133"/>
      <c r="L23" s="133"/>
      <c r="M23" s="133" t="s">
        <v>64</v>
      </c>
      <c r="N23" s="133"/>
      <c r="O23" s="133"/>
      <c r="P23" s="133" t="s">
        <v>65</v>
      </c>
      <c r="Q23" s="133" t="s">
        <v>57</v>
      </c>
      <c r="R23" s="133"/>
      <c r="S23" s="133"/>
      <c r="T23" s="133" t="s">
        <v>64</v>
      </c>
      <c r="U23" s="133"/>
      <c r="V23" s="133"/>
      <c r="W23" s="133" t="s">
        <v>65</v>
      </c>
      <c r="X23" s="44"/>
      <c r="Y23" s="12"/>
      <c r="Z23" s="12" t="s">
        <v>63</v>
      </c>
      <c r="AA23" s="45"/>
      <c r="AB23" s="221"/>
      <c r="AC23" s="222"/>
      <c r="AD23" s="222"/>
      <c r="AE23" s="222"/>
      <c r="AF23" s="222"/>
      <c r="AG23" s="222"/>
      <c r="AH23" s="222"/>
      <c r="AI23" s="222"/>
      <c r="AJ23" s="222"/>
      <c r="AK23" s="222"/>
      <c r="AL23" s="225"/>
    </row>
    <row r="24" spans="1:41" ht="30.95" customHeight="1" x14ac:dyDescent="0.15">
      <c r="A24" s="34">
        <v>18</v>
      </c>
      <c r="B24" s="221" t="s">
        <v>67</v>
      </c>
      <c r="C24" s="222"/>
      <c r="D24" s="222"/>
      <c r="E24" s="222"/>
      <c r="F24" s="222"/>
      <c r="G24" s="222"/>
      <c r="H24" s="222"/>
      <c r="I24" s="222"/>
      <c r="J24" s="225"/>
      <c r="K24" s="133"/>
      <c r="L24" s="133"/>
      <c r="M24" s="133" t="s">
        <v>64</v>
      </c>
      <c r="N24" s="133"/>
      <c r="O24" s="133"/>
      <c r="P24" s="133" t="s">
        <v>65</v>
      </c>
      <c r="Q24" s="133" t="s">
        <v>57</v>
      </c>
      <c r="R24" s="133"/>
      <c r="S24" s="133"/>
      <c r="T24" s="133" t="s">
        <v>64</v>
      </c>
      <c r="U24" s="133"/>
      <c r="V24" s="133"/>
      <c r="W24" s="133" t="s">
        <v>65</v>
      </c>
      <c r="X24" s="44"/>
      <c r="Y24" s="12"/>
      <c r="Z24" s="12" t="s">
        <v>63</v>
      </c>
      <c r="AA24" s="45"/>
      <c r="AB24" s="221"/>
      <c r="AC24" s="222"/>
      <c r="AD24" s="222"/>
      <c r="AE24" s="222"/>
      <c r="AF24" s="222"/>
      <c r="AG24" s="222"/>
      <c r="AH24" s="222"/>
      <c r="AI24" s="222"/>
      <c r="AJ24" s="222"/>
      <c r="AK24" s="222"/>
      <c r="AL24" s="225"/>
    </row>
    <row r="25" spans="1:41" ht="30.95" customHeight="1" x14ac:dyDescent="0.15">
      <c r="A25" s="34">
        <v>19</v>
      </c>
      <c r="B25" s="221" t="s">
        <v>67</v>
      </c>
      <c r="C25" s="222"/>
      <c r="D25" s="222"/>
      <c r="E25" s="222"/>
      <c r="F25" s="222"/>
      <c r="G25" s="222"/>
      <c r="H25" s="222"/>
      <c r="I25" s="222"/>
      <c r="J25" s="225"/>
      <c r="K25" s="133"/>
      <c r="L25" s="133"/>
      <c r="M25" s="133" t="s">
        <v>64</v>
      </c>
      <c r="N25" s="133"/>
      <c r="O25" s="133"/>
      <c r="P25" s="133" t="s">
        <v>65</v>
      </c>
      <c r="Q25" s="133" t="s">
        <v>57</v>
      </c>
      <c r="R25" s="133"/>
      <c r="S25" s="133"/>
      <c r="T25" s="133" t="s">
        <v>64</v>
      </c>
      <c r="U25" s="133"/>
      <c r="V25" s="133"/>
      <c r="W25" s="133" t="s">
        <v>65</v>
      </c>
      <c r="X25" s="44"/>
      <c r="Y25" s="12"/>
      <c r="Z25" s="12" t="s">
        <v>63</v>
      </c>
      <c r="AA25" s="45"/>
      <c r="AB25" s="221"/>
      <c r="AC25" s="222"/>
      <c r="AD25" s="222"/>
      <c r="AE25" s="222"/>
      <c r="AF25" s="222"/>
      <c r="AG25" s="222"/>
      <c r="AH25" s="222"/>
      <c r="AI25" s="222"/>
      <c r="AJ25" s="222"/>
      <c r="AK25" s="222"/>
      <c r="AL25" s="225"/>
    </row>
    <row r="26" spans="1:41" ht="30.95" customHeight="1" thickBot="1" x14ac:dyDescent="0.2">
      <c r="A26" s="34">
        <v>20</v>
      </c>
      <c r="B26" s="264" t="s">
        <v>67</v>
      </c>
      <c r="C26" s="265"/>
      <c r="D26" s="265"/>
      <c r="E26" s="265"/>
      <c r="F26" s="265"/>
      <c r="G26" s="265"/>
      <c r="H26" s="265"/>
      <c r="I26" s="265"/>
      <c r="J26" s="266"/>
      <c r="K26" s="135"/>
      <c r="L26" s="135"/>
      <c r="M26" s="135" t="s">
        <v>64</v>
      </c>
      <c r="N26" s="135"/>
      <c r="O26" s="135"/>
      <c r="P26" s="135" t="s">
        <v>65</v>
      </c>
      <c r="Q26" s="135" t="s">
        <v>57</v>
      </c>
      <c r="R26" s="135"/>
      <c r="S26" s="135"/>
      <c r="T26" s="135" t="s">
        <v>64</v>
      </c>
      <c r="U26" s="135"/>
      <c r="V26" s="135"/>
      <c r="W26" s="135" t="s">
        <v>65</v>
      </c>
      <c r="X26" s="46"/>
      <c r="Y26" s="40"/>
      <c r="Z26" s="40" t="s">
        <v>63</v>
      </c>
      <c r="AA26" s="47"/>
      <c r="AB26" s="264"/>
      <c r="AC26" s="265"/>
      <c r="AD26" s="265"/>
      <c r="AE26" s="265"/>
      <c r="AF26" s="265"/>
      <c r="AG26" s="265"/>
      <c r="AH26" s="265"/>
      <c r="AI26" s="265"/>
      <c r="AJ26" s="265"/>
      <c r="AK26" s="265"/>
      <c r="AL26" s="266"/>
    </row>
    <row r="27" spans="1:41" ht="16.5" customHeight="1" x14ac:dyDescent="0.15">
      <c r="A27" s="6"/>
      <c r="B27" s="18"/>
      <c r="C27" s="19"/>
      <c r="D27" s="19"/>
      <c r="E27" s="19"/>
      <c r="F27" s="19"/>
      <c r="G27" s="16"/>
      <c r="H27" s="16"/>
      <c r="I27" s="16"/>
      <c r="J27" s="16"/>
      <c r="K27" s="16"/>
      <c r="L27" s="16"/>
      <c r="M27" s="16"/>
      <c r="N27" s="16"/>
      <c r="O27" s="16"/>
      <c r="P27" s="16"/>
      <c r="Q27" s="16"/>
      <c r="R27" s="16"/>
      <c r="S27" s="16"/>
      <c r="T27" s="6"/>
      <c r="U27" s="6"/>
      <c r="V27" s="6"/>
      <c r="W27" s="6"/>
      <c r="X27" s="6"/>
      <c r="Y27" s="6"/>
      <c r="Z27" s="6"/>
      <c r="AA27" s="6"/>
      <c r="AB27" s="6"/>
      <c r="AC27" s="6"/>
      <c r="AD27" s="6"/>
      <c r="AE27" s="6"/>
      <c r="AF27" s="6"/>
      <c r="AG27" s="6"/>
      <c r="AH27" s="6"/>
      <c r="AI27" s="6"/>
      <c r="AJ27" s="6"/>
      <c r="AK27" s="6"/>
      <c r="AL27" s="6"/>
    </row>
    <row r="28" spans="1:41" ht="27.95"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row>
    <row r="29" spans="1:41" ht="20.100000000000001"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ht="20.100000000000001"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row>
    <row r="31" spans="1:41" ht="20.100000000000001"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row>
    <row r="32" spans="1:41" ht="20.100000000000001"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spans="1:41" ht="20.100000000000001"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row>
    <row r="34" spans="1:41" ht="20.100000000000001"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row>
    <row r="35" spans="1:41" ht="20.100000000000001"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row>
    <row r="36" spans="1:41" ht="20.100000000000001"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ht="20.100000000000001"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1:41" ht="20.100000000000001"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1:41" ht="20.100000000000001"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row>
    <row r="40" spans="1:41" ht="20.100000000000001" customHeight="1" x14ac:dyDescent="0.15"/>
    <row r="41" spans="1:41" ht="20.100000000000001" customHeight="1" x14ac:dyDescent="0.15"/>
    <row r="42" spans="1:41" ht="20.100000000000001" customHeight="1" x14ac:dyDescent="0.15"/>
    <row r="43" spans="1:41" ht="20.100000000000001" customHeight="1" x14ac:dyDescent="0.15"/>
    <row r="44" spans="1:41" ht="20.100000000000001" customHeight="1" x14ac:dyDescent="0.15"/>
    <row r="45" spans="1:41" ht="20.100000000000001" customHeight="1" x14ac:dyDescent="0.15"/>
    <row r="46" spans="1:41" ht="20.100000000000001" customHeight="1" x14ac:dyDescent="0.15"/>
    <row r="47" spans="1:41" ht="20.100000000000001" customHeight="1" x14ac:dyDescent="0.15"/>
    <row r="48" spans="1:4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sheetData>
  <mergeCells count="47">
    <mergeCell ref="B26:J26"/>
    <mergeCell ref="AB26:AL26"/>
    <mergeCell ref="A1:AM1"/>
    <mergeCell ref="G3:S3"/>
    <mergeCell ref="B23:J23"/>
    <mergeCell ref="AB23:AL23"/>
    <mergeCell ref="B24:J24"/>
    <mergeCell ref="AB24:AL24"/>
    <mergeCell ref="B25:J25"/>
    <mergeCell ref="AB25:AL25"/>
    <mergeCell ref="B20:J20"/>
    <mergeCell ref="AB20:AL20"/>
    <mergeCell ref="B21:J21"/>
    <mergeCell ref="AB21:AL21"/>
    <mergeCell ref="B22:J22"/>
    <mergeCell ref="AB22:AL22"/>
    <mergeCell ref="B17:J17"/>
    <mergeCell ref="AB17:AL17"/>
    <mergeCell ref="B18:J18"/>
    <mergeCell ref="AB18:AL18"/>
    <mergeCell ref="B19:J19"/>
    <mergeCell ref="AB19:AL19"/>
    <mergeCell ref="B14:J14"/>
    <mergeCell ref="AB14:AL14"/>
    <mergeCell ref="B15:J15"/>
    <mergeCell ref="AB15:AL15"/>
    <mergeCell ref="B16:J16"/>
    <mergeCell ref="AB16:AL16"/>
    <mergeCell ref="B11:J11"/>
    <mergeCell ref="AB11:AL11"/>
    <mergeCell ref="B12:J12"/>
    <mergeCell ref="AB12:AL12"/>
    <mergeCell ref="B13:J13"/>
    <mergeCell ref="AB13:AL13"/>
    <mergeCell ref="B8:J8"/>
    <mergeCell ref="AB8:AL8"/>
    <mergeCell ref="B9:J9"/>
    <mergeCell ref="AB9:AL9"/>
    <mergeCell ref="B10:J10"/>
    <mergeCell ref="AB10:AL10"/>
    <mergeCell ref="B5:J6"/>
    <mergeCell ref="K5:AA6"/>
    <mergeCell ref="AB5:AL6"/>
    <mergeCell ref="B7:J7"/>
    <mergeCell ref="AB7:AL7"/>
    <mergeCell ref="Y2:AC2"/>
    <mergeCell ref="AD2:AM2"/>
  </mergeCells>
  <phoneticPr fontId="16"/>
  <pageMargins left="0.62992125984251968" right="0.23622047244094491" top="0.55118110236220474" bottom="0.35433070866141736"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256"/>
  <sheetViews>
    <sheetView view="pageBreakPreview" zoomScale="85" zoomScaleNormal="100" zoomScaleSheetLayoutView="85" workbookViewId="0">
      <selection activeCell="U3" sqref="U3"/>
    </sheetView>
  </sheetViews>
  <sheetFormatPr defaultRowHeight="13.5" x14ac:dyDescent="0.15"/>
  <cols>
    <col min="1" max="53" width="2.375" customWidth="1"/>
    <col min="54" max="103" width="3.125" customWidth="1"/>
  </cols>
  <sheetData>
    <row r="1" spans="1:40" ht="18.95" customHeight="1" x14ac:dyDescent="0.15">
      <c r="AH1" s="193" t="s">
        <v>11</v>
      </c>
      <c r="AI1" s="193"/>
      <c r="AJ1" s="299">
        <v>1</v>
      </c>
      <c r="AK1" s="299"/>
      <c r="AL1" s="299"/>
      <c r="AM1" s="299"/>
      <c r="AN1" s="299"/>
    </row>
    <row r="2" spans="1:40" s="1" customFormat="1" ht="18.95" customHeight="1" x14ac:dyDescent="0.15">
      <c r="I2" s="155" t="s">
        <v>301</v>
      </c>
      <c r="J2" s="155"/>
      <c r="K2" s="155"/>
      <c r="L2" s="300" t="s">
        <v>313</v>
      </c>
      <c r="M2" s="300"/>
      <c r="N2" s="2" t="s">
        <v>24</v>
      </c>
      <c r="O2" s="2"/>
      <c r="S2" s="2"/>
      <c r="T2" s="2"/>
      <c r="U2" s="2"/>
      <c r="V2" s="2"/>
      <c r="W2" s="2"/>
      <c r="X2" s="2"/>
      <c r="Y2" s="2"/>
      <c r="Z2" s="2"/>
      <c r="AA2" s="2"/>
      <c r="AB2" s="2"/>
      <c r="AC2" s="2"/>
      <c r="AD2" s="2"/>
      <c r="AE2" s="2"/>
      <c r="AF2" s="2"/>
    </row>
    <row r="3" spans="1:40" ht="18.95" customHeight="1" x14ac:dyDescent="0.15"/>
    <row r="4" spans="1:40" ht="18.95" customHeight="1" x14ac:dyDescent="0.15">
      <c r="T4" s="193" t="s">
        <v>0</v>
      </c>
      <c r="U4" s="193"/>
      <c r="V4" s="193"/>
      <c r="W4" s="193"/>
      <c r="X4" s="193"/>
      <c r="Y4" s="301" t="s">
        <v>302</v>
      </c>
      <c r="Z4" s="301"/>
      <c r="AA4" s="301"/>
      <c r="AB4" s="301"/>
      <c r="AC4" s="301"/>
      <c r="AD4" s="301"/>
      <c r="AE4" s="301"/>
      <c r="AF4" s="301"/>
      <c r="AG4" s="301"/>
      <c r="AH4" s="301"/>
      <c r="AI4" s="301"/>
      <c r="AJ4" s="301"/>
      <c r="AK4" s="301"/>
      <c r="AL4" s="301"/>
      <c r="AM4" s="301"/>
      <c r="AN4" s="301"/>
    </row>
    <row r="5" spans="1:40" ht="18.95" customHeight="1" x14ac:dyDescent="0.15">
      <c r="Z5" s="217" t="s">
        <v>1</v>
      </c>
      <c r="AA5" s="217"/>
      <c r="AB5" s="217"/>
      <c r="AC5" s="217"/>
      <c r="AD5" s="302" t="s">
        <v>303</v>
      </c>
      <c r="AE5" s="302"/>
      <c r="AF5" s="302"/>
      <c r="AG5" s="302"/>
      <c r="AH5" s="302"/>
      <c r="AI5" s="302"/>
      <c r="AJ5" s="302"/>
      <c r="AK5" s="302"/>
      <c r="AL5" s="302"/>
      <c r="AM5" s="302"/>
      <c r="AN5" t="s">
        <v>19</v>
      </c>
    </row>
    <row r="6" spans="1:40" ht="18.95" customHeight="1" x14ac:dyDescent="0.15"/>
    <row r="7" spans="1:40" ht="18.95" customHeight="1" thickBot="1" x14ac:dyDescent="0.2">
      <c r="B7" t="s">
        <v>2</v>
      </c>
      <c r="Z7" t="s">
        <v>12</v>
      </c>
      <c r="AC7" s="3"/>
      <c r="AH7" s="3"/>
      <c r="AL7" s="3"/>
      <c r="AM7" s="3"/>
    </row>
    <row r="8" spans="1:40" ht="24.95" customHeight="1" thickBot="1" x14ac:dyDescent="0.2">
      <c r="B8" s="187" t="s">
        <v>3</v>
      </c>
      <c r="C8" s="188"/>
      <c r="D8" s="188"/>
      <c r="E8" s="189"/>
      <c r="F8" s="298">
        <v>4</v>
      </c>
      <c r="G8" s="298"/>
      <c r="H8" s="129" t="s">
        <v>16</v>
      </c>
      <c r="I8" s="298">
        <v>10</v>
      </c>
      <c r="J8" s="298"/>
      <c r="K8" s="130" t="s">
        <v>17</v>
      </c>
      <c r="Z8" s="179" t="s">
        <v>13</v>
      </c>
      <c r="AA8" s="180"/>
      <c r="AB8" s="180"/>
      <c r="AC8" s="180"/>
      <c r="AD8" s="181"/>
      <c r="AE8" s="201" t="s">
        <v>14</v>
      </c>
      <c r="AF8" s="180"/>
      <c r="AG8" s="180"/>
      <c r="AH8" s="180"/>
      <c r="AI8" s="181"/>
      <c r="AJ8" s="180" t="s">
        <v>15</v>
      </c>
      <c r="AK8" s="180"/>
      <c r="AL8" s="180"/>
      <c r="AM8" s="180"/>
      <c r="AN8" s="200"/>
    </row>
    <row r="9" spans="1:40" ht="24.95" customHeight="1" thickBot="1" x14ac:dyDescent="0.2">
      <c r="B9" s="190" t="s">
        <v>4</v>
      </c>
      <c r="C9" s="191"/>
      <c r="D9" s="191"/>
      <c r="E9" s="192"/>
      <c r="F9" s="294">
        <v>0.39583333333333331</v>
      </c>
      <c r="G9" s="295"/>
      <c r="H9" s="295"/>
      <c r="I9" s="295"/>
      <c r="J9" s="295"/>
      <c r="K9" s="295"/>
      <c r="L9" s="9" t="s">
        <v>18</v>
      </c>
      <c r="M9" s="296">
        <v>0.5</v>
      </c>
      <c r="N9" s="296"/>
      <c r="O9" s="296"/>
      <c r="P9" s="296"/>
      <c r="Q9" s="296"/>
      <c r="R9" s="297"/>
      <c r="S9" s="184">
        <f>M9-F9</f>
        <v>0.10416666666666669</v>
      </c>
      <c r="T9" s="185"/>
      <c r="U9" s="185"/>
      <c r="V9" s="185"/>
      <c r="W9" s="185"/>
      <c r="X9" s="186"/>
      <c r="Z9" s="215">
        <f>AE9+AJ9</f>
        <v>6</v>
      </c>
      <c r="AA9" s="216"/>
      <c r="AB9" s="216"/>
      <c r="AC9" s="182" t="s">
        <v>20</v>
      </c>
      <c r="AD9" s="183"/>
      <c r="AE9" s="292">
        <v>5</v>
      </c>
      <c r="AF9" s="293"/>
      <c r="AG9" s="293"/>
      <c r="AH9" s="182" t="s">
        <v>20</v>
      </c>
      <c r="AI9" s="183"/>
      <c r="AJ9" s="293">
        <v>1</v>
      </c>
      <c r="AK9" s="293"/>
      <c r="AL9" s="293"/>
      <c r="AM9" s="182" t="s">
        <v>20</v>
      </c>
      <c r="AN9" s="202"/>
    </row>
    <row r="10" spans="1:40" ht="18.95" customHeight="1" x14ac:dyDescent="0.15">
      <c r="AG10" s="129"/>
    </row>
    <row r="11" spans="1:40" ht="18.95" customHeight="1" thickBot="1" x14ac:dyDescent="0.2">
      <c r="B11" t="s">
        <v>271</v>
      </c>
      <c r="Q11" t="s">
        <v>278</v>
      </c>
    </row>
    <row r="12" spans="1:40" ht="18.95" customHeight="1" thickBot="1" x14ac:dyDescent="0.2">
      <c r="B12" s="213" t="s">
        <v>272</v>
      </c>
      <c r="C12" s="174"/>
      <c r="D12" s="174" t="s">
        <v>273</v>
      </c>
      <c r="E12" s="174"/>
      <c r="F12" s="174" t="s">
        <v>274</v>
      </c>
      <c r="G12" s="174"/>
      <c r="H12" s="174" t="s">
        <v>275</v>
      </c>
      <c r="I12" s="174"/>
      <c r="J12" s="174" t="s">
        <v>276</v>
      </c>
      <c r="K12" s="174"/>
      <c r="L12" s="174" t="s">
        <v>277</v>
      </c>
      <c r="M12" s="203"/>
      <c r="Q12" s="175" t="str">
        <f>IF(B13="","",(IFERROR("①"&amp;VLOOKUP($B13,【選択肢】!$K$3:$O$79,2,)," ")&amp;IF(D13="","",","&amp;IFERROR("②"&amp;VLOOKUP($D13,【選択肢】!$K$3:$O$79,2,)," ")&amp;IF(F13="","",","&amp;IFERROR("③"&amp;VLOOKUP($F13,【選択肢】!$K$3:$O$79,2,)," ")&amp;IF(H13="","",","&amp;IFERROR("④"&amp;VLOOKUP($H13,【選択肢】!$K$3:$O$79,2,)," ")&amp;IF(J13="","",","&amp;IFERROR("⑤"&amp;VLOOKUP($J13,【選択肢】!$K$3:$O$79,2,)," ")&amp;IF(L13="","",","&amp;IFERROR("⑥"&amp;VLOOKUP($L13,【選択肢】!$K$3:$O$79,2,)," "))))))))</f>
        <v>①農地維持,②農地維持,③共同,④共同,⑤共同,⑥-</v>
      </c>
      <c r="R12" s="176"/>
      <c r="S12" s="176"/>
      <c r="T12" s="176"/>
      <c r="U12" s="176"/>
      <c r="V12" s="176"/>
      <c r="W12" s="176"/>
      <c r="X12" s="176"/>
      <c r="Y12" s="176"/>
      <c r="Z12" s="176"/>
      <c r="AA12" s="176"/>
      <c r="AB12" s="176"/>
      <c r="AC12" s="176"/>
      <c r="AD12" s="176"/>
      <c r="AE12" s="176"/>
      <c r="AF12" s="176"/>
      <c r="AG12" s="176"/>
      <c r="AH12" s="176"/>
      <c r="AI12" s="176"/>
      <c r="AJ12" s="176"/>
      <c r="AK12" s="176"/>
      <c r="AL12" s="177"/>
    </row>
    <row r="13" spans="1:40" ht="18.95" customHeight="1" x14ac:dyDescent="0.15">
      <c r="B13" s="286">
        <v>1</v>
      </c>
      <c r="C13" s="287"/>
      <c r="D13" s="287">
        <v>2</v>
      </c>
      <c r="E13" s="287"/>
      <c r="F13" s="287">
        <v>24</v>
      </c>
      <c r="G13" s="287"/>
      <c r="H13" s="287">
        <v>25</v>
      </c>
      <c r="I13" s="287"/>
      <c r="J13" s="287">
        <v>26</v>
      </c>
      <c r="K13" s="287"/>
      <c r="L13" s="287">
        <v>300</v>
      </c>
      <c r="M13" s="290"/>
      <c r="Q13" s="157" t="s">
        <v>307</v>
      </c>
      <c r="R13" s="156"/>
      <c r="S13" s="156"/>
      <c r="T13" s="156"/>
      <c r="U13" s="156"/>
      <c r="V13" s="156" t="s">
        <v>309</v>
      </c>
      <c r="W13" s="156"/>
      <c r="X13" s="156"/>
      <c r="Y13" s="156"/>
      <c r="Z13" s="156"/>
      <c r="AA13" s="156" t="s">
        <v>308</v>
      </c>
      <c r="AB13" s="156"/>
      <c r="AC13" s="156"/>
      <c r="AD13" s="156"/>
      <c r="AE13" s="156"/>
      <c r="AF13" s="156" t="s">
        <v>310</v>
      </c>
      <c r="AG13" s="156"/>
      <c r="AH13" s="156"/>
      <c r="AI13" s="156"/>
      <c r="AJ13" s="156"/>
      <c r="AK13" s="156"/>
      <c r="AL13" s="158"/>
    </row>
    <row r="14" spans="1:40" ht="18.95" customHeight="1" thickBot="1" x14ac:dyDescent="0.2">
      <c r="B14" s="288"/>
      <c r="C14" s="289"/>
      <c r="D14" s="289"/>
      <c r="E14" s="289"/>
      <c r="F14" s="289"/>
      <c r="G14" s="289"/>
      <c r="H14" s="289"/>
      <c r="I14" s="289"/>
      <c r="J14" s="289"/>
      <c r="K14" s="289"/>
      <c r="L14" s="289"/>
      <c r="M14" s="291"/>
      <c r="Q14" s="161" t="str">
        <f>IF(COUNTIF(Q12,"*農地維持*"),"○","-")</f>
        <v>○</v>
      </c>
      <c r="R14" s="159"/>
      <c r="S14" s="159"/>
      <c r="T14" s="159"/>
      <c r="U14" s="159"/>
      <c r="V14" s="159" t="str">
        <f>IF(COUNTIF(Q12,"*共同*"),"○","-")</f>
        <v>○</v>
      </c>
      <c r="W14" s="159"/>
      <c r="X14" s="159"/>
      <c r="Y14" s="159"/>
      <c r="Z14" s="159"/>
      <c r="AA14" s="159" t="str">
        <f>IF(COUNTIF(Q12,"*長寿命化*"),"○","-")</f>
        <v>-</v>
      </c>
      <c r="AB14" s="159"/>
      <c r="AC14" s="159"/>
      <c r="AD14" s="159"/>
      <c r="AE14" s="159"/>
      <c r="AF14" s="159" t="str">
        <f>IF(COUNTIF(Q12,"*-*"),"○","-")</f>
        <v>○</v>
      </c>
      <c r="AG14" s="159"/>
      <c r="AH14" s="159"/>
      <c r="AI14" s="159"/>
      <c r="AJ14" s="159"/>
      <c r="AK14" s="159"/>
      <c r="AL14" s="160"/>
    </row>
    <row r="15" spans="1:40" ht="18.95"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40" ht="18.95" customHeight="1" thickBot="1" x14ac:dyDescent="0.2">
      <c r="A16" s="6"/>
      <c r="B16" t="s">
        <v>279</v>
      </c>
    </row>
    <row r="17" spans="2:40" ht="18.95" customHeight="1" x14ac:dyDescent="0.15">
      <c r="B17" s="206" t="str">
        <f>IF(B13="","",(IFERROR("①"&amp;VLOOKUP($B13,【選択肢】!$K$3:$O$79,4,)," ")&amp;IF(D13="","",","&amp;IFERROR("②"&amp;VLOOKUP($D13,【選択肢】!$K$3:$O$79,4,)," ")&amp;IF(F13="","",","&amp;IFERROR("③"&amp;VLOOKUP($F13,【選択肢】!$K$3:$O$79,4,)," ")&amp;IF(H13="","",","&amp;IFERROR("④"&amp;VLOOKUP($H13,【選択肢】!$K$3:$O$79,4,)," ")&amp;IF(J13="","",","&amp;IFERROR("⑤"&amp;VLOOKUP($J13,【選択肢】!$K$3:$O$79,4,)," ")&amp;IF(L13="","",","&amp;IFERROR("⑥"&amp;VLOOKUP($L13,【選択肢】!$K$3:$O$79,4,)," "))))))))</f>
        <v>①点検,②計画策定,③機能診断,④機能診断,⑤機能診断,⑥会議</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8"/>
    </row>
    <row r="18" spans="2:40" ht="18.95" customHeight="1" x14ac:dyDescent="0.15">
      <c r="B18" s="209"/>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1"/>
    </row>
    <row r="19" spans="2:40" ht="18.95" customHeight="1" x14ac:dyDescent="0.15">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7"/>
    </row>
    <row r="20" spans="2:40" ht="18.95" customHeight="1" x14ac:dyDescent="0.15">
      <c r="B20" s="164" t="s">
        <v>304</v>
      </c>
      <c r="C20" s="162"/>
      <c r="D20" s="162"/>
      <c r="E20" s="162"/>
      <c r="F20" s="162"/>
      <c r="G20" s="162"/>
      <c r="H20" s="162"/>
      <c r="I20" s="162"/>
      <c r="J20" s="162"/>
      <c r="K20" s="162"/>
      <c r="L20" s="162"/>
      <c r="M20" s="162"/>
      <c r="N20" s="162"/>
      <c r="O20" s="162"/>
      <c r="P20" s="162"/>
      <c r="Q20" s="162"/>
      <c r="R20" s="162"/>
      <c r="S20" s="162"/>
      <c r="T20" s="162"/>
      <c r="U20" s="162"/>
      <c r="V20" s="162"/>
      <c r="W20" s="6"/>
      <c r="X20" s="162" t="s">
        <v>5</v>
      </c>
      <c r="Y20" s="162"/>
      <c r="Z20" s="162"/>
      <c r="AA20" s="162"/>
      <c r="AB20" s="162"/>
      <c r="AC20" s="162"/>
      <c r="AD20" s="162"/>
      <c r="AE20" s="162"/>
      <c r="AF20" s="162"/>
      <c r="AG20" s="162"/>
      <c r="AH20" s="162"/>
      <c r="AI20" s="162"/>
      <c r="AJ20" s="162"/>
      <c r="AK20" s="162"/>
      <c r="AL20" s="168"/>
    </row>
    <row r="21" spans="2:40" ht="18.95" customHeight="1" x14ac:dyDescent="0.15">
      <c r="B21" s="212" t="s">
        <v>127</v>
      </c>
      <c r="C21" s="169"/>
      <c r="D21" s="169"/>
      <c r="E21" s="169" t="s">
        <v>201</v>
      </c>
      <c r="F21" s="169"/>
      <c r="G21" s="169"/>
      <c r="H21" s="169" t="s">
        <v>135</v>
      </c>
      <c r="I21" s="169"/>
      <c r="J21" s="169"/>
      <c r="K21" s="169" t="s">
        <v>141</v>
      </c>
      <c r="L21" s="169"/>
      <c r="M21" s="169"/>
      <c r="N21" s="169" t="s">
        <v>98</v>
      </c>
      <c r="O21" s="169"/>
      <c r="P21" s="169"/>
      <c r="Q21" s="169" t="s">
        <v>108</v>
      </c>
      <c r="R21" s="169"/>
      <c r="S21" s="169"/>
      <c r="T21" s="169" t="s">
        <v>186</v>
      </c>
      <c r="U21" s="169"/>
      <c r="V21" s="169"/>
      <c r="W21" s="6"/>
      <c r="X21" s="162" t="s">
        <v>121</v>
      </c>
      <c r="Y21" s="162"/>
      <c r="Z21" s="162"/>
      <c r="AA21" s="162" t="s">
        <v>8</v>
      </c>
      <c r="AB21" s="162"/>
      <c r="AC21" s="162"/>
      <c r="AD21" s="162" t="s">
        <v>7</v>
      </c>
      <c r="AE21" s="162"/>
      <c r="AF21" s="162"/>
      <c r="AG21" s="162" t="s">
        <v>9</v>
      </c>
      <c r="AH21" s="162"/>
      <c r="AI21" s="162"/>
      <c r="AJ21" s="162" t="s">
        <v>181</v>
      </c>
      <c r="AK21" s="162"/>
      <c r="AL21" s="168"/>
    </row>
    <row r="22" spans="2:40" ht="18.95" customHeight="1" x14ac:dyDescent="0.15">
      <c r="B22" s="164" t="str">
        <f>IF(COUNTIF(B17,"*点検*"),"○","-")</f>
        <v>○</v>
      </c>
      <c r="C22" s="162"/>
      <c r="D22" s="162"/>
      <c r="E22" s="162" t="str">
        <f>IF(COUNTIF(B17,"*機能診断*"),"○","-")</f>
        <v>○</v>
      </c>
      <c r="F22" s="162"/>
      <c r="G22" s="162"/>
      <c r="H22" s="162" t="str">
        <f>IF(COUNTIF(B17,"*計画策定*"),"○","-")</f>
        <v>○</v>
      </c>
      <c r="I22" s="162"/>
      <c r="J22" s="162"/>
      <c r="K22" s="162" t="str">
        <f>IF(COUNTIF(B17,"*研修*"),"○","-")</f>
        <v>-</v>
      </c>
      <c r="L22" s="162"/>
      <c r="M22" s="162"/>
      <c r="N22" s="162" t="str">
        <f>IF(COUNTIF(B17,"*事務処理*"),"○","-")</f>
        <v>-</v>
      </c>
      <c r="O22" s="162"/>
      <c r="P22" s="162"/>
      <c r="Q22" s="162" t="str">
        <f>IF(COUNTIF(B17,"*会議*"),"○","-")</f>
        <v>○</v>
      </c>
      <c r="R22" s="162"/>
      <c r="S22" s="162"/>
      <c r="T22" s="162" t="str">
        <f>IF(COUNTIF(B17,"*推進活動*"),"○","-")</f>
        <v>-</v>
      </c>
      <c r="U22" s="162"/>
      <c r="V22" s="162"/>
      <c r="W22" s="6"/>
      <c r="X22" s="162" t="str">
        <f>IF(COUNTIF(B17,"*農用地*"),"○","-")</f>
        <v>-</v>
      </c>
      <c r="Y22" s="162"/>
      <c r="Z22" s="162"/>
      <c r="AA22" s="162" t="str">
        <f>IF(COUNTIF(B17,"*農道*"),"○","-")</f>
        <v>-</v>
      </c>
      <c r="AB22" s="162"/>
      <c r="AC22" s="162"/>
      <c r="AD22" s="162" t="str">
        <f>IF(COUNTIF(B17,"*水路*"),"○","-")</f>
        <v>-</v>
      </c>
      <c r="AE22" s="162"/>
      <c r="AF22" s="162"/>
      <c r="AG22" s="162" t="str">
        <f>IF(COUNTIF(B17,"*ため池*"),"○","-")</f>
        <v>-</v>
      </c>
      <c r="AH22" s="162"/>
      <c r="AI22" s="162"/>
      <c r="AJ22" s="162" t="str">
        <f>IF(COUNTIF(B17,"*共通*"),"○","-")</f>
        <v>-</v>
      </c>
      <c r="AK22" s="162"/>
      <c r="AL22" s="168"/>
    </row>
    <row r="23" spans="2:40" ht="18.95" customHeight="1" x14ac:dyDescent="0.15">
      <c r="B23" s="164"/>
      <c r="C23" s="162"/>
      <c r="D23" s="162"/>
      <c r="E23" s="162"/>
      <c r="F23" s="162"/>
      <c r="G23" s="162"/>
      <c r="H23" s="162"/>
      <c r="I23" s="162"/>
      <c r="J23" s="162"/>
      <c r="K23" s="162"/>
      <c r="L23" s="162"/>
      <c r="M23" s="162"/>
      <c r="N23" s="162"/>
      <c r="O23" s="162"/>
      <c r="P23" s="162"/>
      <c r="Q23" s="162"/>
      <c r="R23" s="162"/>
      <c r="S23" s="162"/>
      <c r="T23" s="162"/>
      <c r="U23" s="162"/>
      <c r="V23" s="162"/>
      <c r="W23" s="6"/>
      <c r="X23" s="162"/>
      <c r="Y23" s="162"/>
      <c r="Z23" s="162"/>
      <c r="AA23" s="162"/>
      <c r="AB23" s="162"/>
      <c r="AC23" s="162"/>
      <c r="AD23" s="162"/>
      <c r="AE23" s="162"/>
      <c r="AF23" s="162"/>
      <c r="AG23" s="162"/>
      <c r="AH23" s="162"/>
      <c r="AI23" s="162"/>
      <c r="AJ23" s="162"/>
      <c r="AK23" s="162"/>
      <c r="AL23" s="168"/>
    </row>
    <row r="24" spans="2:40" ht="18.95" customHeight="1" x14ac:dyDescent="0.15">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7"/>
    </row>
    <row r="25" spans="2:40" ht="18.95" customHeight="1" x14ac:dyDescent="0.15">
      <c r="B25" s="164" t="s">
        <v>293</v>
      </c>
      <c r="C25" s="162"/>
      <c r="D25" s="162"/>
      <c r="E25" s="162"/>
      <c r="F25" s="162"/>
      <c r="G25" s="162"/>
      <c r="H25" s="162"/>
      <c r="I25" s="162"/>
      <c r="J25" s="162"/>
      <c r="K25" s="162"/>
      <c r="L25" s="162"/>
      <c r="M25" s="162"/>
      <c r="N25" s="162"/>
      <c r="O25" s="162"/>
      <c r="P25" s="162"/>
      <c r="Q25" s="162"/>
      <c r="R25" s="162"/>
      <c r="S25" s="162"/>
      <c r="T25" s="162"/>
      <c r="U25" s="162"/>
      <c r="V25" s="128"/>
      <c r="W25" s="6"/>
      <c r="X25" s="162" t="s">
        <v>239</v>
      </c>
      <c r="Y25" s="162"/>
      <c r="Z25" s="162"/>
      <c r="AA25" s="162"/>
      <c r="AB25" s="6"/>
      <c r="AC25" s="6"/>
      <c r="AD25" s="6"/>
      <c r="AE25" s="6"/>
      <c r="AF25" s="6"/>
      <c r="AG25" s="6"/>
      <c r="AH25" s="6"/>
      <c r="AI25" s="6"/>
      <c r="AJ25" s="6"/>
      <c r="AK25" s="6"/>
      <c r="AL25" s="7"/>
    </row>
    <row r="26" spans="2:40" ht="18.95" customHeight="1" x14ac:dyDescent="0.15">
      <c r="B26" s="166" t="s">
        <v>23</v>
      </c>
      <c r="C26" s="165"/>
      <c r="D26" s="165"/>
      <c r="E26" s="165"/>
      <c r="F26" s="165" t="s">
        <v>21</v>
      </c>
      <c r="G26" s="165"/>
      <c r="H26" s="165"/>
      <c r="I26" s="165"/>
      <c r="J26" s="165" t="s">
        <v>22</v>
      </c>
      <c r="K26" s="165"/>
      <c r="L26" s="165"/>
      <c r="M26" s="165"/>
      <c r="N26" s="165" t="s">
        <v>118</v>
      </c>
      <c r="O26" s="165"/>
      <c r="P26" s="165"/>
      <c r="Q26" s="165"/>
      <c r="R26" s="165" t="s">
        <v>130</v>
      </c>
      <c r="S26" s="165"/>
      <c r="T26" s="165"/>
      <c r="U26" s="165"/>
      <c r="V26" s="50"/>
      <c r="W26" s="6"/>
      <c r="X26" s="162" t="s">
        <v>239</v>
      </c>
      <c r="Y26" s="162"/>
      <c r="Z26" s="162"/>
      <c r="AA26" s="162"/>
      <c r="AB26" s="6"/>
      <c r="AC26" s="6"/>
      <c r="AD26" s="6"/>
      <c r="AE26" s="6"/>
      <c r="AF26" s="6"/>
      <c r="AG26" s="6"/>
      <c r="AH26" s="6"/>
      <c r="AI26" s="6"/>
      <c r="AJ26" s="6"/>
      <c r="AK26" s="6"/>
      <c r="AL26" s="7"/>
    </row>
    <row r="27" spans="2:40" ht="18.95" customHeight="1" x14ac:dyDescent="0.15">
      <c r="B27" s="166"/>
      <c r="C27" s="165"/>
      <c r="D27" s="165"/>
      <c r="E27" s="165"/>
      <c r="F27" s="165"/>
      <c r="G27" s="165"/>
      <c r="H27" s="165"/>
      <c r="I27" s="165"/>
      <c r="J27" s="165"/>
      <c r="K27" s="165"/>
      <c r="L27" s="165"/>
      <c r="M27" s="165"/>
      <c r="N27" s="165"/>
      <c r="O27" s="165"/>
      <c r="P27" s="165"/>
      <c r="Q27" s="165"/>
      <c r="R27" s="165"/>
      <c r="S27" s="165"/>
      <c r="T27" s="165"/>
      <c r="U27" s="165"/>
      <c r="V27" s="50"/>
      <c r="W27" s="6"/>
      <c r="X27" s="162"/>
      <c r="Y27" s="162"/>
      <c r="Z27" s="162"/>
      <c r="AA27" s="162"/>
      <c r="AB27" s="6"/>
      <c r="AC27" s="6"/>
      <c r="AD27" s="6"/>
      <c r="AE27" s="6"/>
      <c r="AF27" s="6"/>
      <c r="AG27" s="6"/>
      <c r="AH27" s="6"/>
      <c r="AI27" s="6"/>
      <c r="AJ27" s="6"/>
      <c r="AK27" s="6"/>
      <c r="AL27" s="7"/>
    </row>
    <row r="28" spans="2:40" ht="18.95" customHeight="1" x14ac:dyDescent="0.15">
      <c r="B28" s="164" t="str">
        <f>IF(COUNTIF(B17,"*生態系保全*"),"○","-")</f>
        <v>-</v>
      </c>
      <c r="C28" s="162"/>
      <c r="D28" s="162"/>
      <c r="E28" s="162"/>
      <c r="F28" s="162" t="str">
        <f>IF(COUNTIF(B17,"*水質保全*"),"○","-")</f>
        <v>-</v>
      </c>
      <c r="G28" s="162"/>
      <c r="H28" s="162"/>
      <c r="I28" s="162"/>
      <c r="J28" s="162" t="str">
        <f>IF(COUNTIF(B17,"*景観形成・生活環境保全*"),"○","-")</f>
        <v>-</v>
      </c>
      <c r="K28" s="162"/>
      <c r="L28" s="162"/>
      <c r="M28" s="162"/>
      <c r="N28" s="162" t="str">
        <f>IF(COUNTIF(B17,"*水田貯留・地下水かん養*"),"○","-")</f>
        <v>-</v>
      </c>
      <c r="O28" s="162"/>
      <c r="P28" s="162"/>
      <c r="Q28" s="162"/>
      <c r="R28" s="162" t="str">
        <f>IF(COUNTIF(B17,"*資源循環*"),"○","-")</f>
        <v>-</v>
      </c>
      <c r="S28" s="162"/>
      <c r="T28" s="162"/>
      <c r="U28" s="162"/>
      <c r="V28" s="128"/>
      <c r="W28" s="6"/>
      <c r="X28" s="162" t="str">
        <f>IF(COUNTIF(B17,"*増進活動*"),"○","-")</f>
        <v>-</v>
      </c>
      <c r="Y28" s="162"/>
      <c r="Z28" s="162"/>
      <c r="AA28" s="162"/>
      <c r="AB28" s="6"/>
      <c r="AC28" s="6"/>
      <c r="AD28" s="6"/>
      <c r="AE28" s="6"/>
      <c r="AF28" s="6"/>
      <c r="AG28" s="6"/>
      <c r="AH28" s="6"/>
      <c r="AI28" s="6"/>
      <c r="AJ28" s="6"/>
      <c r="AK28" s="6"/>
      <c r="AL28" s="7"/>
    </row>
    <row r="29" spans="2:40" ht="18.95" customHeight="1" thickBot="1" x14ac:dyDescent="0.2">
      <c r="B29" s="167"/>
      <c r="C29" s="163"/>
      <c r="D29" s="163"/>
      <c r="E29" s="163"/>
      <c r="F29" s="163"/>
      <c r="G29" s="163"/>
      <c r="H29" s="163"/>
      <c r="I29" s="163"/>
      <c r="J29" s="163"/>
      <c r="K29" s="163"/>
      <c r="L29" s="163"/>
      <c r="M29" s="163"/>
      <c r="N29" s="163"/>
      <c r="O29" s="163"/>
      <c r="P29" s="163"/>
      <c r="Q29" s="163"/>
      <c r="R29" s="163"/>
      <c r="S29" s="163"/>
      <c r="T29" s="163"/>
      <c r="U29" s="163"/>
      <c r="V29" s="127"/>
      <c r="W29" s="3"/>
      <c r="X29" s="163"/>
      <c r="Y29" s="163"/>
      <c r="Z29" s="163"/>
      <c r="AA29" s="163"/>
      <c r="AB29" s="3"/>
      <c r="AC29" s="3"/>
      <c r="AD29" s="3"/>
      <c r="AE29" s="3"/>
      <c r="AF29" s="3"/>
      <c r="AG29" s="3"/>
      <c r="AH29" s="3"/>
      <c r="AI29" s="3"/>
      <c r="AJ29" s="3"/>
      <c r="AK29" s="3"/>
      <c r="AL29" s="4"/>
    </row>
    <row r="30" spans="2:40" ht="18.95" customHeight="1" x14ac:dyDescent="0.15"/>
    <row r="31" spans="2:40" ht="18.95" customHeight="1" thickBot="1" x14ac:dyDescent="0.2">
      <c r="B31" t="s">
        <v>315</v>
      </c>
      <c r="AL31" s="3"/>
      <c r="AM31" s="3"/>
      <c r="AN31" s="3"/>
    </row>
    <row r="32" spans="2:40" ht="18.95" customHeight="1" x14ac:dyDescent="0.15">
      <c r="B32" s="137" t="str">
        <f>IF(B13="","",(IFERROR("①"&amp;VLOOKUP($B13,【選択肢】!$K$3:$O$79,5,)," ")&amp;IF(D13="","",","&amp;IFERROR("　②"&amp;VLOOKUP($D13,【選択肢】!$K$3:$O$79,5,)," ")&amp;IF(F13="","",","&amp;IFERROR("　③"&amp;VLOOKUP($F13,【選択肢】!$K$3:$O$79,5,)," ")&amp;IF(H13="","",","&amp;IFERROR("　④"&amp;VLOOKUP($H13,【選択肢】!$K$3:$O$79,5,)," ")&amp;IF(J13="","",","&amp;IFERROR("　⑤"&amp;VLOOKUP($J13,【選択肢】!$K$3:$O$79,5,)," ")&amp;IF(L13="","",","&amp;IFERROR("　⑥"&amp;VLOOKUP($L13,【選択肢】!$K$3:$O$79,5,)," "))))))))</f>
        <v>①1 点検,　②2 年度活動計画の策定,　③24 農用地の機能診断,　④25 水路の機能診断,　⑤26 農道の機能診断,　⑥300 会議</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9"/>
    </row>
    <row r="33" spans="2:40" ht="18.95" customHeight="1" x14ac:dyDescent="0.15">
      <c r="B33" s="140"/>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2"/>
    </row>
    <row r="34" spans="2:40" ht="18.95" customHeight="1" thickBot="1" x14ac:dyDescent="0.2">
      <c r="B34" s="143"/>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5"/>
    </row>
    <row r="35" spans="2:40" ht="18.95" customHeight="1" thickBot="1" x14ac:dyDescent="0.2">
      <c r="B35" s="136" t="s">
        <v>311</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row>
    <row r="36" spans="2:40" ht="18.95" customHeight="1" x14ac:dyDescent="0.15">
      <c r="B36" s="277" t="s">
        <v>312</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9"/>
    </row>
    <row r="37" spans="2:40" ht="18.95" customHeight="1" x14ac:dyDescent="0.15">
      <c r="B37" s="280"/>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2"/>
    </row>
    <row r="38" spans="2:40" ht="18.95" customHeight="1" x14ac:dyDescent="0.15">
      <c r="B38" s="280"/>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2"/>
    </row>
    <row r="39" spans="2:40" ht="18.95" customHeight="1" thickBot="1" x14ac:dyDescent="0.2">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5"/>
    </row>
    <row r="40" spans="2:40" ht="18.95" customHeight="1" x14ac:dyDescent="0.15"/>
    <row r="41" spans="2:40" ht="18.95" customHeight="1" x14ac:dyDescent="0.15">
      <c r="B41" t="s">
        <v>314</v>
      </c>
      <c r="H41" t="s">
        <v>300</v>
      </c>
    </row>
    <row r="42" spans="2:40" ht="18.95" customHeight="1" x14ac:dyDescent="0.15"/>
    <row r="43" spans="2:40" ht="18.95" customHeight="1" x14ac:dyDescent="0.15"/>
    <row r="44" spans="2:40" ht="18" customHeight="1" x14ac:dyDescent="0.15"/>
    <row r="45" spans="2:40" ht="18" customHeight="1" x14ac:dyDescent="0.15"/>
    <row r="46" spans="2:40" ht="18" customHeight="1" x14ac:dyDescent="0.15"/>
    <row r="47" spans="2:40" ht="17.100000000000001" customHeight="1" x14ac:dyDescent="0.15"/>
    <row r="48" spans="2:40" ht="17.100000000000001"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sheetData>
  <mergeCells count="88">
    <mergeCell ref="AJ8:AN8"/>
    <mergeCell ref="AH1:AI1"/>
    <mergeCell ref="AJ1:AN1"/>
    <mergeCell ref="L2:M2"/>
    <mergeCell ref="T4:X4"/>
    <mergeCell ref="Y4:AN4"/>
    <mergeCell ref="Z5:AC5"/>
    <mergeCell ref="AD5:AM5"/>
    <mergeCell ref="B8:E8"/>
    <mergeCell ref="F8:G8"/>
    <mergeCell ref="I8:J8"/>
    <mergeCell ref="Z8:AD8"/>
    <mergeCell ref="AE8:AI8"/>
    <mergeCell ref="AE9:AG9"/>
    <mergeCell ref="AH9:AI9"/>
    <mergeCell ref="AJ9:AL9"/>
    <mergeCell ref="AM9:AN9"/>
    <mergeCell ref="B12:C12"/>
    <mergeCell ref="D12:E12"/>
    <mergeCell ref="F12:G12"/>
    <mergeCell ref="H12:I12"/>
    <mergeCell ref="J12:K12"/>
    <mergeCell ref="L12:M12"/>
    <mergeCell ref="B9:E9"/>
    <mergeCell ref="F9:K9"/>
    <mergeCell ref="M9:R9"/>
    <mergeCell ref="S9:X9"/>
    <mergeCell ref="Z9:AB9"/>
    <mergeCell ref="AC9:AD9"/>
    <mergeCell ref="B17:AL18"/>
    <mergeCell ref="Q12:AL12"/>
    <mergeCell ref="B13:C14"/>
    <mergeCell ref="D13:E14"/>
    <mergeCell ref="F13:G14"/>
    <mergeCell ref="H13:I14"/>
    <mergeCell ref="J13:K14"/>
    <mergeCell ref="L13:M14"/>
    <mergeCell ref="Q13:U13"/>
    <mergeCell ref="V13:Z13"/>
    <mergeCell ref="AA13:AE13"/>
    <mergeCell ref="AF13:AL13"/>
    <mergeCell ref="Q14:U14"/>
    <mergeCell ref="V14:Z14"/>
    <mergeCell ref="AA14:AE14"/>
    <mergeCell ref="AF14:AL14"/>
    <mergeCell ref="Q22:S23"/>
    <mergeCell ref="B20:V20"/>
    <mergeCell ref="X20:AL20"/>
    <mergeCell ref="B21:D21"/>
    <mergeCell ref="E21:G21"/>
    <mergeCell ref="H21:J21"/>
    <mergeCell ref="K21:M21"/>
    <mergeCell ref="N21:P21"/>
    <mergeCell ref="Q21:S21"/>
    <mergeCell ref="T21:V21"/>
    <mergeCell ref="X21:Z21"/>
    <mergeCell ref="B22:D23"/>
    <mergeCell ref="E22:G23"/>
    <mergeCell ref="H22:J23"/>
    <mergeCell ref="K22:M23"/>
    <mergeCell ref="N22:P23"/>
    <mergeCell ref="AG22:AI23"/>
    <mergeCell ref="AJ22:AL23"/>
    <mergeCell ref="AA21:AC21"/>
    <mergeCell ref="AD21:AF21"/>
    <mergeCell ref="AG21:AI21"/>
    <mergeCell ref="AJ21:AL21"/>
    <mergeCell ref="X26:AA27"/>
    <mergeCell ref="T22:V23"/>
    <mergeCell ref="X22:Z23"/>
    <mergeCell ref="AA22:AC23"/>
    <mergeCell ref="AD22:AF23"/>
    <mergeCell ref="B32:AN34"/>
    <mergeCell ref="B36:AN39"/>
    <mergeCell ref="I2:K2"/>
    <mergeCell ref="B28:E29"/>
    <mergeCell ref="F28:I29"/>
    <mergeCell ref="J28:M29"/>
    <mergeCell ref="N28:Q29"/>
    <mergeCell ref="R28:U29"/>
    <mergeCell ref="X28:AA29"/>
    <mergeCell ref="B25:U25"/>
    <mergeCell ref="X25:AA25"/>
    <mergeCell ref="B26:E27"/>
    <mergeCell ref="F26:I27"/>
    <mergeCell ref="J26:M27"/>
    <mergeCell ref="N26:Q27"/>
    <mergeCell ref="R26:U27"/>
  </mergeCells>
  <phoneticPr fontId="16"/>
  <pageMargins left="0.62992125984251968" right="0.23622047244094491" top="0.55118110236220474" bottom="0.35433070866141736"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1:AQ256"/>
  <sheetViews>
    <sheetView view="pageBreakPreview" zoomScale="85" zoomScaleNormal="100" zoomScaleSheetLayoutView="85" workbookViewId="0">
      <selection activeCell="I7" sqref="I7:J7"/>
    </sheetView>
  </sheetViews>
  <sheetFormatPr defaultRowHeight="13.5" x14ac:dyDescent="0.15"/>
  <cols>
    <col min="1" max="2" width="2.375" customWidth="1"/>
    <col min="3" max="42" width="2.125" customWidth="1"/>
    <col min="43" max="54" width="2.375" customWidth="1"/>
    <col min="55" max="104" width="3.125" customWidth="1"/>
  </cols>
  <sheetData>
    <row r="1" spans="3:43" ht="20.100000000000001" customHeight="1" x14ac:dyDescent="0.1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3:43" ht="20.100000000000001" customHeight="1" x14ac:dyDescent="0.1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3:43" ht="20.100000000000001" customHeight="1" x14ac:dyDescent="0.1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pans="3:43" s="1" customFormat="1" ht="20.100000000000001" customHeight="1" x14ac:dyDescent="0.15">
      <c r="C4" s="25"/>
      <c r="D4" s="26"/>
      <c r="E4" s="26"/>
      <c r="F4" s="26"/>
      <c r="G4" s="26"/>
      <c r="H4" s="26"/>
      <c r="I4" s="26"/>
      <c r="J4" s="26"/>
      <c r="K4" s="27"/>
      <c r="L4" s="26"/>
      <c r="M4" s="26"/>
      <c r="N4" s="28"/>
      <c r="O4" s="28"/>
      <c r="P4" s="26"/>
      <c r="Q4" s="27"/>
      <c r="R4" s="27" t="s">
        <v>25</v>
      </c>
      <c r="S4" s="26"/>
      <c r="T4" s="26"/>
      <c r="U4" s="27"/>
      <c r="V4" s="27"/>
      <c r="W4" s="27"/>
      <c r="X4" s="27"/>
      <c r="Y4" s="27"/>
      <c r="Z4" s="27"/>
      <c r="AA4" s="27"/>
      <c r="AB4" s="27"/>
      <c r="AC4" s="27"/>
      <c r="AD4" s="27"/>
      <c r="AE4" s="27"/>
      <c r="AF4" s="27"/>
      <c r="AG4" s="27"/>
      <c r="AH4" s="27"/>
      <c r="AI4" s="26"/>
      <c r="AJ4" s="26"/>
      <c r="AK4" s="26"/>
      <c r="AL4" s="26"/>
      <c r="AM4" s="26"/>
      <c r="AN4" s="26"/>
      <c r="AO4" s="26"/>
      <c r="AP4" s="29"/>
      <c r="AQ4" s="14"/>
    </row>
    <row r="5" spans="3:43" ht="20.100000000000001" customHeight="1" x14ac:dyDescent="0.15">
      <c r="C5" s="20"/>
      <c r="D5" s="6"/>
      <c r="E5" s="6"/>
      <c r="F5" s="6"/>
      <c r="G5" s="6"/>
      <c r="H5" s="6"/>
      <c r="I5" s="6"/>
      <c r="J5" s="6"/>
      <c r="K5" s="6"/>
      <c r="L5" s="6"/>
      <c r="M5" s="6"/>
      <c r="N5" s="6"/>
      <c r="O5" s="6"/>
      <c r="P5" s="6"/>
      <c r="Q5" s="6"/>
      <c r="R5" s="6"/>
      <c r="S5" s="6"/>
      <c r="T5" s="6"/>
      <c r="U5" s="6"/>
      <c r="V5" s="6"/>
      <c r="W5" s="6"/>
      <c r="X5" s="6"/>
      <c r="Y5" s="6"/>
      <c r="Z5" s="6"/>
      <c r="AA5" s="193" t="s">
        <v>45</v>
      </c>
      <c r="AB5" s="193"/>
      <c r="AC5" s="193"/>
      <c r="AD5" s="193"/>
      <c r="AE5" s="193"/>
      <c r="AF5" s="303" t="s">
        <v>50</v>
      </c>
      <c r="AG5" s="303"/>
      <c r="AH5" s="303"/>
      <c r="AI5" s="303"/>
      <c r="AJ5" s="303"/>
      <c r="AK5" s="303"/>
      <c r="AL5" s="303"/>
      <c r="AM5" s="303"/>
      <c r="AN5" s="303"/>
      <c r="AO5" s="303"/>
      <c r="AP5" s="21"/>
      <c r="AQ5" s="6"/>
    </row>
    <row r="6" spans="3:43" ht="20.100000000000001" customHeight="1" x14ac:dyDescent="0.15">
      <c r="C6" s="20"/>
      <c r="D6" s="11" t="s">
        <v>26</v>
      </c>
      <c r="E6" s="11"/>
      <c r="F6" s="11"/>
      <c r="G6" s="11"/>
      <c r="H6" s="11" t="s">
        <v>34</v>
      </c>
      <c r="I6" s="11" t="s">
        <v>305</v>
      </c>
      <c r="J6" s="11"/>
      <c r="K6" s="304" t="s">
        <v>52</v>
      </c>
      <c r="L6" s="304"/>
      <c r="M6" s="11" t="s">
        <v>35</v>
      </c>
      <c r="N6" s="304">
        <v>4</v>
      </c>
      <c r="O6" s="304"/>
      <c r="P6" s="11" t="s">
        <v>36</v>
      </c>
      <c r="Q6" s="304">
        <v>10</v>
      </c>
      <c r="R6" s="304"/>
      <c r="S6" s="11" t="s">
        <v>37</v>
      </c>
      <c r="T6" s="6"/>
      <c r="U6" s="6"/>
      <c r="V6" s="16"/>
      <c r="W6" s="16"/>
      <c r="X6" s="16"/>
      <c r="Y6" s="16"/>
      <c r="Z6" s="16"/>
      <c r="AA6" s="16"/>
      <c r="AB6" s="16"/>
      <c r="AC6" s="16"/>
      <c r="AD6" s="16"/>
      <c r="AE6" s="16"/>
      <c r="AF6" s="16"/>
      <c r="AG6" s="16"/>
      <c r="AH6" s="16"/>
      <c r="AI6" s="16"/>
      <c r="AJ6" s="16"/>
      <c r="AK6" s="16"/>
      <c r="AL6" s="16"/>
      <c r="AM6" s="16"/>
      <c r="AN6" s="16"/>
      <c r="AO6" s="16"/>
      <c r="AP6" s="21"/>
      <c r="AQ6" s="6"/>
    </row>
    <row r="7" spans="3:43" ht="20.100000000000001" customHeight="1" x14ac:dyDescent="0.15">
      <c r="C7" s="20"/>
      <c r="D7" s="11" t="s">
        <v>27</v>
      </c>
      <c r="E7" s="11"/>
      <c r="F7" s="11"/>
      <c r="G7" s="11"/>
      <c r="H7" s="11" t="s">
        <v>34</v>
      </c>
      <c r="I7" s="304">
        <v>13</v>
      </c>
      <c r="J7" s="304"/>
      <c r="K7" s="11" t="s">
        <v>38</v>
      </c>
      <c r="L7" s="305" t="s">
        <v>53</v>
      </c>
      <c r="M7" s="305"/>
      <c r="N7" s="11" t="s">
        <v>39</v>
      </c>
      <c r="O7" s="11"/>
      <c r="P7" s="11" t="s">
        <v>40</v>
      </c>
      <c r="Q7" s="304">
        <v>15</v>
      </c>
      <c r="R7" s="304"/>
      <c r="S7" s="11" t="s">
        <v>38</v>
      </c>
      <c r="T7" s="305" t="s">
        <v>53</v>
      </c>
      <c r="U7" s="305"/>
      <c r="V7" s="11" t="s">
        <v>39</v>
      </c>
      <c r="W7" s="11" t="s">
        <v>41</v>
      </c>
      <c r="X7" s="304">
        <v>2</v>
      </c>
      <c r="Y7" s="304"/>
      <c r="Z7" s="11" t="s">
        <v>42</v>
      </c>
      <c r="AA7" s="12"/>
      <c r="AB7" s="193"/>
      <c r="AC7" s="193"/>
      <c r="AD7" s="12" t="s">
        <v>39</v>
      </c>
      <c r="AE7" s="12" t="s">
        <v>43</v>
      </c>
      <c r="AF7" s="6"/>
      <c r="AG7" s="16"/>
      <c r="AH7" s="16"/>
      <c r="AI7" s="16"/>
      <c r="AJ7" s="16"/>
      <c r="AK7" s="16"/>
      <c r="AL7" s="16"/>
      <c r="AM7" s="16"/>
      <c r="AN7" s="16"/>
      <c r="AO7" s="6"/>
      <c r="AP7" s="21"/>
      <c r="AQ7" s="6"/>
    </row>
    <row r="8" spans="3:43" ht="20.100000000000001" customHeight="1" x14ac:dyDescent="0.15">
      <c r="C8" s="20"/>
      <c r="D8" s="13" t="s">
        <v>28</v>
      </c>
      <c r="E8" s="13"/>
      <c r="F8" s="13"/>
      <c r="G8" s="13"/>
      <c r="H8" s="13" t="s">
        <v>34</v>
      </c>
      <c r="I8" s="306" t="s">
        <v>51</v>
      </c>
      <c r="J8" s="306"/>
      <c r="K8" s="306"/>
      <c r="L8" s="306"/>
      <c r="M8" s="306"/>
      <c r="N8" s="306"/>
      <c r="O8" s="306"/>
      <c r="P8" s="306"/>
      <c r="Q8" s="306"/>
      <c r="R8" s="306"/>
      <c r="S8" s="306"/>
      <c r="T8" s="306"/>
      <c r="U8" s="306"/>
      <c r="V8" s="306"/>
      <c r="W8" s="306"/>
      <c r="X8" s="306"/>
      <c r="Y8" s="306"/>
      <c r="Z8" s="306"/>
      <c r="AA8" s="306"/>
      <c r="AB8" s="306"/>
      <c r="AC8" s="306"/>
      <c r="AD8" s="306"/>
      <c r="AE8" s="306"/>
      <c r="AF8" s="6"/>
      <c r="AG8" s="6"/>
      <c r="AH8" s="6"/>
      <c r="AI8" s="6"/>
      <c r="AJ8" s="6"/>
      <c r="AK8" s="6"/>
      <c r="AL8" s="6"/>
      <c r="AM8" s="6"/>
      <c r="AN8" s="6"/>
      <c r="AO8" s="6"/>
      <c r="AP8" s="21"/>
      <c r="AQ8" s="6"/>
    </row>
    <row r="9" spans="3:43" ht="9" customHeight="1" thickBot="1" x14ac:dyDescent="0.2">
      <c r="C9" s="20"/>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21"/>
      <c r="AQ9" s="6"/>
    </row>
    <row r="10" spans="3:43" ht="20.100000000000001" customHeight="1" x14ac:dyDescent="0.15">
      <c r="C10" s="20"/>
      <c r="D10" s="307" t="s">
        <v>29</v>
      </c>
      <c r="E10" s="308"/>
      <c r="F10" s="308"/>
      <c r="G10" s="308"/>
      <c r="H10" s="308"/>
      <c r="I10" s="308"/>
      <c r="J10" s="308"/>
      <c r="K10" s="308"/>
      <c r="L10" s="309"/>
      <c r="M10" s="313" t="s">
        <v>46</v>
      </c>
      <c r="N10" s="313"/>
      <c r="O10" s="313"/>
      <c r="P10" s="313"/>
      <c r="Q10" s="313"/>
      <c r="R10" s="314"/>
      <c r="S10" s="315" t="s">
        <v>47</v>
      </c>
      <c r="T10" s="313"/>
      <c r="U10" s="313"/>
      <c r="V10" s="313"/>
      <c r="W10" s="313"/>
      <c r="X10" s="313"/>
      <c r="Y10" s="313"/>
      <c r="Z10" s="313"/>
      <c r="AA10" s="313"/>
      <c r="AB10" s="313"/>
      <c r="AC10" s="313"/>
      <c r="AD10" s="313"/>
      <c r="AE10" s="313"/>
      <c r="AF10" s="313"/>
      <c r="AG10" s="313"/>
      <c r="AH10" s="316"/>
      <c r="AI10" s="317" t="s">
        <v>48</v>
      </c>
      <c r="AJ10" s="318"/>
      <c r="AK10" s="318"/>
      <c r="AL10" s="318"/>
      <c r="AM10" s="318"/>
      <c r="AN10" s="318"/>
      <c r="AO10" s="319"/>
      <c r="AP10" s="21"/>
    </row>
    <row r="11" spans="3:43" ht="25.5" customHeight="1" thickBot="1" x14ac:dyDescent="0.2">
      <c r="C11" s="20"/>
      <c r="D11" s="310"/>
      <c r="E11" s="311"/>
      <c r="F11" s="311"/>
      <c r="G11" s="311"/>
      <c r="H11" s="311"/>
      <c r="I11" s="311"/>
      <c r="J11" s="311"/>
      <c r="K11" s="311"/>
      <c r="L11" s="312"/>
      <c r="M11" s="323" t="s">
        <v>30</v>
      </c>
      <c r="N11" s="324"/>
      <c r="O11" s="325"/>
      <c r="P11" s="326" t="s">
        <v>33</v>
      </c>
      <c r="Q11" s="326"/>
      <c r="R11" s="327"/>
      <c r="S11" s="328" t="s">
        <v>31</v>
      </c>
      <c r="T11" s="329"/>
      <c r="U11" s="329"/>
      <c r="V11" s="330"/>
      <c r="W11" s="331" t="s">
        <v>49</v>
      </c>
      <c r="X11" s="332"/>
      <c r="Y11" s="332"/>
      <c r="Z11" s="333"/>
      <c r="AA11" s="334"/>
      <c r="AB11" s="329"/>
      <c r="AC11" s="329"/>
      <c r="AD11" s="330"/>
      <c r="AE11" s="329" t="s">
        <v>32</v>
      </c>
      <c r="AF11" s="329"/>
      <c r="AG11" s="329"/>
      <c r="AH11" s="330"/>
      <c r="AI11" s="320"/>
      <c r="AJ11" s="321"/>
      <c r="AK11" s="321"/>
      <c r="AL11" s="321"/>
      <c r="AM11" s="321"/>
      <c r="AN11" s="321"/>
      <c r="AO11" s="322"/>
      <c r="AP11" s="21"/>
    </row>
    <row r="12" spans="3:43" ht="24" customHeight="1" thickTop="1" x14ac:dyDescent="0.15">
      <c r="C12" s="33">
        <v>1</v>
      </c>
      <c r="D12" s="335" t="s">
        <v>54</v>
      </c>
      <c r="E12" s="336"/>
      <c r="F12" s="336"/>
      <c r="G12" s="336"/>
      <c r="H12" s="336"/>
      <c r="I12" s="336"/>
      <c r="J12" s="336"/>
      <c r="K12" s="336"/>
      <c r="L12" s="337"/>
      <c r="M12" s="338" t="s">
        <v>55</v>
      </c>
      <c r="N12" s="336"/>
      <c r="O12" s="337"/>
      <c r="P12" s="339"/>
      <c r="Q12" s="339"/>
      <c r="R12" s="340"/>
      <c r="S12" s="341"/>
      <c r="T12" s="342"/>
      <c r="U12" s="342"/>
      <c r="V12" s="343"/>
      <c r="W12" s="344"/>
      <c r="X12" s="342"/>
      <c r="Y12" s="342"/>
      <c r="Z12" s="343"/>
      <c r="AA12" s="344"/>
      <c r="AB12" s="342"/>
      <c r="AC12" s="342"/>
      <c r="AD12" s="343"/>
      <c r="AE12" s="342"/>
      <c r="AF12" s="342"/>
      <c r="AG12" s="342"/>
      <c r="AH12" s="343"/>
      <c r="AI12" s="344"/>
      <c r="AJ12" s="342"/>
      <c r="AK12" s="342"/>
      <c r="AL12" s="342"/>
      <c r="AM12" s="342"/>
      <c r="AN12" s="342"/>
      <c r="AO12" s="345"/>
      <c r="AP12" s="21"/>
      <c r="AQ12" s="6"/>
    </row>
    <row r="13" spans="3:43" ht="24" customHeight="1" x14ac:dyDescent="0.15">
      <c r="C13" s="33">
        <v>2</v>
      </c>
      <c r="D13" s="346" t="s">
        <v>54</v>
      </c>
      <c r="E13" s="347"/>
      <c r="F13" s="347"/>
      <c r="G13" s="347"/>
      <c r="H13" s="347"/>
      <c r="I13" s="347"/>
      <c r="J13" s="347"/>
      <c r="K13" s="347"/>
      <c r="L13" s="348"/>
      <c r="M13" s="349" t="s">
        <v>55</v>
      </c>
      <c r="N13" s="347"/>
      <c r="O13" s="348"/>
      <c r="P13" s="350"/>
      <c r="Q13" s="350"/>
      <c r="R13" s="351"/>
      <c r="S13" s="352"/>
      <c r="T13" s="353"/>
      <c r="U13" s="353"/>
      <c r="V13" s="354"/>
      <c r="W13" s="355"/>
      <c r="X13" s="353"/>
      <c r="Y13" s="353"/>
      <c r="Z13" s="354"/>
      <c r="AA13" s="355"/>
      <c r="AB13" s="353"/>
      <c r="AC13" s="353"/>
      <c r="AD13" s="354"/>
      <c r="AE13" s="353"/>
      <c r="AF13" s="353"/>
      <c r="AG13" s="353"/>
      <c r="AH13" s="354"/>
      <c r="AI13" s="355"/>
      <c r="AJ13" s="353"/>
      <c r="AK13" s="353"/>
      <c r="AL13" s="353"/>
      <c r="AM13" s="353"/>
      <c r="AN13" s="353"/>
      <c r="AO13" s="356"/>
      <c r="AP13" s="21"/>
      <c r="AQ13" s="6"/>
    </row>
    <row r="14" spans="3:43" ht="24" customHeight="1" x14ac:dyDescent="0.15">
      <c r="C14" s="33">
        <v>3</v>
      </c>
      <c r="D14" s="346" t="s">
        <v>54</v>
      </c>
      <c r="E14" s="347"/>
      <c r="F14" s="347"/>
      <c r="G14" s="347"/>
      <c r="H14" s="347"/>
      <c r="I14" s="347"/>
      <c r="J14" s="347"/>
      <c r="K14" s="347"/>
      <c r="L14" s="348"/>
      <c r="M14" s="349" t="s">
        <v>55</v>
      </c>
      <c r="N14" s="347"/>
      <c r="O14" s="348"/>
      <c r="P14" s="350"/>
      <c r="Q14" s="350"/>
      <c r="R14" s="351"/>
      <c r="S14" s="352"/>
      <c r="T14" s="353"/>
      <c r="U14" s="353"/>
      <c r="V14" s="354"/>
      <c r="W14" s="355"/>
      <c r="X14" s="353"/>
      <c r="Y14" s="353"/>
      <c r="Z14" s="354"/>
      <c r="AA14" s="355"/>
      <c r="AB14" s="353"/>
      <c r="AC14" s="353"/>
      <c r="AD14" s="354"/>
      <c r="AE14" s="353"/>
      <c r="AF14" s="353"/>
      <c r="AG14" s="353"/>
      <c r="AH14" s="354"/>
      <c r="AI14" s="355"/>
      <c r="AJ14" s="353"/>
      <c r="AK14" s="353"/>
      <c r="AL14" s="353"/>
      <c r="AM14" s="353"/>
      <c r="AN14" s="353"/>
      <c r="AO14" s="356"/>
      <c r="AP14" s="21"/>
      <c r="AQ14" s="6"/>
    </row>
    <row r="15" spans="3:43" ht="24" customHeight="1" x14ac:dyDescent="0.15">
      <c r="C15" s="33">
        <v>4</v>
      </c>
      <c r="D15" s="346" t="s">
        <v>54</v>
      </c>
      <c r="E15" s="347"/>
      <c r="F15" s="347"/>
      <c r="G15" s="347"/>
      <c r="H15" s="347"/>
      <c r="I15" s="347"/>
      <c r="J15" s="347"/>
      <c r="K15" s="347"/>
      <c r="L15" s="348"/>
      <c r="M15" s="357"/>
      <c r="N15" s="350"/>
      <c r="O15" s="358"/>
      <c r="P15" s="347" t="s">
        <v>55</v>
      </c>
      <c r="Q15" s="347"/>
      <c r="R15" s="359"/>
      <c r="S15" s="352"/>
      <c r="T15" s="353"/>
      <c r="U15" s="353"/>
      <c r="V15" s="354"/>
      <c r="W15" s="355"/>
      <c r="X15" s="353"/>
      <c r="Y15" s="353"/>
      <c r="Z15" s="354"/>
      <c r="AA15" s="355"/>
      <c r="AB15" s="353"/>
      <c r="AC15" s="353"/>
      <c r="AD15" s="354"/>
      <c r="AE15" s="353"/>
      <c r="AF15" s="353"/>
      <c r="AG15" s="353"/>
      <c r="AH15" s="354"/>
      <c r="AI15" s="355"/>
      <c r="AJ15" s="353"/>
      <c r="AK15" s="353"/>
      <c r="AL15" s="353"/>
      <c r="AM15" s="353"/>
      <c r="AN15" s="353"/>
      <c r="AO15" s="356"/>
      <c r="AP15" s="21"/>
      <c r="AQ15" s="6"/>
    </row>
    <row r="16" spans="3:43" ht="24" customHeight="1" x14ac:dyDescent="0.15">
      <c r="C16" s="33">
        <v>5</v>
      </c>
      <c r="D16" s="352"/>
      <c r="E16" s="353"/>
      <c r="F16" s="353"/>
      <c r="G16" s="353"/>
      <c r="H16" s="353"/>
      <c r="I16" s="353"/>
      <c r="J16" s="353"/>
      <c r="K16" s="353"/>
      <c r="L16" s="354"/>
      <c r="M16" s="355"/>
      <c r="N16" s="353"/>
      <c r="O16" s="354"/>
      <c r="P16" s="353"/>
      <c r="Q16" s="353"/>
      <c r="R16" s="356"/>
      <c r="S16" s="352"/>
      <c r="T16" s="353"/>
      <c r="U16" s="353"/>
      <c r="V16" s="354"/>
      <c r="W16" s="355"/>
      <c r="X16" s="353"/>
      <c r="Y16" s="353"/>
      <c r="Z16" s="354"/>
      <c r="AA16" s="355"/>
      <c r="AB16" s="353"/>
      <c r="AC16" s="353"/>
      <c r="AD16" s="354"/>
      <c r="AE16" s="353"/>
      <c r="AF16" s="353"/>
      <c r="AG16" s="353"/>
      <c r="AH16" s="354"/>
      <c r="AI16" s="355"/>
      <c r="AJ16" s="353"/>
      <c r="AK16" s="353"/>
      <c r="AL16" s="353"/>
      <c r="AM16" s="353"/>
      <c r="AN16" s="353"/>
      <c r="AO16" s="356"/>
      <c r="AP16" s="21"/>
      <c r="AQ16" s="6"/>
    </row>
    <row r="17" spans="3:43" ht="24" customHeight="1" x14ac:dyDescent="0.15">
      <c r="C17" s="33">
        <v>6</v>
      </c>
      <c r="D17" s="352"/>
      <c r="E17" s="353"/>
      <c r="F17" s="353"/>
      <c r="G17" s="353"/>
      <c r="H17" s="353"/>
      <c r="I17" s="353"/>
      <c r="J17" s="353"/>
      <c r="K17" s="353"/>
      <c r="L17" s="354"/>
      <c r="M17" s="355"/>
      <c r="N17" s="353"/>
      <c r="O17" s="354"/>
      <c r="P17" s="353"/>
      <c r="Q17" s="353"/>
      <c r="R17" s="356"/>
      <c r="S17" s="352"/>
      <c r="T17" s="353"/>
      <c r="U17" s="353"/>
      <c r="V17" s="354"/>
      <c r="W17" s="355"/>
      <c r="X17" s="353"/>
      <c r="Y17" s="353"/>
      <c r="Z17" s="354"/>
      <c r="AA17" s="355"/>
      <c r="AB17" s="353"/>
      <c r="AC17" s="353"/>
      <c r="AD17" s="354"/>
      <c r="AE17" s="353"/>
      <c r="AF17" s="353"/>
      <c r="AG17" s="353"/>
      <c r="AH17" s="354"/>
      <c r="AI17" s="355"/>
      <c r="AJ17" s="353"/>
      <c r="AK17" s="353"/>
      <c r="AL17" s="353"/>
      <c r="AM17" s="353"/>
      <c r="AN17" s="353"/>
      <c r="AO17" s="356"/>
      <c r="AP17" s="21"/>
      <c r="AQ17" s="6"/>
    </row>
    <row r="18" spans="3:43" ht="24" customHeight="1" x14ac:dyDescent="0.15">
      <c r="C18" s="33">
        <v>7</v>
      </c>
      <c r="D18" s="352"/>
      <c r="E18" s="353"/>
      <c r="F18" s="353"/>
      <c r="G18" s="353"/>
      <c r="H18" s="353"/>
      <c r="I18" s="353"/>
      <c r="J18" s="353"/>
      <c r="K18" s="353"/>
      <c r="L18" s="354"/>
      <c r="M18" s="355"/>
      <c r="N18" s="353"/>
      <c r="O18" s="354"/>
      <c r="P18" s="353"/>
      <c r="Q18" s="353"/>
      <c r="R18" s="356"/>
      <c r="S18" s="352"/>
      <c r="T18" s="353"/>
      <c r="U18" s="353"/>
      <c r="V18" s="354"/>
      <c r="W18" s="355"/>
      <c r="X18" s="353"/>
      <c r="Y18" s="353"/>
      <c r="Z18" s="354"/>
      <c r="AA18" s="355"/>
      <c r="AB18" s="353"/>
      <c r="AC18" s="353"/>
      <c r="AD18" s="354"/>
      <c r="AE18" s="353"/>
      <c r="AF18" s="353"/>
      <c r="AG18" s="353"/>
      <c r="AH18" s="354"/>
      <c r="AI18" s="355"/>
      <c r="AJ18" s="353"/>
      <c r="AK18" s="353"/>
      <c r="AL18" s="353"/>
      <c r="AM18" s="353"/>
      <c r="AN18" s="353"/>
      <c r="AO18" s="356"/>
      <c r="AP18" s="21"/>
      <c r="AQ18" s="6"/>
    </row>
    <row r="19" spans="3:43" ht="24" customHeight="1" x14ac:dyDescent="0.15">
      <c r="C19" s="33">
        <v>8</v>
      </c>
      <c r="D19" s="352"/>
      <c r="E19" s="353"/>
      <c r="F19" s="353"/>
      <c r="G19" s="353"/>
      <c r="H19" s="353"/>
      <c r="I19" s="353"/>
      <c r="J19" s="353"/>
      <c r="K19" s="353"/>
      <c r="L19" s="354"/>
      <c r="M19" s="355"/>
      <c r="N19" s="353"/>
      <c r="O19" s="354"/>
      <c r="P19" s="353"/>
      <c r="Q19" s="353"/>
      <c r="R19" s="356"/>
      <c r="S19" s="352"/>
      <c r="T19" s="353"/>
      <c r="U19" s="353"/>
      <c r="V19" s="354"/>
      <c r="W19" s="355"/>
      <c r="X19" s="353"/>
      <c r="Y19" s="353"/>
      <c r="Z19" s="354"/>
      <c r="AA19" s="355"/>
      <c r="AB19" s="353"/>
      <c r="AC19" s="353"/>
      <c r="AD19" s="354"/>
      <c r="AE19" s="353"/>
      <c r="AF19" s="353"/>
      <c r="AG19" s="353"/>
      <c r="AH19" s="354"/>
      <c r="AI19" s="355"/>
      <c r="AJ19" s="353"/>
      <c r="AK19" s="353"/>
      <c r="AL19" s="353"/>
      <c r="AM19" s="353"/>
      <c r="AN19" s="353"/>
      <c r="AO19" s="356"/>
      <c r="AP19" s="21"/>
      <c r="AQ19" s="6"/>
    </row>
    <row r="20" spans="3:43" ht="24" customHeight="1" x14ac:dyDescent="0.15">
      <c r="C20" s="33">
        <v>9</v>
      </c>
      <c r="D20" s="352"/>
      <c r="E20" s="353"/>
      <c r="F20" s="353"/>
      <c r="G20" s="353"/>
      <c r="H20" s="353"/>
      <c r="I20" s="353"/>
      <c r="J20" s="353"/>
      <c r="K20" s="353"/>
      <c r="L20" s="354"/>
      <c r="M20" s="355"/>
      <c r="N20" s="353"/>
      <c r="O20" s="354"/>
      <c r="P20" s="353"/>
      <c r="Q20" s="353"/>
      <c r="R20" s="356"/>
      <c r="S20" s="352"/>
      <c r="T20" s="353"/>
      <c r="U20" s="353"/>
      <c r="V20" s="354"/>
      <c r="W20" s="355"/>
      <c r="X20" s="353"/>
      <c r="Y20" s="353"/>
      <c r="Z20" s="354"/>
      <c r="AA20" s="355"/>
      <c r="AB20" s="353"/>
      <c r="AC20" s="353"/>
      <c r="AD20" s="354"/>
      <c r="AE20" s="353"/>
      <c r="AF20" s="353"/>
      <c r="AG20" s="353"/>
      <c r="AH20" s="354"/>
      <c r="AI20" s="355"/>
      <c r="AJ20" s="353"/>
      <c r="AK20" s="353"/>
      <c r="AL20" s="353"/>
      <c r="AM20" s="353"/>
      <c r="AN20" s="353"/>
      <c r="AO20" s="356"/>
      <c r="AP20" s="21"/>
      <c r="AQ20" s="6"/>
    </row>
    <row r="21" spans="3:43" ht="24" customHeight="1" x14ac:dyDescent="0.15">
      <c r="C21" s="33">
        <v>10</v>
      </c>
      <c r="D21" s="352"/>
      <c r="E21" s="353"/>
      <c r="F21" s="353"/>
      <c r="G21" s="353"/>
      <c r="H21" s="353"/>
      <c r="I21" s="353"/>
      <c r="J21" s="353"/>
      <c r="K21" s="353"/>
      <c r="L21" s="354"/>
      <c r="M21" s="355"/>
      <c r="N21" s="353"/>
      <c r="O21" s="354"/>
      <c r="P21" s="353"/>
      <c r="Q21" s="353"/>
      <c r="R21" s="356"/>
      <c r="S21" s="352"/>
      <c r="T21" s="353"/>
      <c r="U21" s="353"/>
      <c r="V21" s="354"/>
      <c r="W21" s="355"/>
      <c r="X21" s="353"/>
      <c r="Y21" s="353"/>
      <c r="Z21" s="354"/>
      <c r="AA21" s="355"/>
      <c r="AB21" s="353"/>
      <c r="AC21" s="353"/>
      <c r="AD21" s="354"/>
      <c r="AE21" s="353"/>
      <c r="AF21" s="353"/>
      <c r="AG21" s="353"/>
      <c r="AH21" s="354"/>
      <c r="AI21" s="355"/>
      <c r="AJ21" s="353"/>
      <c r="AK21" s="353"/>
      <c r="AL21" s="353"/>
      <c r="AM21" s="353"/>
      <c r="AN21" s="353"/>
      <c r="AO21" s="356"/>
      <c r="AP21" s="21"/>
      <c r="AQ21" s="6"/>
    </row>
    <row r="22" spans="3:43" ht="24" customHeight="1" x14ac:dyDescent="0.15">
      <c r="C22" s="33">
        <v>11</v>
      </c>
      <c r="D22" s="352"/>
      <c r="E22" s="353"/>
      <c r="F22" s="353"/>
      <c r="G22" s="353"/>
      <c r="H22" s="353"/>
      <c r="I22" s="353"/>
      <c r="J22" s="353"/>
      <c r="K22" s="353"/>
      <c r="L22" s="354"/>
      <c r="M22" s="355"/>
      <c r="N22" s="353"/>
      <c r="O22" s="354"/>
      <c r="P22" s="353"/>
      <c r="Q22" s="353"/>
      <c r="R22" s="356"/>
      <c r="S22" s="352"/>
      <c r="T22" s="353"/>
      <c r="U22" s="353"/>
      <c r="V22" s="354"/>
      <c r="W22" s="355"/>
      <c r="X22" s="353"/>
      <c r="Y22" s="353"/>
      <c r="Z22" s="354"/>
      <c r="AA22" s="355"/>
      <c r="AB22" s="353"/>
      <c r="AC22" s="353"/>
      <c r="AD22" s="354"/>
      <c r="AE22" s="353"/>
      <c r="AF22" s="353"/>
      <c r="AG22" s="353"/>
      <c r="AH22" s="354"/>
      <c r="AI22" s="355"/>
      <c r="AJ22" s="353"/>
      <c r="AK22" s="353"/>
      <c r="AL22" s="353"/>
      <c r="AM22" s="353"/>
      <c r="AN22" s="353"/>
      <c r="AO22" s="356"/>
      <c r="AP22" s="21"/>
      <c r="AQ22" s="6"/>
    </row>
    <row r="23" spans="3:43" ht="24" customHeight="1" x14ac:dyDescent="0.15">
      <c r="C23" s="33">
        <v>12</v>
      </c>
      <c r="D23" s="352"/>
      <c r="E23" s="353"/>
      <c r="F23" s="353"/>
      <c r="G23" s="353"/>
      <c r="H23" s="353"/>
      <c r="I23" s="353"/>
      <c r="J23" s="353"/>
      <c r="K23" s="353"/>
      <c r="L23" s="354"/>
      <c r="M23" s="355"/>
      <c r="N23" s="353"/>
      <c r="O23" s="354"/>
      <c r="P23" s="353"/>
      <c r="Q23" s="353"/>
      <c r="R23" s="356"/>
      <c r="S23" s="352"/>
      <c r="T23" s="353"/>
      <c r="U23" s="353"/>
      <c r="V23" s="354"/>
      <c r="W23" s="355"/>
      <c r="X23" s="353"/>
      <c r="Y23" s="353"/>
      <c r="Z23" s="354"/>
      <c r="AA23" s="355"/>
      <c r="AB23" s="353"/>
      <c r="AC23" s="353"/>
      <c r="AD23" s="354"/>
      <c r="AE23" s="353"/>
      <c r="AF23" s="353"/>
      <c r="AG23" s="353"/>
      <c r="AH23" s="354"/>
      <c r="AI23" s="355"/>
      <c r="AJ23" s="353"/>
      <c r="AK23" s="353"/>
      <c r="AL23" s="353"/>
      <c r="AM23" s="353"/>
      <c r="AN23" s="353"/>
      <c r="AO23" s="356"/>
      <c r="AP23" s="21"/>
      <c r="AQ23" s="6"/>
    </row>
    <row r="24" spans="3:43" ht="24" customHeight="1" x14ac:dyDescent="0.15">
      <c r="C24" s="33">
        <v>13</v>
      </c>
      <c r="D24" s="352"/>
      <c r="E24" s="353"/>
      <c r="F24" s="353"/>
      <c r="G24" s="353"/>
      <c r="H24" s="353"/>
      <c r="I24" s="353"/>
      <c r="J24" s="353"/>
      <c r="K24" s="353"/>
      <c r="L24" s="354"/>
      <c r="M24" s="355"/>
      <c r="N24" s="353"/>
      <c r="O24" s="354"/>
      <c r="P24" s="353"/>
      <c r="Q24" s="353"/>
      <c r="R24" s="356"/>
      <c r="S24" s="352"/>
      <c r="T24" s="353"/>
      <c r="U24" s="353"/>
      <c r="V24" s="354"/>
      <c r="W24" s="355"/>
      <c r="X24" s="353"/>
      <c r="Y24" s="353"/>
      <c r="Z24" s="354"/>
      <c r="AA24" s="355"/>
      <c r="AB24" s="353"/>
      <c r="AC24" s="353"/>
      <c r="AD24" s="354"/>
      <c r="AE24" s="353"/>
      <c r="AF24" s="353"/>
      <c r="AG24" s="353"/>
      <c r="AH24" s="354"/>
      <c r="AI24" s="355"/>
      <c r="AJ24" s="353"/>
      <c r="AK24" s="353"/>
      <c r="AL24" s="353"/>
      <c r="AM24" s="353"/>
      <c r="AN24" s="353"/>
      <c r="AO24" s="356"/>
      <c r="AP24" s="21"/>
      <c r="AQ24" s="6"/>
    </row>
    <row r="25" spans="3:43" ht="24" customHeight="1" x14ac:dyDescent="0.15">
      <c r="C25" s="33">
        <v>14</v>
      </c>
      <c r="D25" s="352"/>
      <c r="E25" s="353"/>
      <c r="F25" s="353"/>
      <c r="G25" s="353"/>
      <c r="H25" s="353"/>
      <c r="I25" s="353"/>
      <c r="J25" s="353"/>
      <c r="K25" s="353"/>
      <c r="L25" s="354"/>
      <c r="M25" s="355"/>
      <c r="N25" s="353"/>
      <c r="O25" s="354"/>
      <c r="P25" s="353"/>
      <c r="Q25" s="353"/>
      <c r="R25" s="356"/>
      <c r="S25" s="352"/>
      <c r="T25" s="353"/>
      <c r="U25" s="353"/>
      <c r="V25" s="354"/>
      <c r="W25" s="355"/>
      <c r="X25" s="353"/>
      <c r="Y25" s="353"/>
      <c r="Z25" s="354"/>
      <c r="AA25" s="355"/>
      <c r="AB25" s="353"/>
      <c r="AC25" s="353"/>
      <c r="AD25" s="354"/>
      <c r="AE25" s="353"/>
      <c r="AF25" s="353"/>
      <c r="AG25" s="353"/>
      <c r="AH25" s="354"/>
      <c r="AI25" s="355"/>
      <c r="AJ25" s="353"/>
      <c r="AK25" s="353"/>
      <c r="AL25" s="353"/>
      <c r="AM25" s="353"/>
      <c r="AN25" s="353"/>
      <c r="AO25" s="356"/>
      <c r="AP25" s="21"/>
      <c r="AQ25" s="6"/>
    </row>
    <row r="26" spans="3:43" ht="24" customHeight="1" x14ac:dyDescent="0.15">
      <c r="C26" s="33">
        <v>15</v>
      </c>
      <c r="D26" s="352"/>
      <c r="E26" s="353"/>
      <c r="F26" s="353"/>
      <c r="G26" s="353"/>
      <c r="H26" s="353"/>
      <c r="I26" s="353"/>
      <c r="J26" s="353"/>
      <c r="K26" s="353"/>
      <c r="L26" s="354"/>
      <c r="M26" s="355"/>
      <c r="N26" s="353"/>
      <c r="O26" s="354"/>
      <c r="P26" s="353"/>
      <c r="Q26" s="353"/>
      <c r="R26" s="356"/>
      <c r="S26" s="352"/>
      <c r="T26" s="353"/>
      <c r="U26" s="353"/>
      <c r="V26" s="354"/>
      <c r="W26" s="355"/>
      <c r="X26" s="353"/>
      <c r="Y26" s="353"/>
      <c r="Z26" s="354"/>
      <c r="AA26" s="355"/>
      <c r="AB26" s="353"/>
      <c r="AC26" s="353"/>
      <c r="AD26" s="354"/>
      <c r="AE26" s="353"/>
      <c r="AF26" s="353"/>
      <c r="AG26" s="353"/>
      <c r="AH26" s="354"/>
      <c r="AI26" s="355"/>
      <c r="AJ26" s="353"/>
      <c r="AK26" s="353"/>
      <c r="AL26" s="353"/>
      <c r="AM26" s="353"/>
      <c r="AN26" s="353"/>
      <c r="AO26" s="356"/>
      <c r="AP26" s="21"/>
      <c r="AQ26" s="6"/>
    </row>
    <row r="27" spans="3:43" ht="24" customHeight="1" x14ac:dyDescent="0.15">
      <c r="C27" s="33">
        <v>16</v>
      </c>
      <c r="D27" s="352"/>
      <c r="E27" s="353"/>
      <c r="F27" s="353"/>
      <c r="G27" s="353"/>
      <c r="H27" s="353"/>
      <c r="I27" s="353"/>
      <c r="J27" s="353"/>
      <c r="K27" s="353"/>
      <c r="L27" s="354"/>
      <c r="M27" s="355"/>
      <c r="N27" s="353"/>
      <c r="O27" s="354"/>
      <c r="P27" s="353"/>
      <c r="Q27" s="353"/>
      <c r="R27" s="356"/>
      <c r="S27" s="352"/>
      <c r="T27" s="353"/>
      <c r="U27" s="353"/>
      <c r="V27" s="354"/>
      <c r="W27" s="355"/>
      <c r="X27" s="353"/>
      <c r="Y27" s="353"/>
      <c r="Z27" s="354"/>
      <c r="AA27" s="355"/>
      <c r="AB27" s="353"/>
      <c r="AC27" s="353"/>
      <c r="AD27" s="354"/>
      <c r="AE27" s="353"/>
      <c r="AF27" s="353"/>
      <c r="AG27" s="353"/>
      <c r="AH27" s="354"/>
      <c r="AI27" s="355"/>
      <c r="AJ27" s="353"/>
      <c r="AK27" s="353"/>
      <c r="AL27" s="353"/>
      <c r="AM27" s="353"/>
      <c r="AN27" s="353"/>
      <c r="AO27" s="356"/>
      <c r="AP27" s="21"/>
      <c r="AQ27" s="6"/>
    </row>
    <row r="28" spans="3:43" ht="24" customHeight="1" x14ac:dyDescent="0.15">
      <c r="C28" s="33">
        <v>17</v>
      </c>
      <c r="D28" s="352"/>
      <c r="E28" s="353"/>
      <c r="F28" s="353"/>
      <c r="G28" s="353"/>
      <c r="H28" s="353"/>
      <c r="I28" s="353"/>
      <c r="J28" s="353"/>
      <c r="K28" s="353"/>
      <c r="L28" s="354"/>
      <c r="M28" s="355"/>
      <c r="N28" s="353"/>
      <c r="O28" s="354"/>
      <c r="P28" s="353"/>
      <c r="Q28" s="353"/>
      <c r="R28" s="356"/>
      <c r="S28" s="352"/>
      <c r="T28" s="353"/>
      <c r="U28" s="353"/>
      <c r="V28" s="354"/>
      <c r="W28" s="355"/>
      <c r="X28" s="353"/>
      <c r="Y28" s="353"/>
      <c r="Z28" s="354"/>
      <c r="AA28" s="355"/>
      <c r="AB28" s="353"/>
      <c r="AC28" s="353"/>
      <c r="AD28" s="354"/>
      <c r="AE28" s="353"/>
      <c r="AF28" s="353"/>
      <c r="AG28" s="353"/>
      <c r="AH28" s="354"/>
      <c r="AI28" s="355"/>
      <c r="AJ28" s="353"/>
      <c r="AK28" s="353"/>
      <c r="AL28" s="353"/>
      <c r="AM28" s="353"/>
      <c r="AN28" s="353"/>
      <c r="AO28" s="356"/>
      <c r="AP28" s="21"/>
      <c r="AQ28" s="6"/>
    </row>
    <row r="29" spans="3:43" ht="24" customHeight="1" x14ac:dyDescent="0.15">
      <c r="C29" s="33">
        <v>18</v>
      </c>
      <c r="D29" s="352"/>
      <c r="E29" s="353"/>
      <c r="F29" s="353"/>
      <c r="G29" s="353"/>
      <c r="H29" s="353"/>
      <c r="I29" s="353"/>
      <c r="J29" s="353"/>
      <c r="K29" s="353"/>
      <c r="L29" s="354"/>
      <c r="M29" s="355"/>
      <c r="N29" s="353"/>
      <c r="O29" s="354"/>
      <c r="P29" s="353"/>
      <c r="Q29" s="353"/>
      <c r="R29" s="356"/>
      <c r="S29" s="352"/>
      <c r="T29" s="353"/>
      <c r="U29" s="353"/>
      <c r="V29" s="354"/>
      <c r="W29" s="355"/>
      <c r="X29" s="353"/>
      <c r="Y29" s="353"/>
      <c r="Z29" s="354"/>
      <c r="AA29" s="355"/>
      <c r="AB29" s="353"/>
      <c r="AC29" s="353"/>
      <c r="AD29" s="354"/>
      <c r="AE29" s="353"/>
      <c r="AF29" s="353"/>
      <c r="AG29" s="353"/>
      <c r="AH29" s="354"/>
      <c r="AI29" s="355"/>
      <c r="AJ29" s="353"/>
      <c r="AK29" s="353"/>
      <c r="AL29" s="353"/>
      <c r="AM29" s="353"/>
      <c r="AN29" s="353"/>
      <c r="AO29" s="356"/>
      <c r="AP29" s="21"/>
      <c r="AQ29" s="6"/>
    </row>
    <row r="30" spans="3:43" ht="24" customHeight="1" x14ac:dyDescent="0.15">
      <c r="C30" s="33">
        <v>19</v>
      </c>
      <c r="D30" s="352"/>
      <c r="E30" s="353"/>
      <c r="F30" s="353"/>
      <c r="G30" s="353"/>
      <c r="H30" s="353"/>
      <c r="I30" s="353"/>
      <c r="J30" s="353"/>
      <c r="K30" s="353"/>
      <c r="L30" s="354"/>
      <c r="M30" s="355"/>
      <c r="N30" s="353"/>
      <c r="O30" s="354"/>
      <c r="P30" s="353"/>
      <c r="Q30" s="353"/>
      <c r="R30" s="356"/>
      <c r="S30" s="352"/>
      <c r="T30" s="353"/>
      <c r="U30" s="353"/>
      <c r="V30" s="354"/>
      <c r="W30" s="355"/>
      <c r="X30" s="353"/>
      <c r="Y30" s="353"/>
      <c r="Z30" s="354"/>
      <c r="AA30" s="355"/>
      <c r="AB30" s="353"/>
      <c r="AC30" s="353"/>
      <c r="AD30" s="354"/>
      <c r="AE30" s="353"/>
      <c r="AF30" s="353"/>
      <c r="AG30" s="353"/>
      <c r="AH30" s="354"/>
      <c r="AI30" s="355"/>
      <c r="AJ30" s="353"/>
      <c r="AK30" s="353"/>
      <c r="AL30" s="353"/>
      <c r="AM30" s="353"/>
      <c r="AN30" s="353"/>
      <c r="AO30" s="356"/>
      <c r="AP30" s="21"/>
      <c r="AQ30" s="6"/>
    </row>
    <row r="31" spans="3:43" ht="24" customHeight="1" thickBot="1" x14ac:dyDescent="0.2">
      <c r="C31" s="33">
        <v>20</v>
      </c>
      <c r="D31" s="369"/>
      <c r="E31" s="370"/>
      <c r="F31" s="370"/>
      <c r="G31" s="370"/>
      <c r="H31" s="370"/>
      <c r="I31" s="370"/>
      <c r="J31" s="370"/>
      <c r="K31" s="370"/>
      <c r="L31" s="371"/>
      <c r="M31" s="365"/>
      <c r="N31" s="366"/>
      <c r="O31" s="367"/>
      <c r="P31" s="366"/>
      <c r="Q31" s="366"/>
      <c r="R31" s="368"/>
      <c r="S31" s="369"/>
      <c r="T31" s="370"/>
      <c r="U31" s="370"/>
      <c r="V31" s="371"/>
      <c r="W31" s="372"/>
      <c r="X31" s="370"/>
      <c r="Y31" s="370"/>
      <c r="Z31" s="371"/>
      <c r="AA31" s="372"/>
      <c r="AB31" s="370"/>
      <c r="AC31" s="370"/>
      <c r="AD31" s="371"/>
      <c r="AE31" s="370"/>
      <c r="AF31" s="370"/>
      <c r="AG31" s="370"/>
      <c r="AH31" s="371"/>
      <c r="AI31" s="372"/>
      <c r="AJ31" s="370"/>
      <c r="AK31" s="370"/>
      <c r="AL31" s="370"/>
      <c r="AM31" s="370"/>
      <c r="AN31" s="370"/>
      <c r="AO31" s="373"/>
      <c r="AP31" s="21"/>
      <c r="AQ31" s="6"/>
    </row>
    <row r="32" spans="3:43" ht="24" customHeight="1" thickBot="1" x14ac:dyDescent="0.2">
      <c r="C32" s="20"/>
      <c r="D32" s="364"/>
      <c r="E32" s="360"/>
      <c r="F32" s="360"/>
      <c r="G32" s="360"/>
      <c r="H32" s="360"/>
      <c r="I32" s="360"/>
      <c r="J32" s="360"/>
      <c r="K32" s="360"/>
      <c r="L32" s="361"/>
      <c r="M32" s="365"/>
      <c r="N32" s="366"/>
      <c r="O32" s="367"/>
      <c r="P32" s="366"/>
      <c r="Q32" s="366"/>
      <c r="R32" s="368"/>
      <c r="S32" s="364"/>
      <c r="T32" s="360"/>
      <c r="U32" s="360"/>
      <c r="V32" s="361"/>
      <c r="W32" s="362"/>
      <c r="X32" s="360"/>
      <c r="Y32" s="360"/>
      <c r="Z32" s="361"/>
      <c r="AA32" s="362"/>
      <c r="AB32" s="360"/>
      <c r="AC32" s="360"/>
      <c r="AD32" s="361"/>
      <c r="AE32" s="360"/>
      <c r="AF32" s="360"/>
      <c r="AG32" s="360"/>
      <c r="AH32" s="361"/>
      <c r="AI32" s="362"/>
      <c r="AJ32" s="360"/>
      <c r="AK32" s="360"/>
      <c r="AL32" s="360"/>
      <c r="AM32" s="360"/>
      <c r="AN32" s="360"/>
      <c r="AO32" s="363"/>
      <c r="AP32" s="21"/>
      <c r="AQ32" s="6"/>
    </row>
    <row r="33" spans="3:43" ht="16.5" customHeight="1" x14ac:dyDescent="0.15">
      <c r="C33" s="22"/>
      <c r="D33" s="30" t="s">
        <v>44</v>
      </c>
      <c r="E33" s="31"/>
      <c r="F33" s="31"/>
      <c r="G33" s="31"/>
      <c r="H33" s="31"/>
      <c r="I33" s="32"/>
      <c r="J33" s="32"/>
      <c r="K33" s="32"/>
      <c r="L33" s="32"/>
      <c r="M33" s="32"/>
      <c r="N33" s="32"/>
      <c r="O33" s="32"/>
      <c r="P33" s="32"/>
      <c r="Q33" s="32"/>
      <c r="R33" s="32"/>
      <c r="S33" s="32"/>
      <c r="T33" s="32"/>
      <c r="U33" s="32"/>
      <c r="V33" s="23"/>
      <c r="W33" s="23"/>
      <c r="X33" s="23"/>
      <c r="Y33" s="23"/>
      <c r="Z33" s="23"/>
      <c r="AA33" s="23"/>
      <c r="AB33" s="23"/>
      <c r="AC33" s="23"/>
      <c r="AD33" s="23"/>
      <c r="AE33" s="23"/>
      <c r="AF33" s="23"/>
      <c r="AG33" s="23"/>
      <c r="AH33" s="23"/>
      <c r="AI33" s="23"/>
      <c r="AJ33" s="23"/>
      <c r="AK33" s="23"/>
      <c r="AL33" s="23"/>
      <c r="AM33" s="23"/>
      <c r="AN33" s="23"/>
      <c r="AO33" s="23"/>
      <c r="AP33" s="24"/>
      <c r="AQ33" s="6"/>
    </row>
    <row r="34" spans="3:43" ht="27.95" customHeight="1"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row>
    <row r="35" spans="3:43" ht="20.100000000000001" customHeight="1"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row>
    <row r="36" spans="3:43" ht="20.100000000000001" customHeight="1"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row>
    <row r="37" spans="3:43" ht="20.100000000000001" customHeight="1"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3:43" ht="20.100000000000001" customHeight="1"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3:43" ht="20.100000000000001" customHeight="1"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3:43" ht="20.100000000000001" customHeight="1"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row>
    <row r="41" spans="3:43" ht="20.100000000000001" customHeight="1"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row>
    <row r="42" spans="3:43" ht="20.100000000000001" customHeight="1" x14ac:dyDescent="0.15"/>
    <row r="43" spans="3:43" ht="20.100000000000001" customHeight="1" x14ac:dyDescent="0.15"/>
    <row r="44" spans="3:43" ht="20.100000000000001" customHeight="1" x14ac:dyDescent="0.15"/>
    <row r="45" spans="3:43" ht="20.100000000000001" customHeight="1" x14ac:dyDescent="0.15"/>
    <row r="46" spans="3:43" ht="20.100000000000001" customHeight="1" x14ac:dyDescent="0.15"/>
    <row r="47" spans="3:43" ht="20.100000000000001" customHeight="1" x14ac:dyDescent="0.15"/>
    <row r="48" spans="3:4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sheetData>
  <mergeCells count="190">
    <mergeCell ref="AE32:AH32"/>
    <mergeCell ref="AI32:AO32"/>
    <mergeCell ref="D32:L32"/>
    <mergeCell ref="M32:O32"/>
    <mergeCell ref="P32:R32"/>
    <mergeCell ref="S32:V32"/>
    <mergeCell ref="W32:Z32"/>
    <mergeCell ref="AA32:AD32"/>
    <mergeCell ref="AE30:AH30"/>
    <mergeCell ref="AI30:AO30"/>
    <mergeCell ref="D31:L31"/>
    <mergeCell ref="M31:O31"/>
    <mergeCell ref="P31:R31"/>
    <mergeCell ref="S31:V31"/>
    <mergeCell ref="W31:Z31"/>
    <mergeCell ref="AA31:AD31"/>
    <mergeCell ref="AE31:AH31"/>
    <mergeCell ref="AI31:AO31"/>
    <mergeCell ref="D30:L30"/>
    <mergeCell ref="M30:O30"/>
    <mergeCell ref="P30:R30"/>
    <mergeCell ref="S30:V30"/>
    <mergeCell ref="W30:Z30"/>
    <mergeCell ref="AA30:AD30"/>
    <mergeCell ref="AE28:AH28"/>
    <mergeCell ref="AI28:AO28"/>
    <mergeCell ref="D29:L29"/>
    <mergeCell ref="M29:O29"/>
    <mergeCell ref="P29:R29"/>
    <mergeCell ref="S29:V29"/>
    <mergeCell ref="W29:Z29"/>
    <mergeCell ref="AA29:AD29"/>
    <mergeCell ref="AE29:AH29"/>
    <mergeCell ref="AI29:AO29"/>
    <mergeCell ref="D28:L28"/>
    <mergeCell ref="M28:O28"/>
    <mergeCell ref="P28:R28"/>
    <mergeCell ref="S28:V28"/>
    <mergeCell ref="W28:Z28"/>
    <mergeCell ref="AA28:AD28"/>
    <mergeCell ref="AE26:AH26"/>
    <mergeCell ref="AI26:AO26"/>
    <mergeCell ref="D27:L27"/>
    <mergeCell ref="M27:O27"/>
    <mergeCell ref="P27:R27"/>
    <mergeCell ref="S27:V27"/>
    <mergeCell ref="W27:Z27"/>
    <mergeCell ref="AA27:AD27"/>
    <mergeCell ref="AE27:AH27"/>
    <mergeCell ref="AI27:AO27"/>
    <mergeCell ref="D26:L26"/>
    <mergeCell ref="M26:O26"/>
    <mergeCell ref="P26:R26"/>
    <mergeCell ref="S26:V26"/>
    <mergeCell ref="W26:Z26"/>
    <mergeCell ref="AA26:AD26"/>
    <mergeCell ref="AE24:AH24"/>
    <mergeCell ref="AI24:AO24"/>
    <mergeCell ref="D25:L25"/>
    <mergeCell ref="M25:O25"/>
    <mergeCell ref="P25:R25"/>
    <mergeCell ref="S25:V25"/>
    <mergeCell ref="W25:Z25"/>
    <mergeCell ref="AA25:AD25"/>
    <mergeCell ref="AE25:AH25"/>
    <mergeCell ref="AI25:AO25"/>
    <mergeCell ref="D24:L24"/>
    <mergeCell ref="M24:O24"/>
    <mergeCell ref="P24:R24"/>
    <mergeCell ref="S24:V24"/>
    <mergeCell ref="W24:Z24"/>
    <mergeCell ref="AA24:AD24"/>
    <mergeCell ref="AE22:AH22"/>
    <mergeCell ref="AI22:AO22"/>
    <mergeCell ref="D23:L23"/>
    <mergeCell ref="M23:O23"/>
    <mergeCell ref="P23:R23"/>
    <mergeCell ref="S23:V23"/>
    <mergeCell ref="W23:Z23"/>
    <mergeCell ref="AA23:AD23"/>
    <mergeCell ref="AE23:AH23"/>
    <mergeCell ref="AI23:AO23"/>
    <mergeCell ref="D22:L22"/>
    <mergeCell ref="M22:O22"/>
    <mergeCell ref="P22:R22"/>
    <mergeCell ref="S22:V22"/>
    <mergeCell ref="W22:Z22"/>
    <mergeCell ref="AA22:AD22"/>
    <mergeCell ref="AE20:AH20"/>
    <mergeCell ref="AI20:AO20"/>
    <mergeCell ref="D21:L21"/>
    <mergeCell ref="M21:O21"/>
    <mergeCell ref="P21:R21"/>
    <mergeCell ref="S21:V21"/>
    <mergeCell ref="W21:Z21"/>
    <mergeCell ref="AA21:AD21"/>
    <mergeCell ref="AE21:AH21"/>
    <mergeCell ref="AI21:AO21"/>
    <mergeCell ref="D20:L20"/>
    <mergeCell ref="M20:O20"/>
    <mergeCell ref="P20:R20"/>
    <mergeCell ref="S20:V20"/>
    <mergeCell ref="W20:Z20"/>
    <mergeCell ref="AA20:AD20"/>
    <mergeCell ref="AE18:AH18"/>
    <mergeCell ref="AI18:AO18"/>
    <mergeCell ref="D19:L19"/>
    <mergeCell ref="M19:O19"/>
    <mergeCell ref="P19:R19"/>
    <mergeCell ref="S19:V19"/>
    <mergeCell ref="W19:Z19"/>
    <mergeCell ref="AA19:AD19"/>
    <mergeCell ref="AE19:AH19"/>
    <mergeCell ref="AI19:AO19"/>
    <mergeCell ref="D18:L18"/>
    <mergeCell ref="M18:O18"/>
    <mergeCell ref="P18:R18"/>
    <mergeCell ref="S18:V18"/>
    <mergeCell ref="W18:Z18"/>
    <mergeCell ref="AA18:AD18"/>
    <mergeCell ref="AE16:AH16"/>
    <mergeCell ref="AI16:AO16"/>
    <mergeCell ref="D17:L17"/>
    <mergeCell ref="M17:O17"/>
    <mergeCell ref="P17:R17"/>
    <mergeCell ref="S17:V17"/>
    <mergeCell ref="W17:Z17"/>
    <mergeCell ref="AA17:AD17"/>
    <mergeCell ref="AE17:AH17"/>
    <mergeCell ref="AI17:AO17"/>
    <mergeCell ref="D16:L16"/>
    <mergeCell ref="M16:O16"/>
    <mergeCell ref="P16:R16"/>
    <mergeCell ref="S16:V16"/>
    <mergeCell ref="W16:Z16"/>
    <mergeCell ref="AA16:AD16"/>
    <mergeCell ref="AE14:AH14"/>
    <mergeCell ref="AI14:AO14"/>
    <mergeCell ref="D15:L15"/>
    <mergeCell ref="M15:O15"/>
    <mergeCell ref="P15:R15"/>
    <mergeCell ref="S15:V15"/>
    <mergeCell ref="W15:Z15"/>
    <mergeCell ref="AA15:AD15"/>
    <mergeCell ref="AE15:AH15"/>
    <mergeCell ref="AI15:AO15"/>
    <mergeCell ref="D14:L14"/>
    <mergeCell ref="M14:O14"/>
    <mergeCell ref="P14:R14"/>
    <mergeCell ref="S14:V14"/>
    <mergeCell ref="W14:Z14"/>
    <mergeCell ref="AA14:AD14"/>
    <mergeCell ref="D12:L12"/>
    <mergeCell ref="M12:O12"/>
    <mergeCell ref="P12:R12"/>
    <mergeCell ref="S12:V12"/>
    <mergeCell ref="W12:Z12"/>
    <mergeCell ref="AA12:AD12"/>
    <mergeCell ref="AE12:AH12"/>
    <mergeCell ref="AI12:AO12"/>
    <mergeCell ref="D13:L13"/>
    <mergeCell ref="M13:O13"/>
    <mergeCell ref="P13:R13"/>
    <mergeCell ref="S13:V13"/>
    <mergeCell ref="W13:Z13"/>
    <mergeCell ref="AA13:AD13"/>
    <mergeCell ref="AE13:AH13"/>
    <mergeCell ref="AI13:AO13"/>
    <mergeCell ref="I8:AE8"/>
    <mergeCell ref="D10:L11"/>
    <mergeCell ref="M10:R10"/>
    <mergeCell ref="S10:AH10"/>
    <mergeCell ref="AI10:AO11"/>
    <mergeCell ref="M11:O11"/>
    <mergeCell ref="P11:R11"/>
    <mergeCell ref="S11:V11"/>
    <mergeCell ref="W11:Z11"/>
    <mergeCell ref="AA11:AD11"/>
    <mergeCell ref="AE11:AH11"/>
    <mergeCell ref="AA5:AE5"/>
    <mergeCell ref="AF5:AO5"/>
    <mergeCell ref="K6:L6"/>
    <mergeCell ref="N6:O6"/>
    <mergeCell ref="Q6:R6"/>
    <mergeCell ref="I7:J7"/>
    <mergeCell ref="L7:M7"/>
    <mergeCell ref="Q7:R7"/>
    <mergeCell ref="T7:U7"/>
    <mergeCell ref="X7:Y7"/>
    <mergeCell ref="AB7:AC7"/>
  </mergeCells>
  <phoneticPr fontId="3"/>
  <pageMargins left="0.62992125984251968" right="0.23622047244094491" top="0.55118110236220474" bottom="0.35433070866141736"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9"/>
  <sheetViews>
    <sheetView view="pageBreakPreview" topLeftCell="I46" zoomScale="70" zoomScaleNormal="98" zoomScaleSheetLayoutView="70" workbookViewId="0">
      <selection activeCell="O61" sqref="O61"/>
    </sheetView>
  </sheetViews>
  <sheetFormatPr defaultColWidth="9" defaultRowHeight="16.5" x14ac:dyDescent="0.15"/>
  <cols>
    <col min="1" max="1" width="7.375" style="54" bestFit="1" customWidth="1"/>
    <col min="2" max="2" width="9.5" style="54" customWidth="1"/>
    <col min="3" max="3" width="9.25" style="54" customWidth="1"/>
    <col min="4" max="5" width="24.625" style="54" customWidth="1"/>
    <col min="6" max="6" width="9.5" style="54" customWidth="1"/>
    <col min="7" max="7" width="8.125" style="54" customWidth="1"/>
    <col min="8" max="8" width="29" style="54" customWidth="1"/>
    <col min="9" max="9" width="10.875" style="54" customWidth="1"/>
    <col min="10" max="10" width="19.125" style="54" customWidth="1"/>
    <col min="11" max="11" width="5.875" style="126" bestFit="1" customWidth="1"/>
    <col min="12" max="12" width="11.375" style="126" customWidth="1"/>
    <col min="13" max="13" width="17.875" style="126" customWidth="1"/>
    <col min="14" max="14" width="21.875" style="126" customWidth="1"/>
    <col min="15" max="15" width="48.25" style="126" customWidth="1"/>
    <col min="16" max="16" width="11" style="54" bestFit="1" customWidth="1"/>
    <col min="17" max="17" width="36" style="54" customWidth="1"/>
    <col min="18" max="18" width="33" style="54" customWidth="1"/>
    <col min="19" max="19" width="31.75" style="54" customWidth="1"/>
    <col min="20" max="20" width="64.25" style="54" customWidth="1"/>
    <col min="21" max="16384" width="9" style="54"/>
  </cols>
  <sheetData>
    <row r="1" spans="1:20" ht="42.75" customHeight="1" x14ac:dyDescent="0.15">
      <c r="A1" s="386"/>
      <c r="B1" s="386"/>
      <c r="C1" s="386"/>
      <c r="D1" s="386"/>
      <c r="E1" s="386"/>
      <c r="F1" s="386"/>
      <c r="G1" s="386"/>
      <c r="H1" s="386"/>
      <c r="I1" s="386"/>
      <c r="J1" s="386"/>
      <c r="K1" s="387" t="s">
        <v>70</v>
      </c>
      <c r="L1" s="388"/>
      <c r="M1" s="388"/>
      <c r="N1" s="388"/>
      <c r="O1" s="389"/>
      <c r="P1" s="390" t="s">
        <v>71</v>
      </c>
      <c r="Q1" s="392" t="s">
        <v>72</v>
      </c>
      <c r="R1" s="51" t="s">
        <v>73</v>
      </c>
      <c r="S1" s="52"/>
      <c r="T1" s="53"/>
    </row>
    <row r="2" spans="1:20" ht="33" x14ac:dyDescent="0.15">
      <c r="A2" s="55" t="s">
        <v>74</v>
      </c>
      <c r="B2" s="56" t="s">
        <v>75</v>
      </c>
      <c r="C2" s="55" t="s">
        <v>76</v>
      </c>
      <c r="D2" s="56" t="s">
        <v>77</v>
      </c>
      <c r="E2" s="57" t="s">
        <v>78</v>
      </c>
      <c r="F2" s="57" t="s">
        <v>79</v>
      </c>
      <c r="G2" s="55" t="s">
        <v>80</v>
      </c>
      <c r="H2" s="55" t="s">
        <v>81</v>
      </c>
      <c r="I2" s="58" t="s">
        <v>82</v>
      </c>
      <c r="J2" s="56" t="s">
        <v>83</v>
      </c>
      <c r="K2" s="59" t="s">
        <v>84</v>
      </c>
      <c r="L2" s="60" t="s">
        <v>85</v>
      </c>
      <c r="M2" s="393" t="s">
        <v>86</v>
      </c>
      <c r="N2" s="394"/>
      <c r="O2" s="60" t="s">
        <v>87</v>
      </c>
      <c r="P2" s="391"/>
      <c r="Q2" s="392"/>
      <c r="R2" s="383" t="s">
        <v>88</v>
      </c>
      <c r="S2" s="384"/>
      <c r="T2" s="385"/>
    </row>
    <row r="3" spans="1:20" ht="18" customHeight="1" x14ac:dyDescent="0.15">
      <c r="A3" s="61" t="s">
        <v>89</v>
      </c>
      <c r="B3" s="62" t="s">
        <v>90</v>
      </c>
      <c r="C3" s="63" t="s">
        <v>90</v>
      </c>
      <c r="D3" s="62" t="s">
        <v>91</v>
      </c>
      <c r="E3" s="61" t="s">
        <v>92</v>
      </c>
      <c r="F3" s="63" t="s">
        <v>93</v>
      </c>
      <c r="G3" s="61" t="s">
        <v>94</v>
      </c>
      <c r="H3" s="61" t="s">
        <v>95</v>
      </c>
      <c r="I3" s="64">
        <v>1</v>
      </c>
      <c r="J3" s="62" t="s">
        <v>96</v>
      </c>
      <c r="K3" s="65">
        <v>200</v>
      </c>
      <c r="L3" s="66" t="s">
        <v>97</v>
      </c>
      <c r="M3" s="66" t="s">
        <v>98</v>
      </c>
      <c r="N3" s="66" t="s">
        <v>98</v>
      </c>
      <c r="O3" s="66" t="s">
        <v>99</v>
      </c>
      <c r="P3" s="67"/>
      <c r="Q3" s="68"/>
      <c r="R3" s="380" t="s">
        <v>100</v>
      </c>
      <c r="S3" s="381"/>
      <c r="T3" s="382"/>
    </row>
    <row r="4" spans="1:20" ht="18" customHeight="1" x14ac:dyDescent="0.15">
      <c r="A4" s="69" t="s">
        <v>10</v>
      </c>
      <c r="B4" s="70"/>
      <c r="C4" s="71" t="s">
        <v>101</v>
      </c>
      <c r="D4" s="72" t="s">
        <v>102</v>
      </c>
      <c r="E4" s="71" t="s">
        <v>103</v>
      </c>
      <c r="F4" s="71" t="s">
        <v>104</v>
      </c>
      <c r="G4" s="73" t="s">
        <v>105</v>
      </c>
      <c r="H4" s="71" t="s">
        <v>106</v>
      </c>
      <c r="I4" s="74">
        <v>2</v>
      </c>
      <c r="J4" s="72" t="s">
        <v>107</v>
      </c>
      <c r="K4" s="65">
        <v>300</v>
      </c>
      <c r="L4" s="66" t="s">
        <v>97</v>
      </c>
      <c r="M4" s="66" t="s">
        <v>108</v>
      </c>
      <c r="N4" s="66" t="s">
        <v>108</v>
      </c>
      <c r="O4" s="66" t="s">
        <v>109</v>
      </c>
      <c r="P4" s="67"/>
      <c r="Q4" s="68"/>
      <c r="R4" s="383" t="s">
        <v>110</v>
      </c>
      <c r="S4" s="384"/>
      <c r="T4" s="385"/>
    </row>
    <row r="5" spans="1:20" ht="18" customHeight="1" x14ac:dyDescent="0.15">
      <c r="C5" s="69" t="s">
        <v>111</v>
      </c>
      <c r="D5" s="72" t="s">
        <v>112</v>
      </c>
      <c r="E5" s="71" t="s">
        <v>113</v>
      </c>
      <c r="F5" s="71" t="s">
        <v>114</v>
      </c>
      <c r="G5" s="75"/>
      <c r="H5" s="71" t="s">
        <v>115</v>
      </c>
      <c r="I5" s="75"/>
      <c r="J5" s="72" t="s">
        <v>116</v>
      </c>
      <c r="K5" s="67"/>
      <c r="L5" s="67"/>
      <c r="M5" s="67"/>
      <c r="N5" s="67"/>
      <c r="O5" s="67"/>
      <c r="P5" s="67"/>
      <c r="Q5" s="68"/>
      <c r="R5" s="383" t="s">
        <v>117</v>
      </c>
      <c r="S5" s="384"/>
      <c r="T5" s="385"/>
    </row>
    <row r="6" spans="1:20" ht="18" customHeight="1" x14ac:dyDescent="0.15">
      <c r="D6" s="72" t="s">
        <v>119</v>
      </c>
      <c r="E6" s="71" t="s">
        <v>120</v>
      </c>
      <c r="F6" s="76" t="s">
        <v>122</v>
      </c>
      <c r="G6" s="77"/>
      <c r="H6" s="71" t="s">
        <v>123</v>
      </c>
      <c r="J6" s="72" t="s">
        <v>124</v>
      </c>
      <c r="K6" s="65">
        <v>1</v>
      </c>
      <c r="L6" s="66" t="s">
        <v>125</v>
      </c>
      <c r="M6" s="66" t="s">
        <v>126</v>
      </c>
      <c r="N6" s="66" t="s">
        <v>127</v>
      </c>
      <c r="O6" s="66" t="s">
        <v>128</v>
      </c>
      <c r="P6" s="78" t="e">
        <v>#VALUE!</v>
      </c>
      <c r="Q6" s="68"/>
      <c r="R6" s="79" t="s">
        <v>129</v>
      </c>
      <c r="S6" s="68"/>
      <c r="T6" s="77"/>
    </row>
    <row r="7" spans="1:20" ht="18" customHeight="1" x14ac:dyDescent="0.15">
      <c r="A7" s="80"/>
      <c r="B7" s="80"/>
      <c r="C7" s="80"/>
      <c r="D7" s="81" t="s">
        <v>131</v>
      </c>
      <c r="E7" s="71" t="s">
        <v>132</v>
      </c>
      <c r="F7" s="79"/>
      <c r="G7" s="77"/>
      <c r="H7" s="71" t="s">
        <v>133</v>
      </c>
      <c r="I7" s="80"/>
      <c r="J7" s="72" t="s">
        <v>134</v>
      </c>
      <c r="K7" s="65">
        <v>2</v>
      </c>
      <c r="L7" s="66" t="s">
        <v>125</v>
      </c>
      <c r="M7" s="66" t="s">
        <v>126</v>
      </c>
      <c r="N7" s="66" t="s">
        <v>135</v>
      </c>
      <c r="O7" s="66" t="s">
        <v>136</v>
      </c>
      <c r="P7" s="82" t="e">
        <v>#VALUE!</v>
      </c>
      <c r="Q7" s="68"/>
      <c r="R7" s="383" t="s">
        <v>137</v>
      </c>
      <c r="S7" s="384"/>
      <c r="T7" s="385"/>
    </row>
    <row r="8" spans="1:20" ht="18" customHeight="1" x14ac:dyDescent="0.15">
      <c r="A8" s="80"/>
      <c r="B8" s="80"/>
      <c r="C8" s="80"/>
      <c r="D8" s="80"/>
      <c r="E8" s="71" t="s">
        <v>138</v>
      </c>
      <c r="F8" s="79"/>
      <c r="G8" s="77"/>
      <c r="H8" s="71" t="s">
        <v>139</v>
      </c>
      <c r="I8" s="80"/>
      <c r="J8" s="72" t="s">
        <v>140</v>
      </c>
      <c r="K8" s="65">
        <v>3</v>
      </c>
      <c r="L8" s="66" t="s">
        <v>125</v>
      </c>
      <c r="M8" s="66" t="s">
        <v>141</v>
      </c>
      <c r="N8" s="66" t="s">
        <v>141</v>
      </c>
      <c r="O8" s="66" t="s">
        <v>319</v>
      </c>
      <c r="P8" s="82" t="e">
        <v>#VALUE!</v>
      </c>
      <c r="Q8" s="68"/>
      <c r="R8" s="383"/>
      <c r="S8" s="384"/>
      <c r="T8" s="385"/>
    </row>
    <row r="9" spans="1:20" ht="18" customHeight="1" x14ac:dyDescent="0.15">
      <c r="A9" s="80"/>
      <c r="B9" s="80"/>
      <c r="C9" s="80"/>
      <c r="D9" s="80"/>
      <c r="E9" s="71" t="s">
        <v>142</v>
      </c>
      <c r="F9" s="79"/>
      <c r="G9" s="77"/>
      <c r="H9" s="71" t="s">
        <v>143</v>
      </c>
      <c r="I9" s="80"/>
      <c r="J9" s="72" t="s">
        <v>144</v>
      </c>
      <c r="K9" s="65">
        <v>4</v>
      </c>
      <c r="L9" s="66" t="s">
        <v>125</v>
      </c>
      <c r="M9" s="66" t="s">
        <v>5</v>
      </c>
      <c r="N9" s="66" t="s">
        <v>121</v>
      </c>
      <c r="O9" s="66" t="s">
        <v>145</v>
      </c>
      <c r="P9" s="82" t="e">
        <v>#VALUE!</v>
      </c>
      <c r="Q9" s="68"/>
      <c r="R9" s="380" t="s">
        <v>146</v>
      </c>
      <c r="S9" s="381"/>
      <c r="T9" s="382"/>
    </row>
    <row r="10" spans="1:20" ht="18" customHeight="1" x14ac:dyDescent="0.15">
      <c r="A10" s="80"/>
      <c r="B10" s="80"/>
      <c r="C10" s="80"/>
      <c r="D10" s="80"/>
      <c r="E10" s="71" t="s">
        <v>147</v>
      </c>
      <c r="F10" s="79"/>
      <c r="G10" s="77"/>
      <c r="H10" s="71" t="s">
        <v>148</v>
      </c>
      <c r="I10" s="80"/>
      <c r="J10" s="81" t="s">
        <v>149</v>
      </c>
      <c r="K10" s="65">
        <v>5</v>
      </c>
      <c r="L10" s="66" t="s">
        <v>125</v>
      </c>
      <c r="M10" s="66" t="s">
        <v>5</v>
      </c>
      <c r="N10" s="66" t="s">
        <v>121</v>
      </c>
      <c r="O10" s="66" t="s">
        <v>150</v>
      </c>
      <c r="P10" s="82" t="e">
        <v>#VALUE!</v>
      </c>
      <c r="Q10" s="68"/>
      <c r="R10" s="374" t="s">
        <v>151</v>
      </c>
      <c r="S10" s="375"/>
      <c r="T10" s="376"/>
    </row>
    <row r="11" spans="1:20" ht="18" customHeight="1" x14ac:dyDescent="0.15">
      <c r="A11" s="80"/>
      <c r="B11" s="80"/>
      <c r="C11" s="80"/>
      <c r="D11" s="80"/>
      <c r="E11" s="69" t="s">
        <v>152</v>
      </c>
      <c r="F11" s="79"/>
      <c r="G11" s="77"/>
      <c r="H11" s="71" t="s">
        <v>153</v>
      </c>
      <c r="I11" s="80"/>
      <c r="J11" s="80"/>
      <c r="K11" s="65">
        <v>6</v>
      </c>
      <c r="L11" s="66" t="s">
        <v>125</v>
      </c>
      <c r="M11" s="66" t="s">
        <v>5</v>
      </c>
      <c r="N11" s="66" t="s">
        <v>121</v>
      </c>
      <c r="O11" s="66" t="s">
        <v>154</v>
      </c>
      <c r="P11" s="82" t="e">
        <v>#VALUE!</v>
      </c>
      <c r="Q11" s="68"/>
      <c r="R11" s="83" t="s">
        <v>155</v>
      </c>
      <c r="S11" s="84"/>
      <c r="T11" s="85"/>
    </row>
    <row r="12" spans="1:20" ht="18" customHeight="1" x14ac:dyDescent="0.15">
      <c r="A12" s="80"/>
      <c r="B12" s="80"/>
      <c r="C12" s="80"/>
      <c r="D12" s="80"/>
      <c r="E12" s="80"/>
      <c r="F12" s="80"/>
      <c r="G12" s="80"/>
      <c r="H12" s="71" t="s">
        <v>156</v>
      </c>
      <c r="I12" s="80"/>
      <c r="J12" s="80"/>
      <c r="K12" s="86">
        <v>100</v>
      </c>
      <c r="L12" s="87" t="s">
        <v>125</v>
      </c>
      <c r="M12" s="87" t="s">
        <v>5</v>
      </c>
      <c r="N12" s="87" t="s">
        <v>121</v>
      </c>
      <c r="O12" s="87" t="s">
        <v>157</v>
      </c>
      <c r="P12" s="88" t="e">
        <v>#VALUE!</v>
      </c>
      <c r="Q12" s="68"/>
      <c r="R12" s="89" t="s">
        <v>158</v>
      </c>
      <c r="S12" s="90"/>
      <c r="T12" s="91"/>
    </row>
    <row r="13" spans="1:20" ht="18" customHeight="1" x14ac:dyDescent="0.15">
      <c r="H13" s="71" t="s">
        <v>159</v>
      </c>
      <c r="K13" s="86">
        <v>101</v>
      </c>
      <c r="L13" s="87" t="s">
        <v>125</v>
      </c>
      <c r="M13" s="87" t="s">
        <v>5</v>
      </c>
      <c r="N13" s="87" t="s">
        <v>121</v>
      </c>
      <c r="O13" s="87" t="s">
        <v>160</v>
      </c>
      <c r="P13" s="88" t="e">
        <v>#VALUE!</v>
      </c>
      <c r="Q13" s="68"/>
      <c r="R13" s="89" t="s">
        <v>161</v>
      </c>
      <c r="S13" s="90"/>
      <c r="T13" s="91"/>
    </row>
    <row r="14" spans="1:20" ht="18" customHeight="1" x14ac:dyDescent="0.15">
      <c r="H14" s="71" t="s">
        <v>162</v>
      </c>
      <c r="K14" s="65">
        <v>7</v>
      </c>
      <c r="L14" s="66" t="s">
        <v>125</v>
      </c>
      <c r="M14" s="66" t="s">
        <v>5</v>
      </c>
      <c r="N14" s="66" t="s">
        <v>7</v>
      </c>
      <c r="O14" s="66" t="s">
        <v>163</v>
      </c>
      <c r="P14" s="82" t="e">
        <v>#VALUE!</v>
      </c>
      <c r="Q14" s="68"/>
      <c r="R14" s="89" t="s">
        <v>164</v>
      </c>
      <c r="S14" s="90"/>
      <c r="T14" s="91"/>
    </row>
    <row r="15" spans="1:20" ht="18" customHeight="1" x14ac:dyDescent="0.15">
      <c r="H15" s="92" t="s">
        <v>165</v>
      </c>
      <c r="K15" s="65">
        <v>8</v>
      </c>
      <c r="L15" s="66" t="s">
        <v>125</v>
      </c>
      <c r="M15" s="66" t="s">
        <v>5</v>
      </c>
      <c r="N15" s="66" t="s">
        <v>7</v>
      </c>
      <c r="O15" s="66" t="s">
        <v>166</v>
      </c>
      <c r="P15" s="82" t="e">
        <v>#VALUE!</v>
      </c>
      <c r="R15" s="89" t="s">
        <v>167</v>
      </c>
      <c r="S15" s="90"/>
      <c r="T15" s="91"/>
    </row>
    <row r="16" spans="1:20" ht="18" customHeight="1" x14ac:dyDescent="0.15">
      <c r="K16" s="65">
        <v>9</v>
      </c>
      <c r="L16" s="66" t="s">
        <v>125</v>
      </c>
      <c r="M16" s="66" t="s">
        <v>5</v>
      </c>
      <c r="N16" s="66" t="s">
        <v>7</v>
      </c>
      <c r="O16" s="66" t="s">
        <v>168</v>
      </c>
      <c r="P16" s="82" t="e">
        <v>#VALUE!</v>
      </c>
      <c r="R16" s="93"/>
      <c r="S16" s="94"/>
      <c r="T16" s="95"/>
    </row>
    <row r="17" spans="11:22" ht="18" customHeight="1" x14ac:dyDescent="0.15">
      <c r="K17" s="65">
        <v>10</v>
      </c>
      <c r="L17" s="66" t="s">
        <v>125</v>
      </c>
      <c r="M17" s="66" t="s">
        <v>5</v>
      </c>
      <c r="N17" s="66" t="s">
        <v>8</v>
      </c>
      <c r="O17" s="66" t="s">
        <v>169</v>
      </c>
      <c r="P17" s="82" t="e">
        <v>#VALUE!</v>
      </c>
      <c r="R17" s="93" t="s">
        <v>170</v>
      </c>
      <c r="S17" s="68"/>
      <c r="T17" s="77"/>
    </row>
    <row r="18" spans="11:22" ht="18" customHeight="1" x14ac:dyDescent="0.15">
      <c r="K18" s="65">
        <v>11</v>
      </c>
      <c r="L18" s="66" t="s">
        <v>125</v>
      </c>
      <c r="M18" s="66" t="s">
        <v>5</v>
      </c>
      <c r="N18" s="66" t="s">
        <v>8</v>
      </c>
      <c r="O18" s="66" t="s">
        <v>171</v>
      </c>
      <c r="P18" s="82" t="e">
        <v>#VALUE!</v>
      </c>
      <c r="R18" s="83" t="s">
        <v>172</v>
      </c>
      <c r="S18" s="94"/>
      <c r="T18" s="95"/>
    </row>
    <row r="19" spans="11:22" ht="18" customHeight="1" x14ac:dyDescent="0.15">
      <c r="K19" s="65">
        <v>12</v>
      </c>
      <c r="L19" s="66" t="s">
        <v>125</v>
      </c>
      <c r="M19" s="66" t="s">
        <v>5</v>
      </c>
      <c r="N19" s="66" t="s">
        <v>8</v>
      </c>
      <c r="O19" s="66" t="s">
        <v>173</v>
      </c>
      <c r="P19" s="82" t="e">
        <v>#VALUE!</v>
      </c>
      <c r="R19" s="89" t="s">
        <v>174</v>
      </c>
      <c r="S19" s="94"/>
      <c r="T19" s="95"/>
      <c r="V19" s="96"/>
    </row>
    <row r="20" spans="11:22" ht="18" customHeight="1" x14ac:dyDescent="0.15">
      <c r="K20" s="65">
        <v>13</v>
      </c>
      <c r="L20" s="66" t="s">
        <v>125</v>
      </c>
      <c r="M20" s="66" t="s">
        <v>5</v>
      </c>
      <c r="N20" s="66" t="s">
        <v>9</v>
      </c>
      <c r="O20" s="66" t="s">
        <v>175</v>
      </c>
      <c r="P20" s="82" t="e">
        <v>#VALUE!</v>
      </c>
      <c r="R20" s="89" t="s">
        <v>176</v>
      </c>
      <c r="S20" s="94"/>
      <c r="T20" s="95"/>
      <c r="V20" s="96"/>
    </row>
    <row r="21" spans="11:22" ht="18" customHeight="1" x14ac:dyDescent="0.15">
      <c r="K21" s="65">
        <v>14</v>
      </c>
      <c r="L21" s="66" t="s">
        <v>125</v>
      </c>
      <c r="M21" s="66" t="s">
        <v>5</v>
      </c>
      <c r="N21" s="66" t="s">
        <v>9</v>
      </c>
      <c r="O21" s="66" t="s">
        <v>177</v>
      </c>
      <c r="P21" s="82" t="e">
        <v>#VALUE!</v>
      </c>
      <c r="R21" s="89" t="s">
        <v>178</v>
      </c>
      <c r="S21" s="94"/>
      <c r="T21" s="95"/>
    </row>
    <row r="22" spans="11:22" ht="18" customHeight="1" x14ac:dyDescent="0.15">
      <c r="K22" s="65">
        <v>15</v>
      </c>
      <c r="L22" s="66" t="s">
        <v>125</v>
      </c>
      <c r="M22" s="66" t="s">
        <v>5</v>
      </c>
      <c r="N22" s="66" t="s">
        <v>9</v>
      </c>
      <c r="O22" s="66" t="s">
        <v>179</v>
      </c>
      <c r="P22" s="82" t="e">
        <v>#VALUE!</v>
      </c>
      <c r="R22" s="89" t="s">
        <v>180</v>
      </c>
      <c r="S22" s="94"/>
      <c r="T22" s="95"/>
    </row>
    <row r="23" spans="11:22" ht="18" customHeight="1" x14ac:dyDescent="0.15">
      <c r="K23" s="65">
        <v>16</v>
      </c>
      <c r="L23" s="66" t="s">
        <v>125</v>
      </c>
      <c r="M23" s="66" t="s">
        <v>5</v>
      </c>
      <c r="N23" s="66" t="s">
        <v>181</v>
      </c>
      <c r="O23" s="66" t="s">
        <v>182</v>
      </c>
      <c r="P23" s="82" t="e">
        <v>#VALUE!</v>
      </c>
      <c r="R23" s="89" t="s">
        <v>183</v>
      </c>
      <c r="S23" s="94"/>
      <c r="T23" s="95"/>
    </row>
    <row r="24" spans="11:22" ht="18" customHeight="1" x14ac:dyDescent="0.15">
      <c r="K24" s="86">
        <v>102</v>
      </c>
      <c r="L24" s="87" t="s">
        <v>125</v>
      </c>
      <c r="M24" s="87" t="s">
        <v>5</v>
      </c>
      <c r="N24" s="87" t="s">
        <v>181</v>
      </c>
      <c r="O24" s="87" t="s">
        <v>184</v>
      </c>
      <c r="P24" s="88" t="e">
        <v>#VALUE!</v>
      </c>
      <c r="R24" s="89" t="s">
        <v>185</v>
      </c>
      <c r="S24" s="94"/>
      <c r="T24" s="95"/>
    </row>
    <row r="25" spans="11:22" ht="18" customHeight="1" x14ac:dyDescent="0.15">
      <c r="K25" s="65">
        <v>17</v>
      </c>
      <c r="L25" s="66" t="s">
        <v>125</v>
      </c>
      <c r="M25" s="66" t="s">
        <v>186</v>
      </c>
      <c r="N25" s="66" t="s">
        <v>186</v>
      </c>
      <c r="O25" s="66" t="s">
        <v>187</v>
      </c>
      <c r="P25" s="82" t="e">
        <v>#VALUE!</v>
      </c>
      <c r="R25" s="89"/>
      <c r="S25" s="94"/>
      <c r="T25" s="95"/>
    </row>
    <row r="26" spans="11:22" ht="18" customHeight="1" x14ac:dyDescent="0.15">
      <c r="K26" s="65">
        <v>18</v>
      </c>
      <c r="L26" s="66" t="s">
        <v>125</v>
      </c>
      <c r="M26" s="66" t="s">
        <v>186</v>
      </c>
      <c r="N26" s="66" t="s">
        <v>186</v>
      </c>
      <c r="O26" s="66" t="s">
        <v>188</v>
      </c>
      <c r="P26" s="82" t="e">
        <v>#VALUE!</v>
      </c>
      <c r="R26" s="83" t="s">
        <v>189</v>
      </c>
      <c r="S26" s="94"/>
      <c r="T26" s="95"/>
    </row>
    <row r="27" spans="11:22" ht="18" customHeight="1" x14ac:dyDescent="0.15">
      <c r="K27" s="65">
        <v>19</v>
      </c>
      <c r="L27" s="66" t="s">
        <v>125</v>
      </c>
      <c r="M27" s="66" t="s">
        <v>186</v>
      </c>
      <c r="N27" s="66" t="s">
        <v>186</v>
      </c>
      <c r="O27" s="66" t="s">
        <v>190</v>
      </c>
      <c r="P27" s="82" t="e">
        <v>#VALUE!</v>
      </c>
      <c r="R27" s="89" t="s">
        <v>191</v>
      </c>
      <c r="S27" s="94"/>
      <c r="T27" s="95"/>
    </row>
    <row r="28" spans="11:22" ht="18" customHeight="1" x14ac:dyDescent="0.15">
      <c r="K28" s="65">
        <v>20</v>
      </c>
      <c r="L28" s="66" t="s">
        <v>125</v>
      </c>
      <c r="M28" s="66" t="s">
        <v>186</v>
      </c>
      <c r="N28" s="66" t="s">
        <v>186</v>
      </c>
      <c r="O28" s="66" t="s">
        <v>192</v>
      </c>
      <c r="P28" s="82" t="e">
        <v>#VALUE!</v>
      </c>
      <c r="R28" s="89" t="s">
        <v>193</v>
      </c>
      <c r="S28" s="94"/>
      <c r="T28" s="95"/>
    </row>
    <row r="29" spans="11:22" ht="18" customHeight="1" x14ac:dyDescent="0.15">
      <c r="K29" s="65">
        <v>21</v>
      </c>
      <c r="L29" s="66" t="s">
        <v>125</v>
      </c>
      <c r="M29" s="66" t="s">
        <v>186</v>
      </c>
      <c r="N29" s="66" t="s">
        <v>186</v>
      </c>
      <c r="O29" s="66" t="s">
        <v>194</v>
      </c>
      <c r="P29" s="82" t="e">
        <v>#VALUE!</v>
      </c>
      <c r="R29" s="79"/>
      <c r="S29" s="68"/>
      <c r="T29" s="77"/>
    </row>
    <row r="30" spans="11:22" ht="18" customHeight="1" x14ac:dyDescent="0.15">
      <c r="K30" s="65">
        <v>22</v>
      </c>
      <c r="L30" s="66" t="s">
        <v>125</v>
      </c>
      <c r="M30" s="66" t="s">
        <v>186</v>
      </c>
      <c r="N30" s="66" t="s">
        <v>186</v>
      </c>
      <c r="O30" s="66" t="s">
        <v>195</v>
      </c>
      <c r="P30" s="82" t="e">
        <v>#VALUE!</v>
      </c>
      <c r="R30" s="93" t="s">
        <v>196</v>
      </c>
      <c r="S30" s="94"/>
      <c r="T30" s="95"/>
    </row>
    <row r="31" spans="11:22" ht="18" customHeight="1" x14ac:dyDescent="0.15">
      <c r="K31" s="65">
        <v>23</v>
      </c>
      <c r="L31" s="66" t="s">
        <v>125</v>
      </c>
      <c r="M31" s="66" t="s">
        <v>186</v>
      </c>
      <c r="N31" s="66" t="s">
        <v>186</v>
      </c>
      <c r="O31" s="66" t="s">
        <v>197</v>
      </c>
      <c r="P31" s="82" t="e">
        <v>#VALUE!</v>
      </c>
      <c r="R31" s="377" t="s">
        <v>198</v>
      </c>
      <c r="S31" s="378"/>
      <c r="T31" s="379"/>
    </row>
    <row r="32" spans="11:22" ht="18" customHeight="1" x14ac:dyDescent="0.15">
      <c r="K32" s="65">
        <v>24</v>
      </c>
      <c r="L32" s="66" t="s">
        <v>199</v>
      </c>
      <c r="M32" s="66" t="s">
        <v>200</v>
      </c>
      <c r="N32" s="66" t="s">
        <v>201</v>
      </c>
      <c r="O32" s="66" t="s">
        <v>202</v>
      </c>
      <c r="P32" s="82" t="e">
        <v>#VALUE!</v>
      </c>
      <c r="R32" s="89" t="s">
        <v>203</v>
      </c>
      <c r="S32" s="94"/>
      <c r="T32" s="95"/>
    </row>
    <row r="33" spans="11:20" ht="18" customHeight="1" x14ac:dyDescent="0.15">
      <c r="K33" s="65">
        <v>25</v>
      </c>
      <c r="L33" s="66" t="s">
        <v>199</v>
      </c>
      <c r="M33" s="66" t="s">
        <v>200</v>
      </c>
      <c r="N33" s="66" t="s">
        <v>201</v>
      </c>
      <c r="O33" s="66" t="s">
        <v>204</v>
      </c>
      <c r="P33" s="82" t="e">
        <v>#VALUE!</v>
      </c>
      <c r="R33" s="89" t="s">
        <v>205</v>
      </c>
      <c r="S33" s="94"/>
      <c r="T33" s="95"/>
    </row>
    <row r="34" spans="11:20" ht="18" customHeight="1" x14ac:dyDescent="0.15">
      <c r="K34" s="65">
        <v>26</v>
      </c>
      <c r="L34" s="66" t="s">
        <v>199</v>
      </c>
      <c r="M34" s="66" t="s">
        <v>200</v>
      </c>
      <c r="N34" s="66" t="s">
        <v>201</v>
      </c>
      <c r="O34" s="66" t="s">
        <v>206</v>
      </c>
      <c r="P34" s="82" t="e">
        <v>#VALUE!</v>
      </c>
      <c r="R34" s="97" t="s">
        <v>167</v>
      </c>
      <c r="S34" s="98"/>
      <c r="T34" s="99"/>
    </row>
    <row r="35" spans="11:20" ht="18" customHeight="1" x14ac:dyDescent="0.15">
      <c r="K35" s="65">
        <v>27</v>
      </c>
      <c r="L35" s="66" t="s">
        <v>199</v>
      </c>
      <c r="M35" s="66" t="s">
        <v>200</v>
      </c>
      <c r="N35" s="66" t="s">
        <v>201</v>
      </c>
      <c r="O35" s="66" t="s">
        <v>207</v>
      </c>
      <c r="P35" s="82" t="e">
        <v>#VALUE!</v>
      </c>
    </row>
    <row r="36" spans="11:20" ht="18" customHeight="1" x14ac:dyDescent="0.15">
      <c r="K36" s="65">
        <v>28</v>
      </c>
      <c r="L36" s="66" t="s">
        <v>199</v>
      </c>
      <c r="M36" s="66" t="s">
        <v>200</v>
      </c>
      <c r="N36" s="66" t="s">
        <v>135</v>
      </c>
      <c r="O36" s="66" t="s">
        <v>208</v>
      </c>
      <c r="P36" s="82" t="e">
        <v>#VALUE!</v>
      </c>
    </row>
    <row r="37" spans="11:20" ht="18" customHeight="1" x14ac:dyDescent="0.15">
      <c r="K37" s="65">
        <v>29</v>
      </c>
      <c r="L37" s="66" t="s">
        <v>199</v>
      </c>
      <c r="M37" s="66" t="s">
        <v>209</v>
      </c>
      <c r="N37" s="66" t="s">
        <v>141</v>
      </c>
      <c r="O37" s="66" t="s">
        <v>210</v>
      </c>
      <c r="P37" s="82" t="e">
        <v>#VALUE!</v>
      </c>
    </row>
    <row r="38" spans="11:20" ht="18" customHeight="1" x14ac:dyDescent="0.15">
      <c r="K38" s="65">
        <v>30</v>
      </c>
      <c r="L38" s="66" t="s">
        <v>199</v>
      </c>
      <c r="M38" s="66" t="s">
        <v>5</v>
      </c>
      <c r="N38" s="66" t="s">
        <v>121</v>
      </c>
      <c r="O38" s="66" t="s">
        <v>211</v>
      </c>
      <c r="P38" s="82" t="e">
        <v>#VALUE!</v>
      </c>
    </row>
    <row r="39" spans="11:20" ht="18" customHeight="1" x14ac:dyDescent="0.15">
      <c r="K39" s="65">
        <v>31</v>
      </c>
      <c r="L39" s="66" t="s">
        <v>199</v>
      </c>
      <c r="M39" s="66" t="s">
        <v>5</v>
      </c>
      <c r="N39" s="66" t="s">
        <v>7</v>
      </c>
      <c r="O39" s="66" t="s">
        <v>212</v>
      </c>
      <c r="P39" s="82" t="e">
        <v>#VALUE!</v>
      </c>
    </row>
    <row r="40" spans="11:20" ht="18" customHeight="1" x14ac:dyDescent="0.15">
      <c r="K40" s="65">
        <v>32</v>
      </c>
      <c r="L40" s="66" t="s">
        <v>199</v>
      </c>
      <c r="M40" s="66" t="s">
        <v>5</v>
      </c>
      <c r="N40" s="66" t="s">
        <v>8</v>
      </c>
      <c r="O40" s="66" t="s">
        <v>213</v>
      </c>
      <c r="P40" s="82" t="e">
        <v>#VALUE!</v>
      </c>
    </row>
    <row r="41" spans="11:20" ht="18" customHeight="1" x14ac:dyDescent="0.15">
      <c r="K41" s="65">
        <v>33</v>
      </c>
      <c r="L41" s="66" t="s">
        <v>199</v>
      </c>
      <c r="M41" s="66" t="s">
        <v>5</v>
      </c>
      <c r="N41" s="66" t="s">
        <v>9</v>
      </c>
      <c r="O41" s="66" t="s">
        <v>214</v>
      </c>
      <c r="P41" s="82" t="e">
        <v>#VALUE!</v>
      </c>
    </row>
    <row r="42" spans="11:20" ht="18" customHeight="1" x14ac:dyDescent="0.15">
      <c r="K42" s="65">
        <v>34</v>
      </c>
      <c r="L42" s="66" t="s">
        <v>199</v>
      </c>
      <c r="M42" s="66" t="s">
        <v>135</v>
      </c>
      <c r="N42" s="66" t="s">
        <v>23</v>
      </c>
      <c r="O42" s="66" t="s">
        <v>215</v>
      </c>
      <c r="P42" s="82" t="e">
        <v>#VALUE!</v>
      </c>
    </row>
    <row r="43" spans="11:20" ht="18" customHeight="1" x14ac:dyDescent="0.15">
      <c r="K43" s="65">
        <v>35</v>
      </c>
      <c r="L43" s="66" t="s">
        <v>199</v>
      </c>
      <c r="M43" s="66" t="s">
        <v>135</v>
      </c>
      <c r="N43" s="66" t="s">
        <v>21</v>
      </c>
      <c r="O43" s="66" t="s">
        <v>216</v>
      </c>
      <c r="P43" s="82" t="e">
        <v>#VALUE!</v>
      </c>
      <c r="S43" s="100"/>
    </row>
    <row r="44" spans="11:20" ht="18" customHeight="1" x14ac:dyDescent="0.15">
      <c r="K44" s="65">
        <v>36</v>
      </c>
      <c r="L44" s="66" t="s">
        <v>199</v>
      </c>
      <c r="M44" s="66" t="s">
        <v>135</v>
      </c>
      <c r="N44" s="66" t="s">
        <v>22</v>
      </c>
      <c r="O44" s="66" t="s">
        <v>217</v>
      </c>
      <c r="P44" s="82" t="e">
        <v>#VALUE!</v>
      </c>
      <c r="R44" s="101"/>
      <c r="S44" s="68"/>
    </row>
    <row r="45" spans="11:20" ht="18" customHeight="1" x14ac:dyDescent="0.15">
      <c r="K45" s="65">
        <v>37</v>
      </c>
      <c r="L45" s="66" t="s">
        <v>199</v>
      </c>
      <c r="M45" s="66" t="s">
        <v>135</v>
      </c>
      <c r="N45" s="66" t="s">
        <v>118</v>
      </c>
      <c r="O45" s="66" t="s">
        <v>218</v>
      </c>
      <c r="P45" s="82" t="e">
        <v>#VALUE!</v>
      </c>
      <c r="Q45" s="102" t="s">
        <v>219</v>
      </c>
      <c r="R45" s="101"/>
      <c r="S45" s="68"/>
    </row>
    <row r="46" spans="11:20" ht="18" customHeight="1" x14ac:dyDescent="0.15">
      <c r="K46" s="65">
        <v>38</v>
      </c>
      <c r="L46" s="66" t="s">
        <v>199</v>
      </c>
      <c r="M46" s="66" t="s">
        <v>135</v>
      </c>
      <c r="N46" s="66" t="s">
        <v>130</v>
      </c>
      <c r="O46" s="103" t="s">
        <v>220</v>
      </c>
      <c r="P46" s="82" t="e">
        <v>#VALUE!</v>
      </c>
      <c r="Q46" s="104" t="s">
        <v>221</v>
      </c>
      <c r="R46" s="101"/>
      <c r="S46" s="68"/>
    </row>
    <row r="47" spans="11:20" ht="18" customHeight="1" x14ac:dyDescent="0.15">
      <c r="K47" s="65">
        <v>39</v>
      </c>
      <c r="L47" s="66" t="s">
        <v>199</v>
      </c>
      <c r="M47" s="66" t="s">
        <v>5</v>
      </c>
      <c r="N47" s="66" t="s">
        <v>23</v>
      </c>
      <c r="O47" s="105" t="s">
        <v>222</v>
      </c>
      <c r="P47" s="82" t="e">
        <v>#VALUE!</v>
      </c>
      <c r="Q47" s="106" t="s">
        <v>222</v>
      </c>
      <c r="R47" s="101"/>
      <c r="S47" s="68"/>
    </row>
    <row r="48" spans="11:20" ht="18" customHeight="1" x14ac:dyDescent="0.15">
      <c r="K48" s="65">
        <v>40</v>
      </c>
      <c r="L48" s="66" t="s">
        <v>199</v>
      </c>
      <c r="M48" s="66" t="s">
        <v>5</v>
      </c>
      <c r="N48" s="66" t="s">
        <v>23</v>
      </c>
      <c r="O48" s="105" t="s">
        <v>223</v>
      </c>
      <c r="P48" s="82" t="e">
        <v>#VALUE!</v>
      </c>
      <c r="Q48" s="106" t="s">
        <v>223</v>
      </c>
      <c r="R48" s="101"/>
      <c r="S48" s="68"/>
    </row>
    <row r="49" spans="11:20" ht="18" customHeight="1" x14ac:dyDescent="0.15">
      <c r="K49" s="65">
        <v>41</v>
      </c>
      <c r="L49" s="66" t="s">
        <v>199</v>
      </c>
      <c r="M49" s="66" t="s">
        <v>5</v>
      </c>
      <c r="N49" s="66" t="s">
        <v>23</v>
      </c>
      <c r="O49" s="105" t="s">
        <v>224</v>
      </c>
      <c r="P49" s="82" t="e">
        <v>#VALUE!</v>
      </c>
      <c r="Q49" s="106" t="s">
        <v>224</v>
      </c>
      <c r="R49" s="101"/>
      <c r="S49" s="68"/>
    </row>
    <row r="50" spans="11:20" ht="18" customHeight="1" x14ac:dyDescent="0.15">
      <c r="K50" s="65">
        <v>42</v>
      </c>
      <c r="L50" s="66" t="s">
        <v>199</v>
      </c>
      <c r="M50" s="66" t="s">
        <v>5</v>
      </c>
      <c r="N50" s="66" t="s">
        <v>21</v>
      </c>
      <c r="O50" s="105" t="s">
        <v>225</v>
      </c>
      <c r="P50" s="82" t="e">
        <v>#VALUE!</v>
      </c>
      <c r="Q50" s="106" t="s">
        <v>225</v>
      </c>
      <c r="R50" s="101"/>
      <c r="S50" s="68"/>
    </row>
    <row r="51" spans="11:20" ht="18" customHeight="1" x14ac:dyDescent="0.15">
      <c r="K51" s="65">
        <v>43</v>
      </c>
      <c r="L51" s="66" t="s">
        <v>199</v>
      </c>
      <c r="M51" s="66" t="s">
        <v>5</v>
      </c>
      <c r="N51" s="66" t="s">
        <v>21</v>
      </c>
      <c r="O51" s="105" t="s">
        <v>226</v>
      </c>
      <c r="P51" s="82" t="e">
        <v>#VALUE!</v>
      </c>
      <c r="Q51" s="106" t="s">
        <v>226</v>
      </c>
      <c r="R51" s="101"/>
      <c r="S51" s="68"/>
    </row>
    <row r="52" spans="11:20" ht="18" customHeight="1" x14ac:dyDescent="0.15">
      <c r="K52" s="65">
        <v>44</v>
      </c>
      <c r="L52" s="66" t="s">
        <v>199</v>
      </c>
      <c r="M52" s="66" t="s">
        <v>5</v>
      </c>
      <c r="N52" s="66" t="s">
        <v>21</v>
      </c>
      <c r="O52" s="105" t="s">
        <v>227</v>
      </c>
      <c r="P52" s="82" t="e">
        <v>#VALUE!</v>
      </c>
      <c r="Q52" s="106" t="s">
        <v>227</v>
      </c>
      <c r="R52" s="101"/>
      <c r="S52" s="68"/>
    </row>
    <row r="53" spans="11:20" ht="18" customHeight="1" x14ac:dyDescent="0.15">
      <c r="K53" s="65">
        <v>45</v>
      </c>
      <c r="L53" s="66" t="s">
        <v>199</v>
      </c>
      <c r="M53" s="66" t="s">
        <v>5</v>
      </c>
      <c r="N53" s="66" t="s">
        <v>22</v>
      </c>
      <c r="O53" s="105" t="s">
        <v>228</v>
      </c>
      <c r="P53" s="82" t="e">
        <v>#VALUE!</v>
      </c>
      <c r="Q53" s="106" t="s">
        <v>228</v>
      </c>
      <c r="R53" s="101"/>
      <c r="S53" s="68"/>
    </row>
    <row r="54" spans="11:20" ht="18" customHeight="1" x14ac:dyDescent="0.15">
      <c r="K54" s="65">
        <v>46</v>
      </c>
      <c r="L54" s="66" t="s">
        <v>199</v>
      </c>
      <c r="M54" s="66" t="s">
        <v>5</v>
      </c>
      <c r="N54" s="66" t="s">
        <v>22</v>
      </c>
      <c r="O54" s="105" t="s">
        <v>229</v>
      </c>
      <c r="P54" s="82" t="e">
        <v>#VALUE!</v>
      </c>
      <c r="Q54" s="106" t="s">
        <v>229</v>
      </c>
      <c r="R54" s="101"/>
      <c r="S54" s="68"/>
    </row>
    <row r="55" spans="11:20" ht="18" customHeight="1" x14ac:dyDescent="0.15">
      <c r="K55" s="65">
        <v>47</v>
      </c>
      <c r="L55" s="66" t="s">
        <v>199</v>
      </c>
      <c r="M55" s="66" t="s">
        <v>5</v>
      </c>
      <c r="N55" s="66" t="s">
        <v>22</v>
      </c>
      <c r="O55" s="105" t="s">
        <v>230</v>
      </c>
      <c r="P55" s="82" t="e">
        <v>#VALUE!</v>
      </c>
      <c r="Q55" s="106" t="s">
        <v>230</v>
      </c>
      <c r="R55" s="107" t="s">
        <v>219</v>
      </c>
      <c r="S55" s="68"/>
    </row>
    <row r="56" spans="11:20" ht="18" customHeight="1" x14ac:dyDescent="0.15">
      <c r="K56" s="65">
        <v>48</v>
      </c>
      <c r="L56" s="66" t="s">
        <v>199</v>
      </c>
      <c r="M56" s="66" t="s">
        <v>5</v>
      </c>
      <c r="N56" s="66" t="s">
        <v>118</v>
      </c>
      <c r="O56" s="105" t="s">
        <v>231</v>
      </c>
      <c r="P56" s="82" t="e">
        <v>#VALUE!</v>
      </c>
      <c r="Q56" s="106" t="s">
        <v>231</v>
      </c>
      <c r="R56" s="60" t="s">
        <v>232</v>
      </c>
      <c r="S56" s="108"/>
      <c r="T56" s="100"/>
    </row>
    <row r="57" spans="11:20" ht="18" customHeight="1" x14ac:dyDescent="0.15">
      <c r="K57" s="65">
        <v>49</v>
      </c>
      <c r="L57" s="66" t="s">
        <v>199</v>
      </c>
      <c r="M57" s="66" t="s">
        <v>5</v>
      </c>
      <c r="N57" s="66" t="s">
        <v>118</v>
      </c>
      <c r="O57" s="105" t="s">
        <v>233</v>
      </c>
      <c r="P57" s="82" t="e">
        <v>#VALUE!</v>
      </c>
      <c r="Q57" s="106" t="s">
        <v>233</v>
      </c>
      <c r="R57" s="109" t="s">
        <v>234</v>
      </c>
      <c r="S57" s="110"/>
      <c r="T57" s="111"/>
    </row>
    <row r="58" spans="11:20" ht="18" customHeight="1" x14ac:dyDescent="0.15">
      <c r="K58" s="65">
        <v>50</v>
      </c>
      <c r="L58" s="66" t="s">
        <v>199</v>
      </c>
      <c r="M58" s="66" t="s">
        <v>5</v>
      </c>
      <c r="N58" s="66" t="s">
        <v>130</v>
      </c>
      <c r="O58" s="105" t="s">
        <v>235</v>
      </c>
      <c r="P58" s="82" t="e">
        <v>#VALUE!</v>
      </c>
      <c r="Q58" s="106" t="s">
        <v>235</v>
      </c>
      <c r="R58" s="112" t="s">
        <v>236</v>
      </c>
      <c r="S58" s="110"/>
      <c r="T58" s="111"/>
    </row>
    <row r="59" spans="11:20" ht="18" customHeight="1" x14ac:dyDescent="0.15">
      <c r="K59" s="65">
        <v>51</v>
      </c>
      <c r="L59" s="66" t="s">
        <v>199</v>
      </c>
      <c r="M59" s="66" t="s">
        <v>6</v>
      </c>
      <c r="N59" s="66" t="s">
        <v>6</v>
      </c>
      <c r="O59" s="113" t="s">
        <v>237</v>
      </c>
      <c r="P59" s="82" t="e">
        <v>#VALUE!</v>
      </c>
      <c r="Q59" s="114"/>
      <c r="R59" s="112" t="s">
        <v>238</v>
      </c>
      <c r="S59" s="110"/>
      <c r="T59" s="111"/>
    </row>
    <row r="60" spans="11:20" ht="18" customHeight="1" x14ac:dyDescent="0.15">
      <c r="K60" s="65">
        <v>52</v>
      </c>
      <c r="L60" s="66" t="s">
        <v>199</v>
      </c>
      <c r="M60" s="66" t="s">
        <v>239</v>
      </c>
      <c r="N60" s="66" t="s">
        <v>239</v>
      </c>
      <c r="O60" s="66" t="s">
        <v>240</v>
      </c>
      <c r="P60" s="82" t="e">
        <v>#VALUE!</v>
      </c>
      <c r="R60" s="112" t="s">
        <v>241</v>
      </c>
      <c r="S60" s="110"/>
      <c r="T60" s="111"/>
    </row>
    <row r="61" spans="11:20" ht="18" customHeight="1" x14ac:dyDescent="0.15">
      <c r="K61" s="65">
        <v>53</v>
      </c>
      <c r="L61" s="66" t="s">
        <v>199</v>
      </c>
      <c r="M61" s="66" t="s">
        <v>239</v>
      </c>
      <c r="N61" s="66" t="s">
        <v>239</v>
      </c>
      <c r="O61" s="66" t="s">
        <v>321</v>
      </c>
      <c r="P61" s="82" t="e">
        <v>#VALUE!</v>
      </c>
      <c r="R61" s="112" t="s">
        <v>242</v>
      </c>
      <c r="S61" s="110"/>
      <c r="T61" s="111"/>
    </row>
    <row r="62" spans="11:20" ht="18" customHeight="1" x14ac:dyDescent="0.15">
      <c r="K62" s="65">
        <v>54</v>
      </c>
      <c r="L62" s="66" t="s">
        <v>199</v>
      </c>
      <c r="M62" s="66" t="s">
        <v>239</v>
      </c>
      <c r="N62" s="66" t="s">
        <v>239</v>
      </c>
      <c r="O62" s="66" t="s">
        <v>243</v>
      </c>
      <c r="P62" s="82" t="e">
        <v>#VALUE!</v>
      </c>
      <c r="R62" s="112" t="s">
        <v>244</v>
      </c>
      <c r="S62" s="110"/>
      <c r="T62" s="111"/>
    </row>
    <row r="63" spans="11:20" ht="18" customHeight="1" x14ac:dyDescent="0.15">
      <c r="K63" s="65">
        <v>55</v>
      </c>
      <c r="L63" s="66" t="s">
        <v>199</v>
      </c>
      <c r="M63" s="66" t="s">
        <v>239</v>
      </c>
      <c r="N63" s="66" t="s">
        <v>239</v>
      </c>
      <c r="O63" s="66" t="s">
        <v>245</v>
      </c>
      <c r="P63" s="82" t="e">
        <v>#VALUE!</v>
      </c>
      <c r="R63" s="112" t="s">
        <v>246</v>
      </c>
      <c r="S63" s="110"/>
      <c r="T63" s="111"/>
    </row>
    <row r="64" spans="11:20" ht="18" customHeight="1" x14ac:dyDescent="0.15">
      <c r="K64" s="65">
        <v>56</v>
      </c>
      <c r="L64" s="66" t="s">
        <v>199</v>
      </c>
      <c r="M64" s="66" t="s">
        <v>239</v>
      </c>
      <c r="N64" s="66" t="s">
        <v>239</v>
      </c>
      <c r="O64" s="66" t="s">
        <v>247</v>
      </c>
      <c r="P64" s="82" t="e">
        <v>#VALUE!</v>
      </c>
      <c r="R64" s="115" t="s">
        <v>248</v>
      </c>
      <c r="S64" s="107" t="s">
        <v>219</v>
      </c>
      <c r="T64" s="111"/>
    </row>
    <row r="65" spans="11:20" ht="18" customHeight="1" x14ac:dyDescent="0.15">
      <c r="K65" s="65">
        <v>57</v>
      </c>
      <c r="L65" s="66" t="s">
        <v>199</v>
      </c>
      <c r="M65" s="66" t="s">
        <v>239</v>
      </c>
      <c r="N65" s="66" t="s">
        <v>239</v>
      </c>
      <c r="O65" s="66" t="s">
        <v>249</v>
      </c>
      <c r="P65" s="82" t="e">
        <v>#VALUE!</v>
      </c>
      <c r="R65" s="116"/>
      <c r="S65" s="60" t="s">
        <v>250</v>
      </c>
      <c r="T65" s="108"/>
    </row>
    <row r="66" spans="11:20" ht="18" customHeight="1" x14ac:dyDescent="0.15">
      <c r="K66" s="65">
        <v>58</v>
      </c>
      <c r="L66" s="66" t="s">
        <v>199</v>
      </c>
      <c r="M66" s="66" t="s">
        <v>239</v>
      </c>
      <c r="N66" s="66" t="s">
        <v>239</v>
      </c>
      <c r="O66" s="66" t="s">
        <v>251</v>
      </c>
      <c r="P66" s="82" t="e">
        <v>#VALUE!</v>
      </c>
      <c r="S66" s="109" t="s">
        <v>252</v>
      </c>
      <c r="T66" s="110"/>
    </row>
    <row r="67" spans="11:20" ht="18" customHeight="1" x14ac:dyDescent="0.15">
      <c r="K67" s="65">
        <v>59</v>
      </c>
      <c r="L67" s="66" t="s">
        <v>199</v>
      </c>
      <c r="M67" s="66" t="s">
        <v>239</v>
      </c>
      <c r="N67" s="66" t="s">
        <v>239</v>
      </c>
      <c r="O67" s="66" t="s">
        <v>253</v>
      </c>
      <c r="P67" s="82" t="e">
        <v>#VALUE!</v>
      </c>
      <c r="S67" s="112" t="s">
        <v>254</v>
      </c>
      <c r="T67" s="110"/>
    </row>
    <row r="68" spans="11:20" ht="18" customHeight="1" x14ac:dyDescent="0.15">
      <c r="K68" s="65">
        <v>60</v>
      </c>
      <c r="L68" s="66" t="s">
        <v>199</v>
      </c>
      <c r="M68" s="66" t="s">
        <v>239</v>
      </c>
      <c r="N68" s="66" t="s">
        <v>239</v>
      </c>
      <c r="O68" s="66" t="s">
        <v>320</v>
      </c>
      <c r="P68" s="82" t="e">
        <v>#VALUE!</v>
      </c>
      <c r="S68" s="112" t="s">
        <v>255</v>
      </c>
      <c r="T68" s="110"/>
    </row>
    <row r="69" spans="11:20" ht="18" customHeight="1" x14ac:dyDescent="0.15">
      <c r="K69" s="65">
        <v>61</v>
      </c>
      <c r="L69" s="66" t="s">
        <v>256</v>
      </c>
      <c r="M69" s="66" t="s">
        <v>5</v>
      </c>
      <c r="N69" s="66" t="s">
        <v>7</v>
      </c>
      <c r="O69" s="66" t="s">
        <v>257</v>
      </c>
      <c r="P69" s="82" t="e">
        <v>#VALUE!</v>
      </c>
      <c r="S69" s="112" t="s">
        <v>258</v>
      </c>
      <c r="T69" s="110"/>
    </row>
    <row r="70" spans="11:20" ht="18" customHeight="1" x14ac:dyDescent="0.15">
      <c r="K70" s="65">
        <v>62</v>
      </c>
      <c r="L70" s="66" t="s">
        <v>256</v>
      </c>
      <c r="M70" s="66" t="s">
        <v>5</v>
      </c>
      <c r="N70" s="66" t="s">
        <v>7</v>
      </c>
      <c r="O70" s="66" t="s">
        <v>259</v>
      </c>
      <c r="P70" s="82" t="e">
        <v>#VALUE!</v>
      </c>
      <c r="S70" s="112" t="s">
        <v>260</v>
      </c>
      <c r="T70" s="110"/>
    </row>
    <row r="71" spans="11:20" ht="18" customHeight="1" x14ac:dyDescent="0.15">
      <c r="K71" s="65">
        <v>63</v>
      </c>
      <c r="L71" s="66" t="s">
        <v>256</v>
      </c>
      <c r="M71" s="66" t="s">
        <v>5</v>
      </c>
      <c r="N71" s="66" t="s">
        <v>8</v>
      </c>
      <c r="O71" s="66" t="s">
        <v>261</v>
      </c>
      <c r="P71" s="82" t="e">
        <v>#VALUE!</v>
      </c>
      <c r="S71" s="112" t="s">
        <v>262</v>
      </c>
      <c r="T71" s="110"/>
    </row>
    <row r="72" spans="11:20" x14ac:dyDescent="0.15">
      <c r="K72" s="65">
        <v>64</v>
      </c>
      <c r="L72" s="66" t="s">
        <v>256</v>
      </c>
      <c r="M72" s="66" t="s">
        <v>5</v>
      </c>
      <c r="N72" s="66" t="s">
        <v>8</v>
      </c>
      <c r="O72" s="66" t="s">
        <v>263</v>
      </c>
      <c r="P72" s="82" t="e">
        <v>#VALUE!</v>
      </c>
      <c r="S72" s="117" t="s">
        <v>264</v>
      </c>
    </row>
    <row r="73" spans="11:20" x14ac:dyDescent="0.15">
      <c r="K73" s="65">
        <v>65</v>
      </c>
      <c r="L73" s="66" t="s">
        <v>256</v>
      </c>
      <c r="M73" s="66" t="s">
        <v>5</v>
      </c>
      <c r="N73" s="66" t="s">
        <v>9</v>
      </c>
      <c r="O73" s="66" t="s">
        <v>265</v>
      </c>
      <c r="P73" s="82" t="e">
        <v>#VALUE!</v>
      </c>
      <c r="S73" s="117" t="s">
        <v>266</v>
      </c>
    </row>
    <row r="74" spans="11:20" x14ac:dyDescent="0.15">
      <c r="K74" s="118">
        <v>66</v>
      </c>
      <c r="L74" s="103" t="s">
        <v>256</v>
      </c>
      <c r="M74" s="103" t="s">
        <v>5</v>
      </c>
      <c r="N74" s="103" t="s">
        <v>9</v>
      </c>
      <c r="O74" s="103" t="s">
        <v>267</v>
      </c>
      <c r="P74" s="119" t="e">
        <v>#VALUE!</v>
      </c>
      <c r="S74" s="117" t="s">
        <v>268</v>
      </c>
    </row>
    <row r="75" spans="11:20" x14ac:dyDescent="0.15">
      <c r="K75" s="120">
        <v>103</v>
      </c>
      <c r="L75" s="120" t="s">
        <v>256</v>
      </c>
      <c r="M75" s="120" t="s">
        <v>5</v>
      </c>
      <c r="N75" s="120" t="s">
        <v>122</v>
      </c>
      <c r="O75" s="120" t="s">
        <v>264</v>
      </c>
      <c r="P75" s="120" t="e">
        <v>#VALUE!</v>
      </c>
      <c r="S75" s="117" t="s">
        <v>269</v>
      </c>
    </row>
    <row r="76" spans="11:20" x14ac:dyDescent="0.15">
      <c r="K76" s="121">
        <v>104</v>
      </c>
      <c r="L76" s="120" t="s">
        <v>256</v>
      </c>
      <c r="M76" s="120" t="s">
        <v>5</v>
      </c>
      <c r="N76" s="120" t="s">
        <v>122</v>
      </c>
      <c r="O76" s="120" t="s">
        <v>266</v>
      </c>
      <c r="P76" s="120" t="e">
        <v>#VALUE!</v>
      </c>
      <c r="S76" s="122"/>
    </row>
    <row r="77" spans="11:20" x14ac:dyDescent="0.15">
      <c r="K77" s="121">
        <v>105</v>
      </c>
      <c r="L77" s="120" t="s">
        <v>256</v>
      </c>
      <c r="M77" s="120" t="s">
        <v>5</v>
      </c>
      <c r="N77" s="120" t="s">
        <v>122</v>
      </c>
      <c r="O77" s="120" t="s">
        <v>268</v>
      </c>
      <c r="P77" s="120" t="e">
        <v>#VALUE!</v>
      </c>
      <c r="S77" s="123"/>
    </row>
    <row r="78" spans="11:20" x14ac:dyDescent="0.15">
      <c r="K78" s="121">
        <v>106</v>
      </c>
      <c r="L78" s="120" t="s">
        <v>256</v>
      </c>
      <c r="M78" s="120" t="s">
        <v>5</v>
      </c>
      <c r="N78" s="120" t="s">
        <v>122</v>
      </c>
      <c r="O78" s="120" t="s">
        <v>269</v>
      </c>
      <c r="P78" s="120" t="e">
        <v>#VALUE!</v>
      </c>
      <c r="S78" s="116"/>
    </row>
    <row r="79" spans="11:20" x14ac:dyDescent="0.15">
      <c r="K79" s="124"/>
      <c r="L79" s="124"/>
      <c r="M79" s="124" t="s">
        <v>270</v>
      </c>
      <c r="N79" s="124"/>
      <c r="O79" s="124"/>
      <c r="P79" s="125"/>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16"/>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作業日報</vt:lpstr>
      <vt:lpstr>参加者名簿</vt:lpstr>
      <vt:lpstr>草刈り個別作業日報</vt:lpstr>
      <vt:lpstr>事務作業日報</vt:lpstr>
      <vt:lpstr>作業日報 (記入例)</vt:lpstr>
      <vt:lpstr>参加者名簿 (記入例)</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作業日報!Print_Area</vt:lpstr>
      <vt:lpstr>'作業日報 (記入例)'!Print_Area</vt:lpstr>
      <vt:lpstr>'参加者名簿 (記入例)'!Print_Area</vt:lpstr>
      <vt:lpstr>事務作業日報!Print_Area</vt:lpstr>
      <vt:lpstr>草刈り個別作業日報!Print_Area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高岡市</dc:creator>
  <cp:lastModifiedBy>高岡市</cp:lastModifiedBy>
  <cp:lastPrinted>2019-05-14T12:47:05Z</cp:lastPrinted>
  <dcterms:created xsi:type="dcterms:W3CDTF">2015-06-26T00:24:31Z</dcterms:created>
  <dcterms:modified xsi:type="dcterms:W3CDTF">2022-07-01T01:50:25Z</dcterms:modified>
</cp:coreProperties>
</file>