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.年齢別人口の月別推移" sheetId="1" r:id="rId1"/>
  </sheets>
  <definedNames>
    <definedName name="_xlnm.Print_Area" localSheetId="0">'3.年齢別人口の月別推移'!$A$1:$S$165</definedName>
  </definedNames>
  <calcPr fullCalcOnLoad="1"/>
</workbook>
</file>

<file path=xl/sharedStrings.xml><?xml version="1.0" encoding="utf-8"?>
<sst xmlns="http://schemas.openxmlformats.org/spreadsheetml/2006/main" count="180" uniqueCount="52">
  <si>
    <t>３．年齢別人口の月別推移</t>
  </si>
  <si>
    <t>各月末現在</t>
  </si>
  <si>
    <t>月　日</t>
  </si>
  <si>
    <t>男</t>
  </si>
  <si>
    <t>女</t>
  </si>
  <si>
    <t>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</si>
  <si>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</si>
  <si>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</si>
  <si>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</si>
  <si>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</si>
  <si>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</si>
  <si>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</si>
  <si>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</si>
  <si>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</si>
  <si>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</si>
  <si>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</si>
  <si>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100歳以上</t>
  </si>
  <si>
    <t>合　計</t>
  </si>
  <si>
    <t>再　掲</t>
  </si>
  <si>
    <t>15～64歳（生産年齢人口）</t>
  </si>
  <si>
    <t>65歳以上（老年人口）</t>
  </si>
  <si>
    <t>割合</t>
  </si>
  <si>
    <t>資料：市民課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</si>
  <si>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</si>
  <si>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</si>
  <si>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</si>
  <si>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</si>
  <si>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</si>
  <si>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</si>
  <si>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</si>
  <si>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</si>
  <si>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</si>
  <si>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</si>
  <si>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</si>
  <si>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</si>
  <si>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</si>
  <si>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</si>
  <si>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</si>
  <si>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</si>
  <si>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</si>
  <si>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</si>
  <si>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</si>
  <si>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総人口割合</t>
  </si>
  <si>
    <t>15～64歳人口</t>
  </si>
  <si>
    <t>65歳以上人口</t>
  </si>
  <si>
    <t>H23.4</t>
  </si>
  <si>
    <t>H24.1</t>
  </si>
  <si>
    <t>H23.4月</t>
  </si>
  <si>
    <t>H24.1月</t>
  </si>
  <si>
    <t>15歳未満（年少人口）</t>
  </si>
  <si>
    <t>15歳未満人口</t>
  </si>
  <si>
    <t>5歳未満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</si>
</sst>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);[Red]\(#,##0\)"/>
    <numFmt numFmtId="178" formatCode="#,##0.0_);[Red]\(#,##0.0\)"/>
    <numFmt numFmtId="179" formatCode="#,##0;&quot;▲ &quot;#,##0"/>
    <numFmt numFmtId="180" formatCode="#,##0.0;[Red]\-#,##0.0"/>
    <numFmt numFmtId="181" formatCode="#,##0.0_ ;[Red]\-#,##0.0\ "/>
    <numFmt numFmtId="182" formatCode="#0&quot;～&quot;#0"/>
    <numFmt numFmtId="183" formatCode="##&quot;～&quot;##"/>
    <numFmt numFmtId="184" formatCode="#,##0.000;[Red]\-#,##0.000"/>
    <numFmt numFmtId="185" formatCode="#,##0_ ;[Red]\-#,##0\ "/>
    <numFmt numFmtId="186" formatCode="0_ "/>
    <numFmt numFmtId="187" formatCode="#,##0_ "/>
    <numFmt numFmtId="188" formatCode="0.00_ "/>
    <numFmt numFmtId="189" formatCode="#,##0.00_);[Red]\(#,##0.00\)"/>
    <numFmt numFmtId="190" formatCode="#,##0.00_ ;[Red]\-#,##0.00\ "/>
    <numFmt numFmtId="191" formatCode="0.0_ "/>
    <numFmt numFmtId="192" formatCode="#,###_ "/>
    <numFmt numFmtId="193" formatCode="0.0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i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b/>
      <sz val="10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3.5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7" fillId="0" borderId="10" xfId="48" applyFont="1" applyBorder="1" applyAlignment="1">
      <alignment vertical="center" shrinkToFit="1"/>
    </xf>
    <xf numFmtId="38" fontId="8" fillId="0" borderId="11" xfId="48" applyFont="1" applyBorder="1" applyAlignment="1">
      <alignment vertical="center" shrinkToFit="1"/>
    </xf>
    <xf numFmtId="38" fontId="6" fillId="33" borderId="12" xfId="48" applyFont="1" applyFill="1" applyBorder="1" applyAlignment="1">
      <alignment vertical="center" shrinkToFit="1"/>
    </xf>
    <xf numFmtId="38" fontId="7" fillId="0" borderId="13" xfId="48" applyFont="1" applyBorder="1" applyAlignment="1">
      <alignment vertical="center" shrinkToFit="1"/>
    </xf>
    <xf numFmtId="38" fontId="6" fillId="33" borderId="14" xfId="48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38" fontId="7" fillId="0" borderId="15" xfId="48" applyFont="1" applyBorder="1" applyAlignment="1">
      <alignment vertical="center" shrinkToFit="1"/>
    </xf>
    <xf numFmtId="38" fontId="8" fillId="0" borderId="16" xfId="48" applyFont="1" applyBorder="1" applyAlignment="1">
      <alignment vertical="center" shrinkToFit="1"/>
    </xf>
    <xf numFmtId="38" fontId="6" fillId="33" borderId="17" xfId="48" applyFont="1" applyFill="1" applyBorder="1" applyAlignment="1">
      <alignment vertical="center" shrinkToFit="1"/>
    </xf>
    <xf numFmtId="38" fontId="7" fillId="0" borderId="18" xfId="48" applyFont="1" applyBorder="1" applyAlignment="1">
      <alignment vertical="center" shrinkToFit="1"/>
    </xf>
    <xf numFmtId="38" fontId="6" fillId="33" borderId="19" xfId="48" applyFont="1" applyFill="1" applyBorder="1" applyAlignment="1">
      <alignment vertical="center" shrinkToFit="1"/>
    </xf>
    <xf numFmtId="181" fontId="4" fillId="0" borderId="0" xfId="0" applyNumberFormat="1" applyFont="1" applyAlignment="1">
      <alignment vertical="center"/>
    </xf>
    <xf numFmtId="38" fontId="7" fillId="0" borderId="20" xfId="48" applyFont="1" applyBorder="1" applyAlignment="1">
      <alignment vertical="center" shrinkToFit="1"/>
    </xf>
    <xf numFmtId="38" fontId="8" fillId="0" borderId="21" xfId="48" applyFont="1" applyBorder="1" applyAlignment="1">
      <alignment vertical="center" shrinkToFit="1"/>
    </xf>
    <xf numFmtId="38" fontId="6" fillId="33" borderId="22" xfId="48" applyFont="1" applyFill="1" applyBorder="1" applyAlignment="1">
      <alignment vertical="center" shrinkToFit="1"/>
    </xf>
    <xf numFmtId="38" fontId="7" fillId="0" borderId="23" xfId="48" applyFont="1" applyBorder="1" applyAlignment="1">
      <alignment vertical="center" shrinkToFit="1"/>
    </xf>
    <xf numFmtId="38" fontId="6" fillId="33" borderId="24" xfId="48" applyFont="1" applyFill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4" fillId="0" borderId="0" xfId="48" applyFont="1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38" fontId="6" fillId="33" borderId="11" xfId="48" applyFont="1" applyFill="1" applyBorder="1" applyAlignment="1">
      <alignment vertical="center" shrinkToFit="1"/>
    </xf>
    <xf numFmtId="189" fontId="4" fillId="0" borderId="12" xfId="48" applyNumberFormat="1" applyFont="1" applyBorder="1" applyAlignment="1">
      <alignment horizontal="right" vertical="center" shrinkToFit="1"/>
    </xf>
    <xf numFmtId="189" fontId="4" fillId="0" borderId="14" xfId="48" applyNumberFormat="1" applyFont="1" applyBorder="1" applyAlignment="1">
      <alignment horizontal="right" vertical="center" shrinkToFit="1"/>
    </xf>
    <xf numFmtId="189" fontId="4" fillId="0" borderId="14" xfId="48" applyNumberFormat="1" applyFont="1" applyBorder="1" applyAlignment="1">
      <alignment vertical="center" shrinkToFit="1"/>
    </xf>
    <xf numFmtId="38" fontId="6" fillId="33" borderId="16" xfId="48" applyFont="1" applyFill="1" applyBorder="1" applyAlignment="1">
      <alignment vertical="center" shrinkToFit="1"/>
    </xf>
    <xf numFmtId="189" fontId="4" fillId="0" borderId="17" xfId="48" applyNumberFormat="1" applyFont="1" applyBorder="1" applyAlignment="1">
      <alignment horizontal="right" vertical="center" shrinkToFit="1"/>
    </xf>
    <xf numFmtId="189" fontId="4" fillId="0" borderId="19" xfId="48" applyNumberFormat="1" applyFont="1" applyBorder="1" applyAlignment="1">
      <alignment horizontal="right" vertical="center" shrinkToFit="1"/>
    </xf>
    <xf numFmtId="189" fontId="4" fillId="0" borderId="17" xfId="0" applyNumberFormat="1" applyFont="1" applyBorder="1" applyAlignment="1">
      <alignment horizontal="right" vertical="center" shrinkToFit="1"/>
    </xf>
    <xf numFmtId="189" fontId="4" fillId="0" borderId="19" xfId="0" applyNumberFormat="1" applyFont="1" applyBorder="1" applyAlignment="1">
      <alignment horizontal="right" vertical="center" shrinkToFit="1"/>
    </xf>
    <xf numFmtId="38" fontId="6" fillId="33" borderId="21" xfId="48" applyFont="1" applyFill="1" applyBorder="1" applyAlignment="1">
      <alignment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4" xfId="0" applyNumberFormat="1" applyFont="1" applyBorder="1" applyAlignment="1">
      <alignment horizontal="right" vertical="center" shrinkToFit="1"/>
    </xf>
    <xf numFmtId="38" fontId="6" fillId="33" borderId="11" xfId="48" applyFont="1" applyFill="1" applyBorder="1" applyAlignment="1" applyProtection="1">
      <alignment vertical="center" shrinkToFit="1"/>
      <protection locked="0"/>
    </xf>
    <xf numFmtId="38" fontId="6" fillId="33" borderId="16" xfId="48" applyFont="1" applyFill="1" applyBorder="1" applyAlignment="1" applyProtection="1">
      <alignment vertical="center" shrinkToFit="1"/>
      <protection locked="0"/>
    </xf>
    <xf numFmtId="38" fontId="6" fillId="33" borderId="21" xfId="48" applyFont="1" applyFill="1" applyBorder="1" applyAlignment="1" applyProtection="1">
      <alignment vertical="center" shrinkToFit="1"/>
      <protection locked="0"/>
    </xf>
    <xf numFmtId="0" fontId="4" fillId="34" borderId="25" xfId="0" applyFont="1" applyFill="1" applyBorder="1" applyAlignment="1">
      <alignment horizontal="right" vertical="center" shrinkToFit="1"/>
    </xf>
    <xf numFmtId="0" fontId="4" fillId="34" borderId="26" xfId="0" applyFont="1" applyFill="1" applyBorder="1" applyAlignment="1">
      <alignment horizontal="right" vertical="center" shrinkToFit="1"/>
    </xf>
    <xf numFmtId="0" fontId="4" fillId="34" borderId="27" xfId="0" applyFont="1" applyFill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0" fontId="7" fillId="35" borderId="30" xfId="0" applyFont="1" applyFill="1" applyBorder="1" applyAlignment="1">
      <alignment horizontal="center" vertical="center" shrinkToFit="1"/>
    </xf>
    <xf numFmtId="0" fontId="7" fillId="35" borderId="31" xfId="0" applyFont="1" applyFill="1" applyBorder="1" applyAlignment="1">
      <alignment horizontal="center" vertical="center" shrinkToFit="1"/>
    </xf>
    <xf numFmtId="0" fontId="8" fillId="35" borderId="32" xfId="0" applyFont="1" applyFill="1" applyBorder="1" applyAlignment="1">
      <alignment horizontal="center" vertical="center" shrinkToFit="1"/>
    </xf>
    <xf numFmtId="0" fontId="8" fillId="35" borderId="33" xfId="0" applyFont="1" applyFill="1" applyBorder="1" applyAlignment="1">
      <alignment horizontal="center" vertical="center" shrinkToFit="1"/>
    </xf>
    <xf numFmtId="0" fontId="4" fillId="35" borderId="34" xfId="0" applyFont="1" applyFill="1" applyBorder="1" applyAlignment="1">
      <alignment horizontal="center" vertical="center" shrinkToFit="1"/>
    </xf>
    <xf numFmtId="0" fontId="4" fillId="35" borderId="35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33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 shrinkToFit="1"/>
    </xf>
    <xf numFmtId="0" fontId="8" fillId="34" borderId="21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4" fillId="34" borderId="36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 shrinkToFit="1"/>
    </xf>
    <xf numFmtId="0" fontId="6" fillId="35" borderId="39" xfId="0" applyFont="1" applyFill="1" applyBorder="1" applyAlignment="1">
      <alignment horizontal="center" vertical="center" shrinkToFit="1"/>
    </xf>
    <xf numFmtId="0" fontId="6" fillId="35" borderId="40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6" fillId="35" borderId="12" xfId="0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182" fontId="6" fillId="34" borderId="41" xfId="0" applyNumberFormat="1" applyFont="1" applyFill="1" applyBorder="1" applyAlignment="1">
      <alignment horizontal="center" vertical="center" shrinkToFit="1"/>
    </xf>
    <xf numFmtId="182" fontId="6" fillId="34" borderId="42" xfId="0" applyNumberFormat="1" applyFont="1" applyFill="1" applyBorder="1" applyAlignment="1">
      <alignment horizontal="center" vertical="center" shrinkToFit="1"/>
    </xf>
    <xf numFmtId="182" fontId="6" fillId="34" borderId="43" xfId="0" applyNumberFormat="1" applyFont="1" applyFill="1" applyBorder="1" applyAlignment="1">
      <alignment horizontal="center" vertical="center" shrinkToFit="1"/>
    </xf>
    <xf numFmtId="182" fontId="6" fillId="34" borderId="44" xfId="0" applyNumberFormat="1" applyFont="1" applyFill="1" applyBorder="1" applyAlignment="1">
      <alignment horizontal="center" vertical="center" shrinkToFit="1"/>
    </xf>
    <xf numFmtId="182" fontId="6" fillId="34" borderId="45" xfId="0" applyNumberFormat="1" applyFont="1" applyFill="1" applyBorder="1" applyAlignment="1">
      <alignment horizontal="center" vertical="center" shrinkToFit="1"/>
    </xf>
    <xf numFmtId="0" fontId="8" fillId="36" borderId="16" xfId="0" applyFont="1" applyFill="1" applyBorder="1" applyAlignment="1">
      <alignment horizontal="center" vertical="center" shrinkToFit="1"/>
    </xf>
    <xf numFmtId="0" fontId="8" fillId="36" borderId="21" xfId="0" applyFont="1" applyFill="1" applyBorder="1" applyAlignment="1">
      <alignment horizontal="center" vertical="center" shrinkToFit="1"/>
    </xf>
    <xf numFmtId="0" fontId="7" fillId="36" borderId="18" xfId="0" applyFont="1" applyFill="1" applyBorder="1" applyAlignment="1">
      <alignment horizontal="center" vertical="center" shrinkToFit="1"/>
    </xf>
    <xf numFmtId="0" fontId="7" fillId="36" borderId="23" xfId="0" applyFont="1" applyFill="1" applyBorder="1" applyAlignment="1">
      <alignment horizontal="center" vertical="center" shrinkToFit="1"/>
    </xf>
    <xf numFmtId="182" fontId="6" fillId="36" borderId="44" xfId="0" applyNumberFormat="1" applyFont="1" applyFill="1" applyBorder="1" applyAlignment="1">
      <alignment horizontal="center" vertical="center" shrinkToFit="1"/>
    </xf>
    <xf numFmtId="182" fontId="6" fillId="36" borderId="42" xfId="0" applyNumberFormat="1" applyFont="1" applyFill="1" applyBorder="1" applyAlignment="1">
      <alignment horizontal="center" vertical="center" shrinkToFit="1"/>
    </xf>
    <xf numFmtId="182" fontId="6" fillId="36" borderId="45" xfId="0" applyNumberFormat="1" applyFont="1" applyFill="1" applyBorder="1" applyAlignment="1">
      <alignment horizontal="center" vertical="center" shrinkToFit="1"/>
    </xf>
    <xf numFmtId="183" fontId="6" fillId="34" borderId="41" xfId="0" applyNumberFormat="1" applyFont="1" applyFill="1" applyBorder="1" applyAlignment="1">
      <alignment horizontal="center" vertical="center" shrinkToFit="1"/>
    </xf>
    <xf numFmtId="183" fontId="6" fillId="34" borderId="42" xfId="0" applyNumberFormat="1" applyFont="1" applyFill="1" applyBorder="1" applyAlignment="1">
      <alignment horizontal="center" vertical="center" shrinkToFit="1"/>
    </xf>
    <xf numFmtId="183" fontId="6" fillId="34" borderId="43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年齢別人口の月別推移</a:t>
            </a:r>
          </a:p>
        </c:rich>
      </c:tx>
      <c:layout>
        <c:manualLayout>
          <c:xMode val="factor"/>
          <c:yMode val="factor"/>
          <c:x val="-0.01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1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'3.年齢別人口の月別推移'!$B$68</c:f>
              <c:strCache>
                <c:ptCount val="1"/>
                <c:pt idx="0">
                  <c:v>15歳未満（年少人口）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99CC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'3.年齢別人口の月別推移'!$D$71:$D$82</c:f>
              <c:numCache/>
            </c:numRef>
          </c:val>
        </c:ser>
        <c:ser>
          <c:idx val="1"/>
          <c:order val="1"/>
          <c:tx>
            <c:strRef>
              <c:f>'3.年齢別人口の月別推移'!$F$68</c:f>
              <c:strCache>
                <c:ptCount val="1"/>
                <c:pt idx="0">
                  <c:v>15～64歳（生産年齢人口）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CCFFCC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'3.年齢別人口の月別推移'!$H$71:$H$82</c:f>
              <c:numCache/>
            </c:numRef>
          </c:val>
        </c:ser>
        <c:ser>
          <c:idx val="2"/>
          <c:order val="2"/>
          <c:tx>
            <c:strRef>
              <c:f>'3.年齢別人口の月別推移'!$J$68</c:f>
              <c:strCache>
                <c:ptCount val="1"/>
                <c:pt idx="0">
                  <c:v>65歳以上（老年人口）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CC99FF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'3.年齢別人口の月別推移'!$L$71:$L$82</c:f>
              <c:numCache/>
            </c:numRef>
          </c:val>
        </c:ser>
        <c:overlap val="100"/>
        <c:gapWidth val="30"/>
        <c:axId val="59452655"/>
        <c:axId val="65311848"/>
      </c:barChart>
      <c:catAx>
        <c:axId val="5945265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3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  <c:max val="5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95"/>
          <c:y val="0.28675"/>
          <c:w val="0.19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歳未満（年少人口）人口・割合の推移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1"/>
          <c:h val="0.8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'3.年齢別人口の月別推移'!$T$114</c:f>
              <c:strCache>
                <c:ptCount val="1"/>
                <c:pt idx="0">
                  <c:v>15歳未満人口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50000">
                  <a:srgbClr val="FFFFFF"/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'3.年齢別人口の月別推移'!$D$71:$D$82</c:f>
              <c:numCache/>
            </c:numRef>
          </c:val>
        </c:ser>
        <c:gapWidth val="50"/>
        <c:axId val="50935721"/>
        <c:axId val="55768306"/>
      </c:barChart>
      <c:lineChart>
        <c:grouping val="standard"/>
        <c:varyColors val="0"/>
        <c:ser>
          <c:idx val="0"/>
          <c:order val="1"/>
          <c:tx>
            <c:strRef>
              <c:f>'3.年齢別人口の月別推移'!$T$115</c:f>
              <c:strCache>
                <c:ptCount val="1"/>
                <c:pt idx="0">
                  <c:v>総人口割合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[Red]\-#,##0.00\ 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'3.年齢別人口の月別推移'!$E$71:$E$82</c:f>
              <c:numCache/>
            </c:numRef>
          </c:val>
          <c:smooth val="0"/>
        </c:ser>
        <c:axId val="32152707"/>
        <c:axId val="20938908"/>
      </c:line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8306"/>
        <c:crosses val="autoZero"/>
        <c:auto val="0"/>
        <c:lblOffset val="100"/>
        <c:tickLblSkip val="1"/>
        <c:noMultiLvlLbl val="0"/>
      </c:catAx>
      <c:valAx>
        <c:axId val="55768306"/>
        <c:scaling>
          <c:orientation val="minMax"/>
          <c:max val="7300"/>
          <c:min val="70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5721"/>
        <c:crossesAt val="1"/>
        <c:crossBetween val="between"/>
        <c:dispUnits/>
        <c:majorUnit val="40"/>
      </c:valAx>
      <c:catAx>
        <c:axId val="32152707"/>
        <c:scaling>
          <c:orientation val="minMax"/>
        </c:scaling>
        <c:axPos val="b"/>
        <c:delete val="1"/>
        <c:majorTickMark val="out"/>
        <c:minorTickMark val="none"/>
        <c:tickLblPos val="nextTo"/>
        <c:crossAx val="20938908"/>
        <c:crosses val="autoZero"/>
        <c:auto val="0"/>
        <c:lblOffset val="100"/>
        <c:tickLblSkip val="1"/>
        <c:noMultiLvlLbl val="0"/>
      </c:catAx>
      <c:valAx>
        <c:axId val="20938908"/>
        <c:scaling>
          <c:orientation val="minMax"/>
          <c:max val="15.4"/>
          <c:min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8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270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99CC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4325"/>
          <c:y val="0"/>
          <c:w val="0.133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0" i="0" u="none" baseline="0">
                <a:solidFill>
                  <a:srgbClr val="000000"/>
                </a:solidFill>
              </a:rPr>
              <a:t>H23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年度　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～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64</a:t>
            </a:r>
            <a:r>
              <a:rPr lang="en-US" cap="none" sz="1350" b="0" i="0" u="none" baseline="0">
                <a:solidFill>
                  <a:srgbClr val="000000"/>
                </a:solidFill>
              </a:rPr>
              <a:t>歳（生産年齢人口）人口・割合の推移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1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'3.年齢別人口の月別推移'!$T$132</c:f>
              <c:strCache>
                <c:ptCount val="1"/>
                <c:pt idx="0">
                  <c:v>15～64歳人口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FFFF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'3.年齢別人口の月別推移'!$H$71:$H$82</c:f>
              <c:numCache/>
            </c:numRef>
          </c:val>
        </c:ser>
        <c:gapWidth val="50"/>
        <c:axId val="54232445"/>
        <c:axId val="18329958"/>
      </c:barChart>
      <c:lineChart>
        <c:grouping val="standard"/>
        <c:varyColors val="0"/>
        <c:ser>
          <c:idx val="0"/>
          <c:order val="1"/>
          <c:tx>
            <c:strRef>
              <c:f>'3.年齢別人口の月別推移'!$T$133</c:f>
              <c:strCache>
                <c:ptCount val="1"/>
                <c:pt idx="0">
                  <c:v>総人口割合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[Red]\-#,##0.00\ 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'3.年齢別人口の月別推移'!$I$71:$I$82</c:f>
              <c:numCache/>
            </c:numRef>
          </c:val>
          <c:smooth val="0"/>
        </c:ser>
        <c:axId val="30751895"/>
        <c:axId val="8331600"/>
      </c:line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9958"/>
        <c:crossesAt val="30000"/>
        <c:auto val="0"/>
        <c:lblOffset val="100"/>
        <c:tickLblSkip val="1"/>
        <c:noMultiLvlLbl val="0"/>
      </c:catAx>
      <c:valAx>
        <c:axId val="18329958"/>
        <c:scaling>
          <c:orientation val="minMax"/>
          <c:max val="30300"/>
          <c:min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2445"/>
        <c:crossesAt val="1"/>
        <c:crossBetween val="between"/>
        <c:dispUnits/>
        <c:majorUnit val="40"/>
      </c:valAx>
      <c:catAx>
        <c:axId val="30751895"/>
        <c:scaling>
          <c:orientation val="minMax"/>
        </c:scaling>
        <c:axPos val="b"/>
        <c:delete val="1"/>
        <c:majorTickMark val="out"/>
        <c:minorTickMark val="none"/>
        <c:tickLblPos val="nextTo"/>
        <c:crossAx val="8331600"/>
        <c:crosses val="autoZero"/>
        <c:auto val="0"/>
        <c:lblOffset val="100"/>
        <c:tickLblSkip val="1"/>
        <c:noMultiLvlLbl val="0"/>
      </c:catAx>
      <c:valAx>
        <c:axId val="8331600"/>
        <c:scaling>
          <c:orientation val="minMax"/>
          <c:max val="61.8"/>
          <c:min val="6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6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51895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725"/>
          <c:y val="0"/>
          <c:w val="0.136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65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歳以上（老年人口）人口・割合の推移</a:t>
            </a:r>
          </a:p>
        </c:rich>
      </c:tx>
      <c:layout>
        <c:manualLayout>
          <c:xMode val="factor"/>
          <c:yMode val="factor"/>
          <c:x val="0.0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'3.年齢別人口の月別推移'!$T$150</c:f>
              <c:strCache>
                <c:ptCount val="1"/>
                <c:pt idx="0">
                  <c:v>65歳以上人口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FFFFF"/>
                </a:gs>
                <a:gs pos="100000">
                  <a:srgbClr val="9933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;[Red]\-#,##0\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[Red]\-#,##0\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'3.年齢別人口の月別推移'!$U$6:$U$17</c:f>
              <c:strCache/>
            </c:strRef>
          </c:cat>
          <c:val>
            <c:numRef>
              <c:f>'3.年齢別人口の月別推移'!$L$71:$L$82</c:f>
              <c:numCache/>
            </c:numRef>
          </c:val>
        </c:ser>
        <c:gapWidth val="50"/>
        <c:axId val="7875537"/>
        <c:axId val="3770970"/>
      </c:barChart>
      <c:lineChart>
        <c:grouping val="standard"/>
        <c:varyColors val="0"/>
        <c:ser>
          <c:idx val="0"/>
          <c:order val="1"/>
          <c:tx>
            <c:strRef>
              <c:f>'3.年齢別人口の月別推移'!$T$151</c:f>
              <c:strCache>
                <c:ptCount val="1"/>
                <c:pt idx="0">
                  <c:v>総人口割合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 ;[Red]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[Red]\-#,##0.00\ " sourceLinked="0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'3.年齢別人口の月別推移'!$M$71:$M$82</c:f>
              <c:numCache/>
            </c:numRef>
          </c:val>
          <c:smooth val="0"/>
        </c:ser>
        <c:axId val="33938731"/>
        <c:axId val="37013124"/>
      </c:lineChart>
      <c:catAx>
        <c:axId val="7875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970"/>
        <c:crosses val="autoZero"/>
        <c:auto val="0"/>
        <c:lblOffset val="100"/>
        <c:tickLblSkip val="1"/>
        <c:noMultiLvlLbl val="0"/>
      </c:catAx>
      <c:valAx>
        <c:axId val="3770970"/>
        <c:scaling>
          <c:orientation val="minMax"/>
          <c:max val="12000"/>
          <c:min val="1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75537"/>
        <c:crossesAt val="1"/>
        <c:crossBetween val="between"/>
        <c:dispUnits/>
        <c:majorUnit val="40"/>
      </c:valAx>
      <c:catAx>
        <c:axId val="33938731"/>
        <c:scaling>
          <c:orientation val="minMax"/>
        </c:scaling>
        <c:axPos val="b"/>
        <c:delete val="1"/>
        <c:majorTickMark val="out"/>
        <c:minorTickMark val="none"/>
        <c:tickLblPos val="nextTo"/>
        <c:crossAx val="37013124"/>
        <c:crosses val="autoZero"/>
        <c:auto val="0"/>
        <c:lblOffset val="100"/>
        <c:tickLblSkip val="1"/>
        <c:noMultiLvlLbl val="0"/>
      </c:catAx>
      <c:valAx>
        <c:axId val="37013124"/>
        <c:scaling>
          <c:orientation val="minMax"/>
          <c:max val="24.8"/>
          <c:min val="23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6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;[Red]\-#,##0.0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873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475"/>
          <c:y val="0"/>
          <c:w val="0.133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18</xdr:col>
      <xdr:colOff>381000</xdr:colOff>
      <xdr:row>108</xdr:row>
      <xdr:rowOff>28575</xdr:rowOff>
    </xdr:to>
    <xdr:graphicFrame>
      <xdr:nvGraphicFramePr>
        <xdr:cNvPr id="1" name="Chart 1"/>
        <xdr:cNvGraphicFramePr/>
      </xdr:nvGraphicFramePr>
      <xdr:xfrm>
        <a:off x="0" y="12449175"/>
        <a:ext cx="83534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43050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28925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14800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00675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86550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19</xdr:col>
      <xdr:colOff>0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972425" y="54292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543050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28925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33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14800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33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400675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0</xdr:colOff>
      <xdr:row>33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86550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33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972425" y="289560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0</xdr:colOff>
      <xdr:row>49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543050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49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828925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49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114800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49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400675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16</xdr:col>
      <xdr:colOff>0</xdr:colOff>
      <xdr:row>49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86550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49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972425" y="52482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</xdr:col>
      <xdr:colOff>0</xdr:colOff>
      <xdr:row>65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543050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7</xdr:col>
      <xdr:colOff>0</xdr:colOff>
      <xdr:row>65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828925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10</xdr:col>
      <xdr:colOff>0</xdr:colOff>
      <xdr:row>65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114800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65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400675" y="7600950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17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85800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0</xdr:colOff>
      <xdr:row>17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971675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10</xdr:col>
      <xdr:colOff>0</xdr:colOff>
      <xdr:row>17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257550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0</xdr:colOff>
      <xdr:row>17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543425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16</xdr:col>
      <xdr:colOff>0</xdr:colOff>
      <xdr:row>17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5829300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17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115175" y="39052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0</xdr:colOff>
      <xdr:row>33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685800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7</xdr:col>
      <xdr:colOff>0</xdr:colOff>
      <xdr:row>33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971675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10</xdr:col>
      <xdr:colOff>0</xdr:colOff>
      <xdr:row>33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257550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13</xdr:col>
      <xdr:colOff>0</xdr:colOff>
      <xdr:row>33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543425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16</xdr:col>
      <xdr:colOff>0</xdr:colOff>
      <xdr:row>33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5829300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19</xdr:col>
      <xdr:colOff>0</xdr:colOff>
      <xdr:row>33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115175" y="274320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49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685800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7</xdr:col>
      <xdr:colOff>0</xdr:colOff>
      <xdr:row>49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971675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10</xdr:col>
      <xdr:colOff>0</xdr:colOff>
      <xdr:row>49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257550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13</xdr:col>
      <xdr:colOff>0</xdr:colOff>
      <xdr:row>49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543425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49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5829300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19</xdr:col>
      <xdr:colOff>0</xdr:colOff>
      <xdr:row>49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115175" y="5095875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4</xdr:col>
      <xdr:colOff>0</xdr:colOff>
      <xdr:row>65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85800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7</xdr:col>
      <xdr:colOff>0</xdr:colOff>
      <xdr:row>65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971675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10</xdr:col>
      <xdr:colOff>0</xdr:colOff>
      <xdr:row>65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257550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13</xdr:col>
      <xdr:colOff>0</xdr:colOff>
      <xdr:row>65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4543425" y="7448550"/>
          <a:ext cx="12858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67</xdr:row>
      <xdr:rowOff>9525</xdr:rowOff>
    </xdr:from>
    <xdr:to>
      <xdr:col>4</xdr:col>
      <xdr:colOff>419100</xdr:colOff>
      <xdr:row>82</xdr:row>
      <xdr:rowOff>9525</xdr:rowOff>
    </xdr:to>
    <xdr:sp>
      <xdr:nvSpPr>
        <xdr:cNvPr id="46" name="Rectangle 46"/>
        <xdr:cNvSpPr>
          <a:spLocks/>
        </xdr:cNvSpPr>
      </xdr:nvSpPr>
      <xdr:spPr>
        <a:xfrm>
          <a:off x="676275" y="9982200"/>
          <a:ext cx="1714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9</xdr:col>
      <xdr:colOff>0</xdr:colOff>
      <xdr:row>82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2400300" y="9972675"/>
          <a:ext cx="1714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13</xdr:col>
      <xdr:colOff>0</xdr:colOff>
      <xdr:row>82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4114800" y="9972675"/>
          <a:ext cx="1714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13</xdr:col>
      <xdr:colOff>9525</xdr:colOff>
      <xdr:row>82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695325" y="9801225"/>
          <a:ext cx="5143500" cy="2400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82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543050" y="101250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0</xdr:colOff>
      <xdr:row>82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257550" y="101250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4</xdr:col>
      <xdr:colOff>0</xdr:colOff>
      <xdr:row>82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543050" y="10125075"/>
          <a:ext cx="428625" cy="207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17</xdr:col>
      <xdr:colOff>28575</xdr:colOff>
      <xdr:row>127</xdr:row>
      <xdr:rowOff>28575</xdr:rowOff>
    </xdr:to>
    <xdr:graphicFrame>
      <xdr:nvGraphicFramePr>
        <xdr:cNvPr id="53" name="Chart 56"/>
        <xdr:cNvGraphicFramePr/>
      </xdr:nvGraphicFramePr>
      <xdr:xfrm>
        <a:off x="0" y="16563975"/>
        <a:ext cx="75723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17</xdr:col>
      <xdr:colOff>28575</xdr:colOff>
      <xdr:row>145</xdr:row>
      <xdr:rowOff>28575</xdr:rowOff>
    </xdr:to>
    <xdr:graphicFrame>
      <xdr:nvGraphicFramePr>
        <xdr:cNvPr id="54" name="Chart 57"/>
        <xdr:cNvGraphicFramePr/>
      </xdr:nvGraphicFramePr>
      <xdr:xfrm>
        <a:off x="0" y="19307175"/>
        <a:ext cx="7572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17</xdr:col>
      <xdr:colOff>28575</xdr:colOff>
      <xdr:row>163</xdr:row>
      <xdr:rowOff>28575</xdr:rowOff>
    </xdr:to>
    <xdr:graphicFrame>
      <xdr:nvGraphicFramePr>
        <xdr:cNvPr id="55" name="Chart 58"/>
        <xdr:cNvGraphicFramePr/>
      </xdr:nvGraphicFramePr>
      <xdr:xfrm>
        <a:off x="0" y="22050375"/>
        <a:ext cx="7572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1"/>
  <sheetViews>
    <sheetView showGridLines="0" tabSelected="1" view="pageBreakPreview" zoomScaleSheetLayoutView="100" zoomScalePageLayoutView="0" workbookViewId="0" topLeftCell="A139">
      <selection activeCell="J65" sqref="J65"/>
    </sheetView>
  </sheetViews>
  <sheetFormatPr defaultColWidth="9.00390625" defaultRowHeight="13.5"/>
  <cols>
    <col min="1" max="1" width="9.00390625" style="3" customWidth="1"/>
    <col min="2" max="21" width="5.625" style="3" customWidth="1"/>
    <col min="22" max="78" width="0.2421875" style="3" hidden="1" customWidth="1"/>
    <col min="79" max="16384" width="9.00390625" style="3" customWidth="1"/>
  </cols>
  <sheetData>
    <row r="1" s="2" customFormat="1" ht="17.25">
      <c r="A1" s="1" t="s">
        <v>0</v>
      </c>
    </row>
    <row r="2" spans="18:19" ht="13.5" customHeight="1">
      <c r="R2" s="44" t="s">
        <v>1</v>
      </c>
      <c r="S2" s="44"/>
    </row>
    <row r="3" spans="1:19" ht="12">
      <c r="A3" s="62" t="s">
        <v>2</v>
      </c>
      <c r="B3" s="88" t="s">
        <v>51</v>
      </c>
      <c r="C3" s="89"/>
      <c r="D3" s="90"/>
      <c r="E3" s="79" t="s">
        <v>23</v>
      </c>
      <c r="F3" s="77"/>
      <c r="G3" s="80"/>
      <c r="H3" s="76" t="s">
        <v>24</v>
      </c>
      <c r="I3" s="77"/>
      <c r="J3" s="78"/>
      <c r="K3" s="79" t="s">
        <v>25</v>
      </c>
      <c r="L3" s="77"/>
      <c r="M3" s="80"/>
      <c r="N3" s="76" t="s">
        <v>26</v>
      </c>
      <c r="O3" s="77"/>
      <c r="P3" s="78"/>
      <c r="Q3" s="79" t="s">
        <v>27</v>
      </c>
      <c r="R3" s="77"/>
      <c r="S3" s="80"/>
    </row>
    <row r="4" spans="1:19" s="4" customFormat="1" ht="9.75" customHeight="1">
      <c r="A4" s="63"/>
      <c r="B4" s="60" t="s">
        <v>3</v>
      </c>
      <c r="C4" s="56" t="s">
        <v>4</v>
      </c>
      <c r="D4" s="54" t="s">
        <v>5</v>
      </c>
      <c r="E4" s="69" t="s">
        <v>3</v>
      </c>
      <c r="F4" s="56" t="s">
        <v>4</v>
      </c>
      <c r="G4" s="58" t="s">
        <v>5</v>
      </c>
      <c r="H4" s="60" t="s">
        <v>3</v>
      </c>
      <c r="I4" s="56" t="s">
        <v>4</v>
      </c>
      <c r="J4" s="54" t="s">
        <v>5</v>
      </c>
      <c r="K4" s="69" t="s">
        <v>3</v>
      </c>
      <c r="L4" s="56" t="s">
        <v>4</v>
      </c>
      <c r="M4" s="58" t="s">
        <v>5</v>
      </c>
      <c r="N4" s="60" t="s">
        <v>3</v>
      </c>
      <c r="O4" s="56" t="s">
        <v>4</v>
      </c>
      <c r="P4" s="54" t="s">
        <v>5</v>
      </c>
      <c r="Q4" s="69" t="s">
        <v>3</v>
      </c>
      <c r="R4" s="56" t="s">
        <v>4</v>
      </c>
      <c r="S4" s="58" t="s">
        <v>5</v>
      </c>
    </row>
    <row r="5" spans="1:19" s="4" customFormat="1" ht="9.75" customHeight="1">
      <c r="A5" s="65"/>
      <c r="B5" s="61"/>
      <c r="C5" s="57"/>
      <c r="D5" s="55"/>
      <c r="E5" s="70"/>
      <c r="F5" s="57"/>
      <c r="G5" s="59"/>
      <c r="H5" s="61"/>
      <c r="I5" s="57"/>
      <c r="J5" s="55"/>
      <c r="K5" s="70"/>
      <c r="L5" s="57"/>
      <c r="M5" s="59"/>
      <c r="N5" s="61"/>
      <c r="O5" s="57"/>
      <c r="P5" s="55"/>
      <c r="Q5" s="70"/>
      <c r="R5" s="57"/>
      <c r="S5" s="59"/>
    </row>
    <row r="6" spans="1:21" ht="12">
      <c r="A6" s="41" t="s">
        <v>47</v>
      </c>
      <c r="B6" s="5">
        <v>1130</v>
      </c>
      <c r="C6" s="6">
        <v>1081</v>
      </c>
      <c r="D6" s="7">
        <f aca="true" t="shared" si="0" ref="D6:D17">B6+C6</f>
        <v>2211</v>
      </c>
      <c r="E6" s="8">
        <v>1281</v>
      </c>
      <c r="F6" s="6">
        <v>1206</v>
      </c>
      <c r="G6" s="9">
        <f aca="true" t="shared" si="1" ref="G6:G17">E6+F6</f>
        <v>2487</v>
      </c>
      <c r="H6" s="5">
        <v>1296</v>
      </c>
      <c r="I6" s="6">
        <v>1239</v>
      </c>
      <c r="J6" s="7">
        <f aca="true" t="shared" si="2" ref="J6:J17">H6+I6</f>
        <v>2535</v>
      </c>
      <c r="K6" s="8">
        <v>1196</v>
      </c>
      <c r="L6" s="6">
        <v>1160</v>
      </c>
      <c r="M6" s="9">
        <f aca="true" t="shared" si="3" ref="M6:M17">K6+L6</f>
        <v>2356</v>
      </c>
      <c r="N6" s="5">
        <v>1139</v>
      </c>
      <c r="O6" s="6">
        <v>1029</v>
      </c>
      <c r="P6" s="7">
        <f aca="true" t="shared" si="4" ref="P6:P17">N6+O6</f>
        <v>2168</v>
      </c>
      <c r="Q6" s="8">
        <v>1275</v>
      </c>
      <c r="R6" s="6">
        <v>1150</v>
      </c>
      <c r="S6" s="9">
        <f aca="true" t="shared" si="5" ref="S6:S17">Q6+R6</f>
        <v>2425</v>
      </c>
      <c r="U6" s="10" t="s">
        <v>45</v>
      </c>
    </row>
    <row r="7" spans="1:21" ht="12">
      <c r="A7" s="42" t="s">
        <v>6</v>
      </c>
      <c r="B7" s="11">
        <v>1119</v>
      </c>
      <c r="C7" s="12">
        <v>1080</v>
      </c>
      <c r="D7" s="13">
        <f t="shared" si="0"/>
        <v>2199</v>
      </c>
      <c r="E7" s="14">
        <v>1277</v>
      </c>
      <c r="F7" s="12">
        <v>1193</v>
      </c>
      <c r="G7" s="15">
        <f t="shared" si="1"/>
        <v>2470</v>
      </c>
      <c r="H7" s="11">
        <v>1295</v>
      </c>
      <c r="I7" s="12">
        <v>1246</v>
      </c>
      <c r="J7" s="13">
        <f t="shared" si="2"/>
        <v>2541</v>
      </c>
      <c r="K7" s="14">
        <v>1207</v>
      </c>
      <c r="L7" s="12">
        <v>1161</v>
      </c>
      <c r="M7" s="15">
        <f t="shared" si="3"/>
        <v>2368</v>
      </c>
      <c r="N7" s="11">
        <v>1143</v>
      </c>
      <c r="O7" s="12">
        <v>1028</v>
      </c>
      <c r="P7" s="13">
        <f t="shared" si="4"/>
        <v>2171</v>
      </c>
      <c r="Q7" s="14">
        <v>1261</v>
      </c>
      <c r="R7" s="12">
        <v>1148</v>
      </c>
      <c r="S7" s="15">
        <f t="shared" si="5"/>
        <v>2409</v>
      </c>
      <c r="U7" s="10">
        <v>5</v>
      </c>
    </row>
    <row r="8" spans="1:80" ht="12">
      <c r="A8" s="42" t="s">
        <v>7</v>
      </c>
      <c r="B8" s="11">
        <v>1113</v>
      </c>
      <c r="C8" s="12">
        <v>1072</v>
      </c>
      <c r="D8" s="13">
        <f t="shared" si="0"/>
        <v>2185</v>
      </c>
      <c r="E8" s="14">
        <v>1283</v>
      </c>
      <c r="F8" s="12">
        <v>1197</v>
      </c>
      <c r="G8" s="15">
        <f t="shared" si="1"/>
        <v>2480</v>
      </c>
      <c r="H8" s="11">
        <v>1296</v>
      </c>
      <c r="I8" s="12">
        <v>1244</v>
      </c>
      <c r="J8" s="13">
        <f t="shared" si="2"/>
        <v>2540</v>
      </c>
      <c r="K8" s="14">
        <v>1203</v>
      </c>
      <c r="L8" s="12">
        <v>1150</v>
      </c>
      <c r="M8" s="15">
        <f t="shared" si="3"/>
        <v>2353</v>
      </c>
      <c r="N8" s="11">
        <v>1136</v>
      </c>
      <c r="O8" s="12">
        <v>1041</v>
      </c>
      <c r="P8" s="13">
        <f t="shared" si="4"/>
        <v>2177</v>
      </c>
      <c r="Q8" s="14">
        <v>1260</v>
      </c>
      <c r="R8" s="12">
        <v>1139</v>
      </c>
      <c r="S8" s="15">
        <f t="shared" si="5"/>
        <v>2399</v>
      </c>
      <c r="U8" s="10">
        <v>6</v>
      </c>
      <c r="CB8" s="16"/>
    </row>
    <row r="9" spans="1:21" ht="12">
      <c r="A9" s="42" t="s">
        <v>8</v>
      </c>
      <c r="B9" s="11">
        <v>1117</v>
      </c>
      <c r="C9" s="12">
        <v>1079</v>
      </c>
      <c r="D9" s="13">
        <f t="shared" si="0"/>
        <v>2196</v>
      </c>
      <c r="E9" s="14">
        <v>1278</v>
      </c>
      <c r="F9" s="12">
        <v>1187</v>
      </c>
      <c r="G9" s="15">
        <f t="shared" si="1"/>
        <v>2465</v>
      </c>
      <c r="H9" s="11">
        <v>1306</v>
      </c>
      <c r="I9" s="12">
        <v>1251</v>
      </c>
      <c r="J9" s="13">
        <f t="shared" si="2"/>
        <v>2557</v>
      </c>
      <c r="K9" s="14">
        <v>1199</v>
      </c>
      <c r="L9" s="12">
        <v>1156</v>
      </c>
      <c r="M9" s="15">
        <f t="shared" si="3"/>
        <v>2355</v>
      </c>
      <c r="N9" s="11">
        <v>1136</v>
      </c>
      <c r="O9" s="12">
        <v>1043</v>
      </c>
      <c r="P9" s="13">
        <f t="shared" si="4"/>
        <v>2179</v>
      </c>
      <c r="Q9" s="14">
        <v>1263</v>
      </c>
      <c r="R9" s="12">
        <v>1130</v>
      </c>
      <c r="S9" s="15">
        <f t="shared" si="5"/>
        <v>2393</v>
      </c>
      <c r="U9" s="10">
        <v>7</v>
      </c>
    </row>
    <row r="10" spans="1:21" ht="12">
      <c r="A10" s="42" t="s">
        <v>9</v>
      </c>
      <c r="B10" s="11">
        <v>1107</v>
      </c>
      <c r="C10" s="12">
        <v>1069</v>
      </c>
      <c r="D10" s="13">
        <f t="shared" si="0"/>
        <v>2176</v>
      </c>
      <c r="E10" s="14">
        <v>1277</v>
      </c>
      <c r="F10" s="12">
        <v>1174</v>
      </c>
      <c r="G10" s="15">
        <f t="shared" si="1"/>
        <v>2451</v>
      </c>
      <c r="H10" s="11">
        <v>1303</v>
      </c>
      <c r="I10" s="12">
        <v>1250</v>
      </c>
      <c r="J10" s="13">
        <f t="shared" si="2"/>
        <v>2553</v>
      </c>
      <c r="K10" s="14">
        <v>1201</v>
      </c>
      <c r="L10" s="12">
        <v>1176</v>
      </c>
      <c r="M10" s="15">
        <f t="shared" si="3"/>
        <v>2377</v>
      </c>
      <c r="N10" s="11">
        <v>1133</v>
      </c>
      <c r="O10" s="12">
        <v>1023</v>
      </c>
      <c r="P10" s="13">
        <f t="shared" si="4"/>
        <v>2156</v>
      </c>
      <c r="Q10" s="14">
        <v>1255</v>
      </c>
      <c r="R10" s="12">
        <v>1132</v>
      </c>
      <c r="S10" s="15">
        <f t="shared" si="5"/>
        <v>2387</v>
      </c>
      <c r="U10" s="10">
        <v>8</v>
      </c>
    </row>
    <row r="11" spans="1:21" ht="12">
      <c r="A11" s="42" t="s">
        <v>10</v>
      </c>
      <c r="B11" s="11">
        <v>1113</v>
      </c>
      <c r="C11" s="12">
        <v>1069</v>
      </c>
      <c r="D11" s="13">
        <f t="shared" si="0"/>
        <v>2182</v>
      </c>
      <c r="E11" s="14">
        <v>1261</v>
      </c>
      <c r="F11" s="12">
        <v>1166</v>
      </c>
      <c r="G11" s="15">
        <f t="shared" si="1"/>
        <v>2427</v>
      </c>
      <c r="H11" s="11">
        <v>1309</v>
      </c>
      <c r="I11" s="12">
        <v>1258</v>
      </c>
      <c r="J11" s="13">
        <f t="shared" si="2"/>
        <v>2567</v>
      </c>
      <c r="K11" s="14">
        <v>1195</v>
      </c>
      <c r="L11" s="12">
        <v>1181</v>
      </c>
      <c r="M11" s="15">
        <f t="shared" si="3"/>
        <v>2376</v>
      </c>
      <c r="N11" s="11">
        <v>1134</v>
      </c>
      <c r="O11" s="12">
        <v>1024</v>
      </c>
      <c r="P11" s="13">
        <f t="shared" si="4"/>
        <v>2158</v>
      </c>
      <c r="Q11" s="14">
        <v>1254</v>
      </c>
      <c r="R11" s="12">
        <v>1126</v>
      </c>
      <c r="S11" s="15">
        <f t="shared" si="5"/>
        <v>2380</v>
      </c>
      <c r="U11" s="10">
        <v>9</v>
      </c>
    </row>
    <row r="12" spans="1:21" ht="12">
      <c r="A12" s="42" t="s">
        <v>11</v>
      </c>
      <c r="B12" s="11">
        <v>1121</v>
      </c>
      <c r="C12" s="12">
        <v>1075</v>
      </c>
      <c r="D12" s="13">
        <f t="shared" si="0"/>
        <v>2196</v>
      </c>
      <c r="E12" s="14">
        <v>1250</v>
      </c>
      <c r="F12" s="12">
        <v>1158</v>
      </c>
      <c r="G12" s="15">
        <f t="shared" si="1"/>
        <v>2408</v>
      </c>
      <c r="H12" s="11">
        <v>1321</v>
      </c>
      <c r="I12" s="12">
        <v>1262</v>
      </c>
      <c r="J12" s="13">
        <f t="shared" si="2"/>
        <v>2583</v>
      </c>
      <c r="K12" s="14">
        <v>1193</v>
      </c>
      <c r="L12" s="12">
        <v>1189</v>
      </c>
      <c r="M12" s="15">
        <f t="shared" si="3"/>
        <v>2382</v>
      </c>
      <c r="N12" s="11">
        <v>1138</v>
      </c>
      <c r="O12" s="12">
        <v>1020</v>
      </c>
      <c r="P12" s="13">
        <f t="shared" si="4"/>
        <v>2158</v>
      </c>
      <c r="Q12" s="14">
        <v>1255</v>
      </c>
      <c r="R12" s="12">
        <v>1121</v>
      </c>
      <c r="S12" s="15">
        <f t="shared" si="5"/>
        <v>2376</v>
      </c>
      <c r="U12" s="10">
        <v>10</v>
      </c>
    </row>
    <row r="13" spans="1:21" ht="12">
      <c r="A13" s="42" t="s">
        <v>12</v>
      </c>
      <c r="B13" s="11">
        <v>1113</v>
      </c>
      <c r="C13" s="12">
        <v>1065</v>
      </c>
      <c r="D13" s="13">
        <f t="shared" si="0"/>
        <v>2178</v>
      </c>
      <c r="E13" s="14">
        <v>1257</v>
      </c>
      <c r="F13" s="12">
        <v>1162</v>
      </c>
      <c r="G13" s="15">
        <f t="shared" si="1"/>
        <v>2419</v>
      </c>
      <c r="H13" s="11">
        <v>1319</v>
      </c>
      <c r="I13" s="12">
        <v>1263</v>
      </c>
      <c r="J13" s="13">
        <f t="shared" si="2"/>
        <v>2582</v>
      </c>
      <c r="K13" s="14">
        <v>1188</v>
      </c>
      <c r="L13" s="12">
        <v>1193</v>
      </c>
      <c r="M13" s="15">
        <f t="shared" si="3"/>
        <v>2381</v>
      </c>
      <c r="N13" s="11">
        <v>1143</v>
      </c>
      <c r="O13" s="12">
        <v>1019</v>
      </c>
      <c r="P13" s="13">
        <f t="shared" si="4"/>
        <v>2162</v>
      </c>
      <c r="Q13" s="14">
        <v>1256</v>
      </c>
      <c r="R13" s="12">
        <v>1119</v>
      </c>
      <c r="S13" s="15">
        <f t="shared" si="5"/>
        <v>2375</v>
      </c>
      <c r="U13" s="10">
        <v>11</v>
      </c>
    </row>
    <row r="14" spans="1:21" ht="12">
      <c r="A14" s="42" t="s">
        <v>13</v>
      </c>
      <c r="B14" s="11">
        <v>1125</v>
      </c>
      <c r="C14" s="12">
        <v>1064</v>
      </c>
      <c r="D14" s="13">
        <f t="shared" si="0"/>
        <v>2189</v>
      </c>
      <c r="E14" s="14">
        <v>1258</v>
      </c>
      <c r="F14" s="12">
        <v>1153</v>
      </c>
      <c r="G14" s="15">
        <f t="shared" si="1"/>
        <v>2411</v>
      </c>
      <c r="H14" s="11">
        <v>1315</v>
      </c>
      <c r="I14" s="12">
        <v>1262</v>
      </c>
      <c r="J14" s="13">
        <f t="shared" si="2"/>
        <v>2577</v>
      </c>
      <c r="K14" s="14">
        <v>1201</v>
      </c>
      <c r="L14" s="12">
        <v>1199</v>
      </c>
      <c r="M14" s="15">
        <f t="shared" si="3"/>
        <v>2400</v>
      </c>
      <c r="N14" s="11">
        <v>1142</v>
      </c>
      <c r="O14" s="12">
        <v>1017</v>
      </c>
      <c r="P14" s="13">
        <f t="shared" si="4"/>
        <v>2159</v>
      </c>
      <c r="Q14" s="14">
        <v>1258</v>
      </c>
      <c r="R14" s="12">
        <v>1125</v>
      </c>
      <c r="S14" s="15">
        <f t="shared" si="5"/>
        <v>2383</v>
      </c>
      <c r="U14" s="10">
        <v>12</v>
      </c>
    </row>
    <row r="15" spans="1:21" ht="12">
      <c r="A15" s="42" t="s">
        <v>48</v>
      </c>
      <c r="B15" s="11">
        <v>1115</v>
      </c>
      <c r="C15" s="12">
        <v>1056</v>
      </c>
      <c r="D15" s="13">
        <f t="shared" si="0"/>
        <v>2171</v>
      </c>
      <c r="E15" s="14">
        <v>1260</v>
      </c>
      <c r="F15" s="12">
        <v>1154</v>
      </c>
      <c r="G15" s="15">
        <f t="shared" si="1"/>
        <v>2414</v>
      </c>
      <c r="H15" s="11">
        <v>1321</v>
      </c>
      <c r="I15" s="12">
        <v>1262</v>
      </c>
      <c r="J15" s="13">
        <f t="shared" si="2"/>
        <v>2583</v>
      </c>
      <c r="K15" s="14">
        <v>1198</v>
      </c>
      <c r="L15" s="12">
        <v>1203</v>
      </c>
      <c r="M15" s="15">
        <f t="shared" si="3"/>
        <v>2401</v>
      </c>
      <c r="N15" s="11">
        <v>1134</v>
      </c>
      <c r="O15" s="12">
        <v>1014</v>
      </c>
      <c r="P15" s="13">
        <f t="shared" si="4"/>
        <v>2148</v>
      </c>
      <c r="Q15" s="14">
        <v>1251</v>
      </c>
      <c r="R15" s="12">
        <v>1124</v>
      </c>
      <c r="S15" s="15">
        <f t="shared" si="5"/>
        <v>2375</v>
      </c>
      <c r="U15" s="10" t="s">
        <v>46</v>
      </c>
    </row>
    <row r="16" spans="1:21" ht="12">
      <c r="A16" s="42" t="s">
        <v>14</v>
      </c>
      <c r="B16" s="11">
        <v>1119</v>
      </c>
      <c r="C16" s="12">
        <v>1053</v>
      </c>
      <c r="D16" s="13">
        <f t="shared" si="0"/>
        <v>2172</v>
      </c>
      <c r="E16" s="14">
        <v>1255</v>
      </c>
      <c r="F16" s="12">
        <v>1151</v>
      </c>
      <c r="G16" s="15">
        <f t="shared" si="1"/>
        <v>2406</v>
      </c>
      <c r="H16" s="11">
        <v>1311</v>
      </c>
      <c r="I16" s="12">
        <v>1264</v>
      </c>
      <c r="J16" s="13">
        <f t="shared" si="2"/>
        <v>2575</v>
      </c>
      <c r="K16" s="14">
        <v>1212</v>
      </c>
      <c r="L16" s="12">
        <v>1207</v>
      </c>
      <c r="M16" s="15">
        <f t="shared" si="3"/>
        <v>2419</v>
      </c>
      <c r="N16" s="11">
        <v>1126</v>
      </c>
      <c r="O16" s="12">
        <v>1008</v>
      </c>
      <c r="P16" s="13">
        <f t="shared" si="4"/>
        <v>2134</v>
      </c>
      <c r="Q16" s="14">
        <v>1251</v>
      </c>
      <c r="R16" s="12">
        <v>1136</v>
      </c>
      <c r="S16" s="15">
        <f t="shared" si="5"/>
        <v>2387</v>
      </c>
      <c r="U16" s="10">
        <v>2</v>
      </c>
    </row>
    <row r="17" spans="1:21" ht="12">
      <c r="A17" s="43" t="s">
        <v>15</v>
      </c>
      <c r="B17" s="17">
        <v>1116</v>
      </c>
      <c r="C17" s="18">
        <v>1042</v>
      </c>
      <c r="D17" s="19">
        <f t="shared" si="0"/>
        <v>2158</v>
      </c>
      <c r="E17" s="20">
        <v>1252</v>
      </c>
      <c r="F17" s="18">
        <v>1151</v>
      </c>
      <c r="G17" s="21">
        <f t="shared" si="1"/>
        <v>2403</v>
      </c>
      <c r="H17" s="17">
        <v>1304</v>
      </c>
      <c r="I17" s="18">
        <v>1255</v>
      </c>
      <c r="J17" s="19">
        <f t="shared" si="2"/>
        <v>2559</v>
      </c>
      <c r="K17" s="20">
        <v>1195</v>
      </c>
      <c r="L17" s="18">
        <v>1201</v>
      </c>
      <c r="M17" s="21">
        <f t="shared" si="3"/>
        <v>2396</v>
      </c>
      <c r="N17" s="17">
        <v>1117</v>
      </c>
      <c r="O17" s="18">
        <v>998</v>
      </c>
      <c r="P17" s="19">
        <f t="shared" si="4"/>
        <v>2115</v>
      </c>
      <c r="Q17" s="20">
        <v>1239</v>
      </c>
      <c r="R17" s="18">
        <v>1125</v>
      </c>
      <c r="S17" s="21">
        <f t="shared" si="5"/>
        <v>2364</v>
      </c>
      <c r="U17" s="10">
        <v>3</v>
      </c>
    </row>
    <row r="18" spans="2:79" ht="9.7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ht="12">
      <c r="A19" s="62" t="s">
        <v>2</v>
      </c>
      <c r="B19" s="76" t="s">
        <v>28</v>
      </c>
      <c r="C19" s="77"/>
      <c r="D19" s="78"/>
      <c r="E19" s="79" t="s">
        <v>29</v>
      </c>
      <c r="F19" s="77"/>
      <c r="G19" s="80"/>
      <c r="H19" s="76" t="s">
        <v>30</v>
      </c>
      <c r="I19" s="77"/>
      <c r="J19" s="78"/>
      <c r="K19" s="79" t="s">
        <v>31</v>
      </c>
      <c r="L19" s="77"/>
      <c r="M19" s="80"/>
      <c r="N19" s="76" t="s">
        <v>32</v>
      </c>
      <c r="O19" s="77"/>
      <c r="P19" s="78"/>
      <c r="Q19" s="79" t="s">
        <v>33</v>
      </c>
      <c r="R19" s="77"/>
      <c r="S19" s="80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ht="9.75" customHeight="1">
      <c r="A20" s="63"/>
      <c r="B20" s="60" t="s">
        <v>3</v>
      </c>
      <c r="C20" s="56" t="s">
        <v>4</v>
      </c>
      <c r="D20" s="54" t="s">
        <v>5</v>
      </c>
      <c r="E20" s="69" t="s">
        <v>3</v>
      </c>
      <c r="F20" s="56" t="s">
        <v>4</v>
      </c>
      <c r="G20" s="58" t="s">
        <v>5</v>
      </c>
      <c r="H20" s="60" t="s">
        <v>3</v>
      </c>
      <c r="I20" s="56" t="s">
        <v>4</v>
      </c>
      <c r="J20" s="54" t="s">
        <v>5</v>
      </c>
      <c r="K20" s="69" t="s">
        <v>3</v>
      </c>
      <c r="L20" s="56" t="s">
        <v>4</v>
      </c>
      <c r="M20" s="58" t="s">
        <v>5</v>
      </c>
      <c r="N20" s="60" t="s">
        <v>3</v>
      </c>
      <c r="O20" s="56" t="s">
        <v>4</v>
      </c>
      <c r="P20" s="54" t="s">
        <v>5</v>
      </c>
      <c r="Q20" s="69" t="s">
        <v>3</v>
      </c>
      <c r="R20" s="56" t="s">
        <v>4</v>
      </c>
      <c r="S20" s="58" t="s">
        <v>5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9.75" customHeight="1">
      <c r="A21" s="65"/>
      <c r="B21" s="61"/>
      <c r="C21" s="57"/>
      <c r="D21" s="55"/>
      <c r="E21" s="70"/>
      <c r="F21" s="57"/>
      <c r="G21" s="59"/>
      <c r="H21" s="61"/>
      <c r="I21" s="57"/>
      <c r="J21" s="55"/>
      <c r="K21" s="70"/>
      <c r="L21" s="57"/>
      <c r="M21" s="59"/>
      <c r="N21" s="61"/>
      <c r="O21" s="57"/>
      <c r="P21" s="55"/>
      <c r="Q21" s="70"/>
      <c r="R21" s="57"/>
      <c r="S21" s="59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</row>
    <row r="22" spans="1:79" ht="12">
      <c r="A22" s="41" t="s">
        <v>47</v>
      </c>
      <c r="B22" s="5">
        <v>1653</v>
      </c>
      <c r="C22" s="6">
        <v>1509</v>
      </c>
      <c r="D22" s="7">
        <f aca="true" t="shared" si="6" ref="D22:D33">B22+C22</f>
        <v>3162</v>
      </c>
      <c r="E22" s="5">
        <v>1947</v>
      </c>
      <c r="F22" s="6">
        <v>1904</v>
      </c>
      <c r="G22" s="9">
        <f aca="true" t="shared" si="7" ref="G22:G33">E22+F22</f>
        <v>3851</v>
      </c>
      <c r="H22" s="5">
        <v>1616</v>
      </c>
      <c r="I22" s="6">
        <v>1638</v>
      </c>
      <c r="J22" s="7">
        <f aca="true" t="shared" si="8" ref="J22:J33">H22+I22</f>
        <v>3254</v>
      </c>
      <c r="K22" s="5">
        <v>1419</v>
      </c>
      <c r="L22" s="6">
        <v>1365</v>
      </c>
      <c r="M22" s="9">
        <f aca="true" t="shared" si="9" ref="M22:M33">K22+L22</f>
        <v>2784</v>
      </c>
      <c r="N22" s="5">
        <v>1357</v>
      </c>
      <c r="O22" s="6">
        <v>1405</v>
      </c>
      <c r="P22" s="7">
        <f aca="true" t="shared" si="10" ref="P22:P33">N22+O22</f>
        <v>2762</v>
      </c>
      <c r="Q22" s="5">
        <v>1602</v>
      </c>
      <c r="R22" s="6">
        <v>1658</v>
      </c>
      <c r="S22" s="9">
        <f aca="true" t="shared" si="11" ref="S22:S33">Q22+R22</f>
        <v>3260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</row>
    <row r="23" spans="1:79" ht="12">
      <c r="A23" s="42" t="s">
        <v>6</v>
      </c>
      <c r="B23" s="11">
        <v>1655</v>
      </c>
      <c r="C23" s="12">
        <v>1501</v>
      </c>
      <c r="D23" s="13">
        <f t="shared" si="6"/>
        <v>3156</v>
      </c>
      <c r="E23" s="11">
        <v>1944</v>
      </c>
      <c r="F23" s="12">
        <v>1899</v>
      </c>
      <c r="G23" s="15">
        <f t="shared" si="7"/>
        <v>3843</v>
      </c>
      <c r="H23" s="11">
        <v>1625</v>
      </c>
      <c r="I23" s="12">
        <v>1649</v>
      </c>
      <c r="J23" s="13">
        <f t="shared" si="8"/>
        <v>3274</v>
      </c>
      <c r="K23" s="11">
        <v>1417</v>
      </c>
      <c r="L23" s="12">
        <v>1375</v>
      </c>
      <c r="M23" s="15">
        <f t="shared" si="9"/>
        <v>2792</v>
      </c>
      <c r="N23" s="11">
        <v>1364</v>
      </c>
      <c r="O23" s="12">
        <v>1391</v>
      </c>
      <c r="P23" s="13">
        <f t="shared" si="10"/>
        <v>2755</v>
      </c>
      <c r="Q23" s="11">
        <v>1591</v>
      </c>
      <c r="R23" s="12">
        <v>1661</v>
      </c>
      <c r="S23" s="15">
        <f t="shared" si="11"/>
        <v>3252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</row>
    <row r="24" spans="1:79" ht="12">
      <c r="A24" s="42" t="s">
        <v>7</v>
      </c>
      <c r="B24" s="11">
        <v>1646</v>
      </c>
      <c r="C24" s="12">
        <v>1498</v>
      </c>
      <c r="D24" s="13">
        <f t="shared" si="6"/>
        <v>3144</v>
      </c>
      <c r="E24" s="11">
        <v>1955</v>
      </c>
      <c r="F24" s="12">
        <v>1893</v>
      </c>
      <c r="G24" s="15">
        <f t="shared" si="7"/>
        <v>3848</v>
      </c>
      <c r="H24" s="11">
        <v>1641</v>
      </c>
      <c r="I24" s="12">
        <v>1667</v>
      </c>
      <c r="J24" s="13">
        <f t="shared" si="8"/>
        <v>3308</v>
      </c>
      <c r="K24" s="11">
        <v>1412</v>
      </c>
      <c r="L24" s="12">
        <v>1371</v>
      </c>
      <c r="M24" s="15">
        <f t="shared" si="9"/>
        <v>2783</v>
      </c>
      <c r="N24" s="11">
        <v>1364</v>
      </c>
      <c r="O24" s="12">
        <v>1388</v>
      </c>
      <c r="P24" s="13">
        <f t="shared" si="10"/>
        <v>2752</v>
      </c>
      <c r="Q24" s="11">
        <v>1581</v>
      </c>
      <c r="R24" s="12">
        <v>1655</v>
      </c>
      <c r="S24" s="15">
        <f t="shared" si="11"/>
        <v>3236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</row>
    <row r="25" spans="1:79" ht="12">
      <c r="A25" s="42" t="s">
        <v>8</v>
      </c>
      <c r="B25" s="11">
        <v>1634</v>
      </c>
      <c r="C25" s="12">
        <v>1492</v>
      </c>
      <c r="D25" s="13">
        <f t="shared" si="6"/>
        <v>3126</v>
      </c>
      <c r="E25" s="11">
        <v>1955</v>
      </c>
      <c r="F25" s="12">
        <v>1887</v>
      </c>
      <c r="G25" s="15">
        <f t="shared" si="7"/>
        <v>3842</v>
      </c>
      <c r="H25" s="11">
        <v>1656</v>
      </c>
      <c r="I25" s="12">
        <v>1688</v>
      </c>
      <c r="J25" s="13">
        <f t="shared" si="8"/>
        <v>3344</v>
      </c>
      <c r="K25" s="11">
        <v>1407</v>
      </c>
      <c r="L25" s="12">
        <v>1363</v>
      </c>
      <c r="M25" s="15">
        <f t="shared" si="9"/>
        <v>2770</v>
      </c>
      <c r="N25" s="11">
        <v>1364</v>
      </c>
      <c r="O25" s="12">
        <v>1389</v>
      </c>
      <c r="P25" s="13">
        <f t="shared" si="10"/>
        <v>2753</v>
      </c>
      <c r="Q25" s="11">
        <v>1576</v>
      </c>
      <c r="R25" s="12">
        <v>1653</v>
      </c>
      <c r="S25" s="15">
        <f t="shared" si="11"/>
        <v>3229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</row>
    <row r="26" spans="1:79" ht="12">
      <c r="A26" s="42" t="s">
        <v>9</v>
      </c>
      <c r="B26" s="11">
        <v>1619</v>
      </c>
      <c r="C26" s="12">
        <v>1480</v>
      </c>
      <c r="D26" s="13">
        <f t="shared" si="6"/>
        <v>3099</v>
      </c>
      <c r="E26" s="11">
        <v>1950</v>
      </c>
      <c r="F26" s="12">
        <v>1882</v>
      </c>
      <c r="G26" s="15">
        <f t="shared" si="7"/>
        <v>3832</v>
      </c>
      <c r="H26" s="11">
        <v>1671</v>
      </c>
      <c r="I26" s="12">
        <v>1704</v>
      </c>
      <c r="J26" s="13">
        <f t="shared" si="8"/>
        <v>3375</v>
      </c>
      <c r="K26" s="11">
        <v>1404</v>
      </c>
      <c r="L26" s="12">
        <v>1357</v>
      </c>
      <c r="M26" s="15">
        <f t="shared" si="9"/>
        <v>2761</v>
      </c>
      <c r="N26" s="11">
        <v>1372</v>
      </c>
      <c r="O26" s="12">
        <v>1392</v>
      </c>
      <c r="P26" s="13">
        <f t="shared" si="10"/>
        <v>2764</v>
      </c>
      <c r="Q26" s="11">
        <v>1566</v>
      </c>
      <c r="R26" s="12">
        <v>1650</v>
      </c>
      <c r="S26" s="15">
        <f t="shared" si="11"/>
        <v>3216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</row>
    <row r="27" spans="1:79" ht="12">
      <c r="A27" s="42" t="s">
        <v>10</v>
      </c>
      <c r="B27" s="11">
        <v>1624</v>
      </c>
      <c r="C27" s="12">
        <v>1477</v>
      </c>
      <c r="D27" s="13">
        <f t="shared" si="6"/>
        <v>3101</v>
      </c>
      <c r="E27" s="11">
        <v>1947</v>
      </c>
      <c r="F27" s="12">
        <v>1884</v>
      </c>
      <c r="G27" s="15">
        <f t="shared" si="7"/>
        <v>3831</v>
      </c>
      <c r="H27" s="11">
        <v>1678</v>
      </c>
      <c r="I27" s="12">
        <v>1718</v>
      </c>
      <c r="J27" s="13">
        <f t="shared" si="8"/>
        <v>3396</v>
      </c>
      <c r="K27" s="11">
        <v>1397</v>
      </c>
      <c r="L27" s="12">
        <v>1341</v>
      </c>
      <c r="M27" s="15">
        <f t="shared" si="9"/>
        <v>2738</v>
      </c>
      <c r="N27" s="11">
        <v>1374</v>
      </c>
      <c r="O27" s="12">
        <v>1403</v>
      </c>
      <c r="P27" s="13">
        <f t="shared" si="10"/>
        <v>2777</v>
      </c>
      <c r="Q27" s="11">
        <v>1560</v>
      </c>
      <c r="R27" s="12">
        <v>1653</v>
      </c>
      <c r="S27" s="15">
        <f t="shared" si="11"/>
        <v>3213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</row>
    <row r="28" spans="1:79" ht="12">
      <c r="A28" s="42" t="s">
        <v>11</v>
      </c>
      <c r="B28" s="11">
        <v>1619</v>
      </c>
      <c r="C28" s="12">
        <v>1483</v>
      </c>
      <c r="D28" s="13">
        <f t="shared" si="6"/>
        <v>3102</v>
      </c>
      <c r="E28" s="11">
        <v>1957</v>
      </c>
      <c r="F28" s="12">
        <v>1876</v>
      </c>
      <c r="G28" s="15">
        <f t="shared" si="7"/>
        <v>3833</v>
      </c>
      <c r="H28" s="11">
        <v>1688</v>
      </c>
      <c r="I28" s="12">
        <v>1734</v>
      </c>
      <c r="J28" s="13">
        <f t="shared" si="8"/>
        <v>3422</v>
      </c>
      <c r="K28" s="11">
        <v>1395</v>
      </c>
      <c r="L28" s="12">
        <v>1345</v>
      </c>
      <c r="M28" s="15">
        <f t="shared" si="9"/>
        <v>2740</v>
      </c>
      <c r="N28" s="11">
        <v>1372</v>
      </c>
      <c r="O28" s="12">
        <v>1395</v>
      </c>
      <c r="P28" s="13">
        <f t="shared" si="10"/>
        <v>2767</v>
      </c>
      <c r="Q28" s="11">
        <v>1556</v>
      </c>
      <c r="R28" s="12">
        <v>1648</v>
      </c>
      <c r="S28" s="15">
        <f t="shared" si="11"/>
        <v>3204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</row>
    <row r="29" spans="1:79" ht="12">
      <c r="A29" s="42" t="s">
        <v>12</v>
      </c>
      <c r="B29" s="11">
        <v>1620</v>
      </c>
      <c r="C29" s="12">
        <v>1488</v>
      </c>
      <c r="D29" s="13">
        <f t="shared" si="6"/>
        <v>3108</v>
      </c>
      <c r="E29" s="11">
        <v>1953</v>
      </c>
      <c r="F29" s="12">
        <v>1869</v>
      </c>
      <c r="G29" s="15">
        <f t="shared" si="7"/>
        <v>3822</v>
      </c>
      <c r="H29" s="11">
        <v>1690</v>
      </c>
      <c r="I29" s="12">
        <v>1739</v>
      </c>
      <c r="J29" s="13">
        <f t="shared" si="8"/>
        <v>3429</v>
      </c>
      <c r="K29" s="11">
        <v>1396</v>
      </c>
      <c r="L29" s="12">
        <v>1350</v>
      </c>
      <c r="M29" s="15">
        <f t="shared" si="9"/>
        <v>2746</v>
      </c>
      <c r="N29" s="11">
        <v>1381</v>
      </c>
      <c r="O29" s="12">
        <v>1389</v>
      </c>
      <c r="P29" s="13">
        <f t="shared" si="10"/>
        <v>2770</v>
      </c>
      <c r="Q29" s="11">
        <v>1549</v>
      </c>
      <c r="R29" s="12">
        <v>1646</v>
      </c>
      <c r="S29" s="15">
        <f t="shared" si="11"/>
        <v>3195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</row>
    <row r="30" spans="1:79" ht="12">
      <c r="A30" s="42" t="s">
        <v>13</v>
      </c>
      <c r="B30" s="11">
        <v>1604</v>
      </c>
      <c r="C30" s="12">
        <v>1465</v>
      </c>
      <c r="D30" s="13">
        <f t="shared" si="6"/>
        <v>3069</v>
      </c>
      <c r="E30" s="11">
        <v>1957</v>
      </c>
      <c r="F30" s="12">
        <v>1867</v>
      </c>
      <c r="G30" s="15">
        <f t="shared" si="7"/>
        <v>3824</v>
      </c>
      <c r="H30" s="11">
        <v>1697</v>
      </c>
      <c r="I30" s="12">
        <v>1757</v>
      </c>
      <c r="J30" s="13">
        <f t="shared" si="8"/>
        <v>3454</v>
      </c>
      <c r="K30" s="11">
        <v>1397</v>
      </c>
      <c r="L30" s="12">
        <v>1342</v>
      </c>
      <c r="M30" s="15">
        <f t="shared" si="9"/>
        <v>2739</v>
      </c>
      <c r="N30" s="11">
        <v>1382</v>
      </c>
      <c r="O30" s="12">
        <v>1395</v>
      </c>
      <c r="P30" s="13">
        <f t="shared" si="10"/>
        <v>2777</v>
      </c>
      <c r="Q30" s="11">
        <v>1544</v>
      </c>
      <c r="R30" s="12">
        <v>1631</v>
      </c>
      <c r="S30" s="15">
        <f t="shared" si="11"/>
        <v>3175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</row>
    <row r="31" spans="1:79" ht="12">
      <c r="A31" s="42" t="s">
        <v>48</v>
      </c>
      <c r="B31" s="11">
        <v>1601</v>
      </c>
      <c r="C31" s="12">
        <v>1464</v>
      </c>
      <c r="D31" s="13">
        <f t="shared" si="6"/>
        <v>3065</v>
      </c>
      <c r="E31" s="11">
        <v>1949</v>
      </c>
      <c r="F31" s="12">
        <v>1858</v>
      </c>
      <c r="G31" s="15">
        <f t="shared" si="7"/>
        <v>3807</v>
      </c>
      <c r="H31" s="11">
        <v>1698</v>
      </c>
      <c r="I31" s="12">
        <v>1752</v>
      </c>
      <c r="J31" s="13">
        <f t="shared" si="8"/>
        <v>3450</v>
      </c>
      <c r="K31" s="11">
        <v>1399</v>
      </c>
      <c r="L31" s="12">
        <v>1349</v>
      </c>
      <c r="M31" s="15">
        <f t="shared" si="9"/>
        <v>2748</v>
      </c>
      <c r="N31" s="11">
        <v>1392</v>
      </c>
      <c r="O31" s="12">
        <v>1393</v>
      </c>
      <c r="P31" s="13">
        <f t="shared" si="10"/>
        <v>2785</v>
      </c>
      <c r="Q31" s="11">
        <v>1525</v>
      </c>
      <c r="R31" s="12">
        <v>1630</v>
      </c>
      <c r="S31" s="15">
        <f t="shared" si="11"/>
        <v>3155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</row>
    <row r="32" spans="1:79" ht="12">
      <c r="A32" s="42" t="s">
        <v>14</v>
      </c>
      <c r="B32" s="11">
        <v>1572</v>
      </c>
      <c r="C32" s="12">
        <v>1451</v>
      </c>
      <c r="D32" s="13">
        <f t="shared" si="6"/>
        <v>3023</v>
      </c>
      <c r="E32" s="11">
        <v>1942</v>
      </c>
      <c r="F32" s="12">
        <v>1846</v>
      </c>
      <c r="G32" s="15">
        <f t="shared" si="7"/>
        <v>3788</v>
      </c>
      <c r="H32" s="11">
        <v>1697</v>
      </c>
      <c r="I32" s="12">
        <v>1756</v>
      </c>
      <c r="J32" s="13">
        <f t="shared" si="8"/>
        <v>3453</v>
      </c>
      <c r="K32" s="11">
        <v>1412</v>
      </c>
      <c r="L32" s="12">
        <v>1352</v>
      </c>
      <c r="M32" s="15">
        <f t="shared" si="9"/>
        <v>2764</v>
      </c>
      <c r="N32" s="11">
        <v>1389</v>
      </c>
      <c r="O32" s="12">
        <v>1400</v>
      </c>
      <c r="P32" s="13">
        <f t="shared" si="10"/>
        <v>2789</v>
      </c>
      <c r="Q32" s="11">
        <v>1504</v>
      </c>
      <c r="R32" s="12">
        <v>1620</v>
      </c>
      <c r="S32" s="15">
        <f t="shared" si="11"/>
        <v>3124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</row>
    <row r="33" spans="1:79" ht="12">
      <c r="A33" s="43" t="s">
        <v>15</v>
      </c>
      <c r="B33" s="17">
        <v>1573</v>
      </c>
      <c r="C33" s="18">
        <v>1434</v>
      </c>
      <c r="D33" s="19">
        <f t="shared" si="6"/>
        <v>3007</v>
      </c>
      <c r="E33" s="17">
        <v>1932</v>
      </c>
      <c r="F33" s="18">
        <v>1826</v>
      </c>
      <c r="G33" s="21">
        <f t="shared" si="7"/>
        <v>3758</v>
      </c>
      <c r="H33" s="17">
        <v>1682</v>
      </c>
      <c r="I33" s="18">
        <v>1761</v>
      </c>
      <c r="J33" s="19">
        <f t="shared" si="8"/>
        <v>3443</v>
      </c>
      <c r="K33" s="17">
        <v>1408</v>
      </c>
      <c r="L33" s="18">
        <v>1366</v>
      </c>
      <c r="M33" s="21">
        <f t="shared" si="9"/>
        <v>2774</v>
      </c>
      <c r="N33" s="17">
        <v>1393</v>
      </c>
      <c r="O33" s="18">
        <v>1395</v>
      </c>
      <c r="P33" s="19">
        <f t="shared" si="10"/>
        <v>2788</v>
      </c>
      <c r="Q33" s="17">
        <v>1489</v>
      </c>
      <c r="R33" s="18">
        <v>1609</v>
      </c>
      <c r="S33" s="21">
        <f t="shared" si="11"/>
        <v>3098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</row>
    <row r="34" spans="2:79" ht="9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</row>
    <row r="35" spans="1:79" ht="12">
      <c r="A35" s="62" t="s">
        <v>2</v>
      </c>
      <c r="B35" s="76" t="s">
        <v>34</v>
      </c>
      <c r="C35" s="77"/>
      <c r="D35" s="78"/>
      <c r="E35" s="79" t="s">
        <v>35</v>
      </c>
      <c r="F35" s="77"/>
      <c r="G35" s="80"/>
      <c r="H35" s="76" t="s">
        <v>36</v>
      </c>
      <c r="I35" s="77"/>
      <c r="J35" s="78"/>
      <c r="K35" s="79" t="s">
        <v>37</v>
      </c>
      <c r="L35" s="77"/>
      <c r="M35" s="80"/>
      <c r="N35" s="76" t="s">
        <v>38</v>
      </c>
      <c r="O35" s="77"/>
      <c r="P35" s="78"/>
      <c r="Q35" s="79" t="s">
        <v>39</v>
      </c>
      <c r="R35" s="77"/>
      <c r="S35" s="80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</row>
    <row r="36" spans="1:79" ht="9.75" customHeight="1">
      <c r="A36" s="63"/>
      <c r="B36" s="60" t="s">
        <v>3</v>
      </c>
      <c r="C36" s="56" t="s">
        <v>4</v>
      </c>
      <c r="D36" s="54" t="s">
        <v>5</v>
      </c>
      <c r="E36" s="69" t="s">
        <v>3</v>
      </c>
      <c r="F36" s="56" t="s">
        <v>4</v>
      </c>
      <c r="G36" s="58" t="s">
        <v>5</v>
      </c>
      <c r="H36" s="60" t="s">
        <v>3</v>
      </c>
      <c r="I36" s="56" t="s">
        <v>4</v>
      </c>
      <c r="J36" s="54" t="s">
        <v>5</v>
      </c>
      <c r="K36" s="69" t="s">
        <v>3</v>
      </c>
      <c r="L36" s="56" t="s">
        <v>4</v>
      </c>
      <c r="M36" s="58" t="s">
        <v>5</v>
      </c>
      <c r="N36" s="60" t="s">
        <v>3</v>
      </c>
      <c r="O36" s="56" t="s">
        <v>4</v>
      </c>
      <c r="P36" s="54" t="s">
        <v>5</v>
      </c>
      <c r="Q36" s="69" t="s">
        <v>3</v>
      </c>
      <c r="R36" s="56" t="s">
        <v>4</v>
      </c>
      <c r="S36" s="58" t="s">
        <v>5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</row>
    <row r="37" spans="1:79" ht="9.75" customHeight="1">
      <c r="A37" s="65"/>
      <c r="B37" s="61"/>
      <c r="C37" s="57"/>
      <c r="D37" s="55"/>
      <c r="E37" s="70"/>
      <c r="F37" s="57"/>
      <c r="G37" s="59"/>
      <c r="H37" s="61"/>
      <c r="I37" s="57"/>
      <c r="J37" s="55"/>
      <c r="K37" s="70"/>
      <c r="L37" s="57"/>
      <c r="M37" s="59"/>
      <c r="N37" s="61"/>
      <c r="O37" s="57"/>
      <c r="P37" s="55"/>
      <c r="Q37" s="70"/>
      <c r="R37" s="57"/>
      <c r="S37" s="59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</row>
    <row r="38" spans="1:79" ht="12">
      <c r="A38" s="41" t="s">
        <v>47</v>
      </c>
      <c r="B38" s="5">
        <v>2211</v>
      </c>
      <c r="C38" s="6">
        <v>2117</v>
      </c>
      <c r="D38" s="7">
        <f aca="true" t="shared" si="12" ref="D38:D49">B38+C38</f>
        <v>4328</v>
      </c>
      <c r="E38" s="5">
        <v>1308</v>
      </c>
      <c r="F38" s="6">
        <v>1515</v>
      </c>
      <c r="G38" s="9">
        <f aca="true" t="shared" si="13" ref="G38:G49">E38+F38</f>
        <v>2823</v>
      </c>
      <c r="H38" s="5">
        <v>1133</v>
      </c>
      <c r="I38" s="6">
        <v>1308</v>
      </c>
      <c r="J38" s="7">
        <f aca="true" t="shared" si="14" ref="J38:J49">H38+I38</f>
        <v>2441</v>
      </c>
      <c r="K38" s="5">
        <v>1021</v>
      </c>
      <c r="L38" s="6">
        <v>1494</v>
      </c>
      <c r="M38" s="9">
        <f aca="true" t="shared" si="15" ref="M38:M49">K38+L38</f>
        <v>2515</v>
      </c>
      <c r="N38" s="5">
        <v>833</v>
      </c>
      <c r="O38" s="6">
        <v>1262</v>
      </c>
      <c r="P38" s="7">
        <f aca="true" t="shared" si="16" ref="P38:P49">N38+O38</f>
        <v>2095</v>
      </c>
      <c r="Q38" s="5">
        <v>413</v>
      </c>
      <c r="R38" s="6">
        <v>845</v>
      </c>
      <c r="S38" s="9">
        <f aca="true" t="shared" si="17" ref="S38:S49">Q38+R38</f>
        <v>1258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</row>
    <row r="39" spans="1:79" ht="12">
      <c r="A39" s="42" t="s">
        <v>6</v>
      </c>
      <c r="B39" s="11">
        <v>2218</v>
      </c>
      <c r="C39" s="12">
        <v>2128</v>
      </c>
      <c r="D39" s="13">
        <f t="shared" si="12"/>
        <v>4346</v>
      </c>
      <c r="E39" s="11">
        <v>1312</v>
      </c>
      <c r="F39" s="12">
        <v>1501</v>
      </c>
      <c r="G39" s="15">
        <f t="shared" si="13"/>
        <v>2813</v>
      </c>
      <c r="H39" s="11">
        <v>1132</v>
      </c>
      <c r="I39" s="12">
        <v>1313</v>
      </c>
      <c r="J39" s="13">
        <f t="shared" si="14"/>
        <v>2445</v>
      </c>
      <c r="K39" s="11">
        <v>1022</v>
      </c>
      <c r="L39" s="12">
        <v>1496</v>
      </c>
      <c r="M39" s="15">
        <f t="shared" si="15"/>
        <v>2518</v>
      </c>
      <c r="N39" s="11">
        <v>833</v>
      </c>
      <c r="O39" s="12">
        <v>1265</v>
      </c>
      <c r="P39" s="13">
        <f t="shared" si="16"/>
        <v>2098</v>
      </c>
      <c r="Q39" s="11">
        <v>416</v>
      </c>
      <c r="R39" s="12">
        <v>854</v>
      </c>
      <c r="S39" s="15">
        <f t="shared" si="17"/>
        <v>1270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</row>
    <row r="40" spans="1:79" ht="12">
      <c r="A40" s="42" t="s">
        <v>7</v>
      </c>
      <c r="B40" s="11">
        <v>2232</v>
      </c>
      <c r="C40" s="12">
        <v>2137</v>
      </c>
      <c r="D40" s="13">
        <f t="shared" si="12"/>
        <v>4369</v>
      </c>
      <c r="E40" s="11">
        <v>1311</v>
      </c>
      <c r="F40" s="12">
        <v>1488</v>
      </c>
      <c r="G40" s="15">
        <f t="shared" si="13"/>
        <v>2799</v>
      </c>
      <c r="H40" s="11">
        <v>1136</v>
      </c>
      <c r="I40" s="12">
        <v>1323</v>
      </c>
      <c r="J40" s="13">
        <f t="shared" si="14"/>
        <v>2459</v>
      </c>
      <c r="K40" s="11">
        <v>1026</v>
      </c>
      <c r="L40" s="12">
        <v>1495</v>
      </c>
      <c r="M40" s="15">
        <f t="shared" si="15"/>
        <v>2521</v>
      </c>
      <c r="N40" s="11">
        <v>832</v>
      </c>
      <c r="O40" s="12">
        <v>1272</v>
      </c>
      <c r="P40" s="13">
        <f t="shared" si="16"/>
        <v>2104</v>
      </c>
      <c r="Q40" s="11">
        <v>411</v>
      </c>
      <c r="R40" s="12">
        <v>845</v>
      </c>
      <c r="S40" s="15">
        <f t="shared" si="17"/>
        <v>1256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</row>
    <row r="41" spans="1:79" ht="12">
      <c r="A41" s="42" t="s">
        <v>8</v>
      </c>
      <c r="B41" s="11">
        <v>2246</v>
      </c>
      <c r="C41" s="12">
        <v>2135</v>
      </c>
      <c r="D41" s="13">
        <f t="shared" si="12"/>
        <v>4381</v>
      </c>
      <c r="E41" s="11">
        <v>1309</v>
      </c>
      <c r="F41" s="12">
        <v>1501</v>
      </c>
      <c r="G41" s="15">
        <f t="shared" si="13"/>
        <v>2810</v>
      </c>
      <c r="H41" s="11">
        <v>1131</v>
      </c>
      <c r="I41" s="12">
        <v>1323</v>
      </c>
      <c r="J41" s="13">
        <f t="shared" si="14"/>
        <v>2454</v>
      </c>
      <c r="K41" s="11">
        <v>1026</v>
      </c>
      <c r="L41" s="12">
        <v>1489</v>
      </c>
      <c r="M41" s="15">
        <f t="shared" si="15"/>
        <v>2515</v>
      </c>
      <c r="N41" s="11">
        <v>833</v>
      </c>
      <c r="O41" s="12">
        <v>1269</v>
      </c>
      <c r="P41" s="13">
        <f t="shared" si="16"/>
        <v>2102</v>
      </c>
      <c r="Q41" s="11">
        <v>412</v>
      </c>
      <c r="R41" s="12">
        <v>851</v>
      </c>
      <c r="S41" s="15">
        <f t="shared" si="17"/>
        <v>1263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</row>
    <row r="42" spans="1:79" ht="12">
      <c r="A42" s="42" t="s">
        <v>9</v>
      </c>
      <c r="B42" s="11">
        <v>2248</v>
      </c>
      <c r="C42" s="12">
        <v>2133</v>
      </c>
      <c r="D42" s="13">
        <f t="shared" si="12"/>
        <v>4381</v>
      </c>
      <c r="E42" s="11">
        <v>1315</v>
      </c>
      <c r="F42" s="12">
        <v>1496</v>
      </c>
      <c r="G42" s="15">
        <f t="shared" si="13"/>
        <v>2811</v>
      </c>
      <c r="H42" s="11">
        <v>1127</v>
      </c>
      <c r="I42" s="12">
        <v>1333</v>
      </c>
      <c r="J42" s="13">
        <f t="shared" si="14"/>
        <v>2460</v>
      </c>
      <c r="K42" s="11">
        <v>1023</v>
      </c>
      <c r="L42" s="12">
        <v>1477</v>
      </c>
      <c r="M42" s="15">
        <f t="shared" si="15"/>
        <v>2500</v>
      </c>
      <c r="N42" s="11">
        <v>835</v>
      </c>
      <c r="O42" s="12">
        <v>1278</v>
      </c>
      <c r="P42" s="13">
        <f t="shared" si="16"/>
        <v>2113</v>
      </c>
      <c r="Q42" s="11">
        <v>415</v>
      </c>
      <c r="R42" s="12">
        <v>856</v>
      </c>
      <c r="S42" s="15">
        <f t="shared" si="17"/>
        <v>1271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</row>
    <row r="43" spans="1:79" ht="12">
      <c r="A43" s="42" t="s">
        <v>10</v>
      </c>
      <c r="B43" s="11">
        <v>2250</v>
      </c>
      <c r="C43" s="12">
        <v>2133</v>
      </c>
      <c r="D43" s="13">
        <f t="shared" si="12"/>
        <v>4383</v>
      </c>
      <c r="E43" s="11">
        <v>1305</v>
      </c>
      <c r="F43" s="12">
        <v>1475</v>
      </c>
      <c r="G43" s="15">
        <f t="shared" si="13"/>
        <v>2780</v>
      </c>
      <c r="H43" s="11">
        <v>1136</v>
      </c>
      <c r="I43" s="12">
        <v>1340</v>
      </c>
      <c r="J43" s="13">
        <f t="shared" si="14"/>
        <v>2476</v>
      </c>
      <c r="K43" s="11">
        <v>1029</v>
      </c>
      <c r="L43" s="12">
        <v>1479</v>
      </c>
      <c r="M43" s="15">
        <f t="shared" si="15"/>
        <v>2508</v>
      </c>
      <c r="N43" s="11">
        <v>838</v>
      </c>
      <c r="O43" s="12">
        <v>1291</v>
      </c>
      <c r="P43" s="13">
        <f t="shared" si="16"/>
        <v>2129</v>
      </c>
      <c r="Q43" s="11">
        <v>416</v>
      </c>
      <c r="R43" s="12">
        <v>855</v>
      </c>
      <c r="S43" s="15">
        <f t="shared" si="17"/>
        <v>1271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</row>
    <row r="44" spans="1:79" ht="12">
      <c r="A44" s="42" t="s">
        <v>11</v>
      </c>
      <c r="B44" s="11">
        <v>2245</v>
      </c>
      <c r="C44" s="12">
        <v>2134</v>
      </c>
      <c r="D44" s="13">
        <f t="shared" si="12"/>
        <v>4379</v>
      </c>
      <c r="E44" s="11">
        <v>1304</v>
      </c>
      <c r="F44" s="12">
        <v>1470</v>
      </c>
      <c r="G44" s="15">
        <f t="shared" si="13"/>
        <v>2774</v>
      </c>
      <c r="H44" s="11">
        <v>1146</v>
      </c>
      <c r="I44" s="12">
        <v>1350</v>
      </c>
      <c r="J44" s="13">
        <f t="shared" si="14"/>
        <v>2496</v>
      </c>
      <c r="K44" s="11">
        <v>1031</v>
      </c>
      <c r="L44" s="12">
        <v>1472</v>
      </c>
      <c r="M44" s="15">
        <f t="shared" si="15"/>
        <v>2503</v>
      </c>
      <c r="N44" s="11">
        <v>842</v>
      </c>
      <c r="O44" s="12">
        <v>1292</v>
      </c>
      <c r="P44" s="13">
        <f t="shared" si="16"/>
        <v>2134</v>
      </c>
      <c r="Q44" s="11">
        <v>420</v>
      </c>
      <c r="R44" s="12">
        <v>855</v>
      </c>
      <c r="S44" s="15">
        <f t="shared" si="17"/>
        <v>1275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</row>
    <row r="45" spans="1:79" ht="12">
      <c r="A45" s="42" t="s">
        <v>12</v>
      </c>
      <c r="B45" s="11">
        <v>2214</v>
      </c>
      <c r="C45" s="12">
        <v>2125</v>
      </c>
      <c r="D45" s="13">
        <f t="shared" si="12"/>
        <v>4339</v>
      </c>
      <c r="E45" s="11">
        <v>1325</v>
      </c>
      <c r="F45" s="12">
        <v>1478</v>
      </c>
      <c r="G45" s="15">
        <f t="shared" si="13"/>
        <v>2803</v>
      </c>
      <c r="H45" s="11">
        <v>1156</v>
      </c>
      <c r="I45" s="12">
        <v>1358</v>
      </c>
      <c r="J45" s="13">
        <f t="shared" si="14"/>
        <v>2514</v>
      </c>
      <c r="K45" s="11">
        <v>1026</v>
      </c>
      <c r="L45" s="12">
        <v>1466</v>
      </c>
      <c r="M45" s="15">
        <f t="shared" si="15"/>
        <v>2492</v>
      </c>
      <c r="N45" s="11">
        <v>845</v>
      </c>
      <c r="O45" s="12">
        <v>1300</v>
      </c>
      <c r="P45" s="13">
        <f t="shared" si="16"/>
        <v>2145</v>
      </c>
      <c r="Q45" s="11">
        <v>419</v>
      </c>
      <c r="R45" s="12">
        <v>859</v>
      </c>
      <c r="S45" s="15">
        <f t="shared" si="17"/>
        <v>1278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</row>
    <row r="46" spans="1:79" ht="12">
      <c r="A46" s="42" t="s">
        <v>13</v>
      </c>
      <c r="B46" s="11">
        <v>2208</v>
      </c>
      <c r="C46" s="12">
        <v>2132</v>
      </c>
      <c r="D46" s="13">
        <f t="shared" si="12"/>
        <v>4340</v>
      </c>
      <c r="E46" s="11">
        <v>1333</v>
      </c>
      <c r="F46" s="12">
        <v>1477</v>
      </c>
      <c r="G46" s="15">
        <f t="shared" si="13"/>
        <v>2810</v>
      </c>
      <c r="H46" s="11">
        <v>1164</v>
      </c>
      <c r="I46" s="12">
        <v>1360</v>
      </c>
      <c r="J46" s="13">
        <f t="shared" si="14"/>
        <v>2524</v>
      </c>
      <c r="K46" s="11">
        <v>1025</v>
      </c>
      <c r="L46" s="12">
        <v>1474</v>
      </c>
      <c r="M46" s="15">
        <f t="shared" si="15"/>
        <v>2499</v>
      </c>
      <c r="N46" s="11">
        <v>848</v>
      </c>
      <c r="O46" s="12">
        <v>1297</v>
      </c>
      <c r="P46" s="13">
        <f t="shared" si="16"/>
        <v>2145</v>
      </c>
      <c r="Q46" s="11">
        <v>425</v>
      </c>
      <c r="R46" s="12">
        <v>858</v>
      </c>
      <c r="S46" s="15">
        <f t="shared" si="17"/>
        <v>1283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</row>
    <row r="47" spans="1:79" ht="12">
      <c r="A47" s="42" t="s">
        <v>48</v>
      </c>
      <c r="B47" s="11">
        <v>2195</v>
      </c>
      <c r="C47" s="12">
        <v>2105</v>
      </c>
      <c r="D47" s="13">
        <f t="shared" si="12"/>
        <v>4300</v>
      </c>
      <c r="E47" s="11">
        <v>1358</v>
      </c>
      <c r="F47" s="12">
        <v>1498</v>
      </c>
      <c r="G47" s="15">
        <f t="shared" si="13"/>
        <v>2856</v>
      </c>
      <c r="H47" s="11">
        <v>1154</v>
      </c>
      <c r="I47" s="12">
        <v>1372</v>
      </c>
      <c r="J47" s="13">
        <f t="shared" si="14"/>
        <v>2526</v>
      </c>
      <c r="K47" s="11">
        <v>1030</v>
      </c>
      <c r="L47" s="12">
        <v>1465</v>
      </c>
      <c r="M47" s="15">
        <f t="shared" si="15"/>
        <v>2495</v>
      </c>
      <c r="N47" s="11">
        <v>853</v>
      </c>
      <c r="O47" s="12">
        <v>1295</v>
      </c>
      <c r="P47" s="13">
        <f t="shared" si="16"/>
        <v>2148</v>
      </c>
      <c r="Q47" s="11">
        <v>427</v>
      </c>
      <c r="R47" s="12">
        <v>867</v>
      </c>
      <c r="S47" s="15">
        <f t="shared" si="17"/>
        <v>1294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</row>
    <row r="48" spans="1:79" ht="12">
      <c r="A48" s="42" t="s">
        <v>14</v>
      </c>
      <c r="B48" s="11">
        <v>2193</v>
      </c>
      <c r="C48" s="12">
        <v>2085</v>
      </c>
      <c r="D48" s="13">
        <f t="shared" si="12"/>
        <v>4278</v>
      </c>
      <c r="E48" s="11">
        <v>1381</v>
      </c>
      <c r="F48" s="12">
        <v>1525</v>
      </c>
      <c r="G48" s="15">
        <f t="shared" si="13"/>
        <v>2906</v>
      </c>
      <c r="H48" s="11">
        <v>1157</v>
      </c>
      <c r="I48" s="12">
        <v>1369</v>
      </c>
      <c r="J48" s="13">
        <f t="shared" si="14"/>
        <v>2526</v>
      </c>
      <c r="K48" s="11">
        <v>1030</v>
      </c>
      <c r="L48" s="12">
        <v>1459</v>
      </c>
      <c r="M48" s="15">
        <f t="shared" si="15"/>
        <v>2489</v>
      </c>
      <c r="N48" s="11">
        <v>846</v>
      </c>
      <c r="O48" s="12">
        <v>1294</v>
      </c>
      <c r="P48" s="13">
        <f t="shared" si="16"/>
        <v>2140</v>
      </c>
      <c r="Q48" s="11">
        <v>435</v>
      </c>
      <c r="R48" s="12">
        <v>877</v>
      </c>
      <c r="S48" s="15">
        <f t="shared" si="17"/>
        <v>1312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</row>
    <row r="49" spans="1:79" ht="12">
      <c r="A49" s="43" t="s">
        <v>15</v>
      </c>
      <c r="B49" s="17">
        <v>2177</v>
      </c>
      <c r="C49" s="18">
        <v>2082</v>
      </c>
      <c r="D49" s="19">
        <f t="shared" si="12"/>
        <v>4259</v>
      </c>
      <c r="E49" s="17">
        <v>1396</v>
      </c>
      <c r="F49" s="18">
        <v>1535</v>
      </c>
      <c r="G49" s="21">
        <f t="shared" si="13"/>
        <v>2931</v>
      </c>
      <c r="H49" s="17">
        <v>1173</v>
      </c>
      <c r="I49" s="18">
        <v>1366</v>
      </c>
      <c r="J49" s="19">
        <f t="shared" si="14"/>
        <v>2539</v>
      </c>
      <c r="K49" s="17">
        <v>1022</v>
      </c>
      <c r="L49" s="18">
        <v>1456</v>
      </c>
      <c r="M49" s="21">
        <f t="shared" si="15"/>
        <v>2478</v>
      </c>
      <c r="N49" s="17">
        <v>847</v>
      </c>
      <c r="O49" s="18">
        <v>1294</v>
      </c>
      <c r="P49" s="19">
        <f t="shared" si="16"/>
        <v>2141</v>
      </c>
      <c r="Q49" s="17">
        <v>436</v>
      </c>
      <c r="R49" s="18">
        <v>872</v>
      </c>
      <c r="S49" s="21">
        <f t="shared" si="17"/>
        <v>1308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</row>
    <row r="50" spans="2:79" ht="9.7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</row>
    <row r="51" spans="1:85" ht="12">
      <c r="A51" s="62" t="s">
        <v>2</v>
      </c>
      <c r="B51" s="76" t="s">
        <v>40</v>
      </c>
      <c r="C51" s="77"/>
      <c r="D51" s="78"/>
      <c r="E51" s="79" t="s">
        <v>41</v>
      </c>
      <c r="F51" s="77"/>
      <c r="G51" s="80"/>
      <c r="H51" s="76" t="s">
        <v>16</v>
      </c>
      <c r="I51" s="77"/>
      <c r="J51" s="78"/>
      <c r="K51" s="85" t="s">
        <v>17</v>
      </c>
      <c r="L51" s="86"/>
      <c r="M51" s="87"/>
      <c r="N51" s="24"/>
      <c r="O51" s="24"/>
      <c r="P51" s="24"/>
      <c r="Q51" s="24"/>
      <c r="R51" s="24"/>
      <c r="S51" s="24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</row>
    <row r="52" spans="1:85" ht="9.75" customHeight="1">
      <c r="A52" s="63"/>
      <c r="B52" s="60" t="s">
        <v>3</v>
      </c>
      <c r="C52" s="56" t="s">
        <v>4</v>
      </c>
      <c r="D52" s="54" t="s">
        <v>5</v>
      </c>
      <c r="E52" s="69" t="s">
        <v>3</v>
      </c>
      <c r="F52" s="56" t="s">
        <v>4</v>
      </c>
      <c r="G52" s="58" t="s">
        <v>5</v>
      </c>
      <c r="H52" s="60" t="s">
        <v>3</v>
      </c>
      <c r="I52" s="56" t="s">
        <v>4</v>
      </c>
      <c r="J52" s="54" t="s">
        <v>5</v>
      </c>
      <c r="K52" s="83" t="s">
        <v>3</v>
      </c>
      <c r="L52" s="81" t="s">
        <v>4</v>
      </c>
      <c r="M52" s="58" t="s">
        <v>5</v>
      </c>
      <c r="N52" s="24"/>
      <c r="O52" s="24"/>
      <c r="P52" s="24"/>
      <c r="Q52" s="24"/>
      <c r="R52" s="24"/>
      <c r="S52" s="24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</row>
    <row r="53" spans="1:85" ht="9.75" customHeight="1">
      <c r="A53" s="65"/>
      <c r="B53" s="61"/>
      <c r="C53" s="57"/>
      <c r="D53" s="55"/>
      <c r="E53" s="70"/>
      <c r="F53" s="57"/>
      <c r="G53" s="59"/>
      <c r="H53" s="61"/>
      <c r="I53" s="57"/>
      <c r="J53" s="55"/>
      <c r="K53" s="84"/>
      <c r="L53" s="82"/>
      <c r="M53" s="59"/>
      <c r="N53" s="24"/>
      <c r="O53" s="24"/>
      <c r="P53" s="24"/>
      <c r="Q53" s="24"/>
      <c r="R53" s="24"/>
      <c r="S53" s="24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</row>
    <row r="54" spans="1:85" ht="12">
      <c r="A54" s="41" t="s">
        <v>47</v>
      </c>
      <c r="B54" s="5">
        <v>150</v>
      </c>
      <c r="C54" s="6">
        <v>410</v>
      </c>
      <c r="D54" s="7">
        <f aca="true" t="shared" si="18" ref="D54:D65">B54+C54</f>
        <v>560</v>
      </c>
      <c r="E54" s="5">
        <v>39</v>
      </c>
      <c r="F54" s="6">
        <v>137</v>
      </c>
      <c r="G54" s="9">
        <f aca="true" t="shared" si="19" ref="G54:G65">E54+F54</f>
        <v>176</v>
      </c>
      <c r="H54" s="5">
        <v>2</v>
      </c>
      <c r="I54" s="6">
        <v>17</v>
      </c>
      <c r="J54" s="7">
        <f aca="true" t="shared" si="20" ref="J54:J65">H54+I54</f>
        <v>19</v>
      </c>
      <c r="K54" s="8">
        <f aca="true" t="shared" si="21" ref="K54:K65">B6+E6+H6+K6+N6+Q6+B22+E22+H22+K22+N22+Q22+B38+E38+H38+K38+N38+Q38+B54+E54+H54</f>
        <v>24021</v>
      </c>
      <c r="L54" s="6">
        <f aca="true" t="shared" si="22" ref="L54:L65">C6+F6+I6+L6+O6+R6+C22+F22+I22+L22+O22+R22+C38+F38+I38+L38+O38+R38+C54+F54+I54</f>
        <v>25449</v>
      </c>
      <c r="M54" s="9">
        <f aca="true" t="shared" si="23" ref="M54:M65">K54+L54</f>
        <v>49470</v>
      </c>
      <c r="N54" s="24"/>
      <c r="O54" s="24"/>
      <c r="P54" s="24"/>
      <c r="Q54" s="24"/>
      <c r="R54" s="24"/>
      <c r="S54" s="24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</row>
    <row r="55" spans="1:85" ht="12">
      <c r="A55" s="42" t="s">
        <v>6</v>
      </c>
      <c r="B55" s="11">
        <v>151</v>
      </c>
      <c r="C55" s="12">
        <v>409</v>
      </c>
      <c r="D55" s="13">
        <f t="shared" si="18"/>
        <v>560</v>
      </c>
      <c r="E55" s="11">
        <v>39</v>
      </c>
      <c r="F55" s="12">
        <v>134</v>
      </c>
      <c r="G55" s="15">
        <f t="shared" si="19"/>
        <v>173</v>
      </c>
      <c r="H55" s="11">
        <v>2</v>
      </c>
      <c r="I55" s="12">
        <v>17</v>
      </c>
      <c r="J55" s="13">
        <f t="shared" si="20"/>
        <v>19</v>
      </c>
      <c r="K55" s="14">
        <f t="shared" si="21"/>
        <v>24023</v>
      </c>
      <c r="L55" s="12">
        <f t="shared" si="22"/>
        <v>25449</v>
      </c>
      <c r="M55" s="15">
        <f t="shared" si="23"/>
        <v>49472</v>
      </c>
      <c r="N55" s="24"/>
      <c r="O55" s="24"/>
      <c r="P55" s="24"/>
      <c r="Q55" s="24"/>
      <c r="R55" s="24"/>
      <c r="S55" s="2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</row>
    <row r="56" spans="1:85" ht="12">
      <c r="A56" s="42" t="s">
        <v>7</v>
      </c>
      <c r="B56" s="11">
        <v>152</v>
      </c>
      <c r="C56" s="12">
        <v>411</v>
      </c>
      <c r="D56" s="13">
        <f t="shared" si="18"/>
        <v>563</v>
      </c>
      <c r="E56" s="11">
        <v>38</v>
      </c>
      <c r="F56" s="12">
        <v>133</v>
      </c>
      <c r="G56" s="15">
        <f t="shared" si="19"/>
        <v>171</v>
      </c>
      <c r="H56" s="11">
        <v>2</v>
      </c>
      <c r="I56" s="12">
        <v>16</v>
      </c>
      <c r="J56" s="13">
        <f t="shared" si="20"/>
        <v>18</v>
      </c>
      <c r="K56" s="14">
        <f t="shared" si="21"/>
        <v>24030</v>
      </c>
      <c r="L56" s="12">
        <f t="shared" si="22"/>
        <v>25435</v>
      </c>
      <c r="M56" s="15">
        <f t="shared" si="23"/>
        <v>49465</v>
      </c>
      <c r="N56" s="24"/>
      <c r="O56" s="24"/>
      <c r="P56" s="24"/>
      <c r="Q56" s="24"/>
      <c r="R56" s="24"/>
      <c r="S56" s="24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</row>
    <row r="57" spans="1:85" ht="12">
      <c r="A57" s="42" t="s">
        <v>8</v>
      </c>
      <c r="B57" s="11">
        <v>155</v>
      </c>
      <c r="C57" s="12">
        <v>412</v>
      </c>
      <c r="D57" s="13">
        <f t="shared" si="18"/>
        <v>567</v>
      </c>
      <c r="E57" s="11">
        <v>37</v>
      </c>
      <c r="F57" s="12">
        <v>132</v>
      </c>
      <c r="G57" s="15">
        <f t="shared" si="19"/>
        <v>169</v>
      </c>
      <c r="H57" s="11">
        <v>2</v>
      </c>
      <c r="I57" s="12">
        <v>15</v>
      </c>
      <c r="J57" s="13">
        <f t="shared" si="20"/>
        <v>17</v>
      </c>
      <c r="K57" s="14">
        <f t="shared" si="21"/>
        <v>24042</v>
      </c>
      <c r="L57" s="12">
        <f t="shared" si="22"/>
        <v>25445</v>
      </c>
      <c r="M57" s="15">
        <f t="shared" si="23"/>
        <v>49487</v>
      </c>
      <c r="N57" s="24"/>
      <c r="O57" s="24"/>
      <c r="P57" s="24"/>
      <c r="Q57" s="24"/>
      <c r="R57" s="24"/>
      <c r="S57" s="24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</row>
    <row r="58" spans="1:85" ht="12">
      <c r="A58" s="42" t="s">
        <v>9</v>
      </c>
      <c r="B58" s="11">
        <v>153</v>
      </c>
      <c r="C58" s="12">
        <v>411</v>
      </c>
      <c r="D58" s="13">
        <f t="shared" si="18"/>
        <v>564</v>
      </c>
      <c r="E58" s="11">
        <v>39</v>
      </c>
      <c r="F58" s="12">
        <v>132</v>
      </c>
      <c r="G58" s="15">
        <f t="shared" si="19"/>
        <v>171</v>
      </c>
      <c r="H58" s="11">
        <v>1</v>
      </c>
      <c r="I58" s="12">
        <v>16</v>
      </c>
      <c r="J58" s="13">
        <f t="shared" si="20"/>
        <v>17</v>
      </c>
      <c r="K58" s="14">
        <f t="shared" si="21"/>
        <v>24014</v>
      </c>
      <c r="L58" s="12">
        <f t="shared" si="22"/>
        <v>25421</v>
      </c>
      <c r="M58" s="15">
        <f t="shared" si="23"/>
        <v>49435</v>
      </c>
      <c r="N58" s="24"/>
      <c r="O58" s="24"/>
      <c r="P58" s="24"/>
      <c r="Q58" s="24"/>
      <c r="R58" s="24"/>
      <c r="S58" s="24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</row>
    <row r="59" spans="1:85" ht="12">
      <c r="A59" s="42" t="s">
        <v>10</v>
      </c>
      <c r="B59" s="11">
        <v>154</v>
      </c>
      <c r="C59" s="12">
        <v>418</v>
      </c>
      <c r="D59" s="13">
        <f t="shared" si="18"/>
        <v>572</v>
      </c>
      <c r="E59" s="11">
        <v>39</v>
      </c>
      <c r="F59" s="12">
        <v>130</v>
      </c>
      <c r="G59" s="15">
        <f t="shared" si="19"/>
        <v>169</v>
      </c>
      <c r="H59" s="11">
        <v>1</v>
      </c>
      <c r="I59" s="12">
        <v>17</v>
      </c>
      <c r="J59" s="13">
        <f t="shared" si="20"/>
        <v>18</v>
      </c>
      <c r="K59" s="14">
        <f t="shared" si="21"/>
        <v>24014</v>
      </c>
      <c r="L59" s="12">
        <f t="shared" si="22"/>
        <v>25438</v>
      </c>
      <c r="M59" s="15">
        <f t="shared" si="23"/>
        <v>49452</v>
      </c>
      <c r="N59" s="24"/>
      <c r="O59" s="24"/>
      <c r="P59" s="24"/>
      <c r="Q59" s="24"/>
      <c r="R59" s="24"/>
      <c r="S59" s="24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</row>
    <row r="60" spans="1:85" ht="12">
      <c r="A60" s="42" t="s">
        <v>11</v>
      </c>
      <c r="B60" s="11">
        <v>152</v>
      </c>
      <c r="C60" s="12">
        <v>425</v>
      </c>
      <c r="D60" s="13">
        <f t="shared" si="18"/>
        <v>577</v>
      </c>
      <c r="E60" s="11">
        <v>38</v>
      </c>
      <c r="F60" s="12">
        <v>129</v>
      </c>
      <c r="G60" s="15">
        <f t="shared" si="19"/>
        <v>167</v>
      </c>
      <c r="H60" s="11">
        <v>1</v>
      </c>
      <c r="I60" s="12">
        <v>16</v>
      </c>
      <c r="J60" s="13">
        <f t="shared" si="20"/>
        <v>17</v>
      </c>
      <c r="K60" s="14">
        <f t="shared" si="21"/>
        <v>24044</v>
      </c>
      <c r="L60" s="12">
        <f t="shared" si="22"/>
        <v>25449</v>
      </c>
      <c r="M60" s="15">
        <f t="shared" si="23"/>
        <v>49493</v>
      </c>
      <c r="N60" s="24"/>
      <c r="O60" s="24"/>
      <c r="P60" s="24"/>
      <c r="Q60" s="24"/>
      <c r="R60" s="24"/>
      <c r="S60" s="24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</row>
    <row r="61" spans="1:85" ht="12">
      <c r="A61" s="42" t="s">
        <v>12</v>
      </c>
      <c r="B61" s="11">
        <v>155</v>
      </c>
      <c r="C61" s="12">
        <v>424</v>
      </c>
      <c r="D61" s="13">
        <f t="shared" si="18"/>
        <v>579</v>
      </c>
      <c r="E61" s="11">
        <v>38</v>
      </c>
      <c r="F61" s="12">
        <v>130</v>
      </c>
      <c r="G61" s="15">
        <f t="shared" si="19"/>
        <v>168</v>
      </c>
      <c r="H61" s="11">
        <v>1</v>
      </c>
      <c r="I61" s="12">
        <v>17</v>
      </c>
      <c r="J61" s="13">
        <f t="shared" si="20"/>
        <v>18</v>
      </c>
      <c r="K61" s="14">
        <f t="shared" si="21"/>
        <v>24044</v>
      </c>
      <c r="L61" s="12">
        <f t="shared" si="22"/>
        <v>25459</v>
      </c>
      <c r="M61" s="15">
        <f t="shared" si="23"/>
        <v>49503</v>
      </c>
      <c r="N61" s="24"/>
      <c r="O61" s="24"/>
      <c r="P61" s="24"/>
      <c r="Q61" s="24"/>
      <c r="R61" s="24"/>
      <c r="S61" s="24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</row>
    <row r="62" spans="1:85" ht="12">
      <c r="A62" s="42" t="s">
        <v>13</v>
      </c>
      <c r="B62" s="11">
        <v>156</v>
      </c>
      <c r="C62" s="12">
        <v>432</v>
      </c>
      <c r="D62" s="13">
        <f t="shared" si="18"/>
        <v>588</v>
      </c>
      <c r="E62" s="11">
        <v>35</v>
      </c>
      <c r="F62" s="12">
        <v>129</v>
      </c>
      <c r="G62" s="15">
        <f t="shared" si="19"/>
        <v>164</v>
      </c>
      <c r="H62" s="11">
        <v>1</v>
      </c>
      <c r="I62" s="12">
        <v>17</v>
      </c>
      <c r="J62" s="13">
        <f t="shared" si="20"/>
        <v>18</v>
      </c>
      <c r="K62" s="14">
        <f t="shared" si="21"/>
        <v>24075</v>
      </c>
      <c r="L62" s="12">
        <f t="shared" si="22"/>
        <v>25453</v>
      </c>
      <c r="M62" s="15">
        <f t="shared" si="23"/>
        <v>49528</v>
      </c>
      <c r="N62" s="24"/>
      <c r="O62" s="24"/>
      <c r="P62" s="24"/>
      <c r="Q62" s="24"/>
      <c r="R62" s="24"/>
      <c r="S62" s="24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</row>
    <row r="63" spans="1:85" ht="12">
      <c r="A63" s="42" t="s">
        <v>48</v>
      </c>
      <c r="B63" s="11">
        <v>160</v>
      </c>
      <c r="C63" s="12">
        <v>440</v>
      </c>
      <c r="D63" s="13">
        <f t="shared" si="18"/>
        <v>600</v>
      </c>
      <c r="E63" s="11">
        <v>36</v>
      </c>
      <c r="F63" s="12">
        <v>125</v>
      </c>
      <c r="G63" s="15">
        <f t="shared" si="19"/>
        <v>161</v>
      </c>
      <c r="H63" s="11">
        <v>1</v>
      </c>
      <c r="I63" s="12">
        <v>18</v>
      </c>
      <c r="J63" s="13">
        <f t="shared" si="20"/>
        <v>19</v>
      </c>
      <c r="K63" s="14">
        <f t="shared" si="21"/>
        <v>24057</v>
      </c>
      <c r="L63" s="12">
        <f t="shared" si="22"/>
        <v>25444</v>
      </c>
      <c r="M63" s="15">
        <f t="shared" si="23"/>
        <v>49501</v>
      </c>
      <c r="N63" s="24"/>
      <c r="O63" s="24"/>
      <c r="P63" s="24"/>
      <c r="Q63" s="24"/>
      <c r="R63" s="24"/>
      <c r="S63" s="24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</row>
    <row r="64" spans="1:85" ht="12">
      <c r="A64" s="42" t="s">
        <v>14</v>
      </c>
      <c r="B64" s="11">
        <v>157</v>
      </c>
      <c r="C64" s="12">
        <v>434</v>
      </c>
      <c r="D64" s="13">
        <f t="shared" si="18"/>
        <v>591</v>
      </c>
      <c r="E64" s="11">
        <v>35</v>
      </c>
      <c r="F64" s="12">
        <v>126</v>
      </c>
      <c r="G64" s="15">
        <f t="shared" si="19"/>
        <v>161</v>
      </c>
      <c r="H64" s="11">
        <v>3</v>
      </c>
      <c r="I64" s="12">
        <v>17</v>
      </c>
      <c r="J64" s="13">
        <f t="shared" si="20"/>
        <v>20</v>
      </c>
      <c r="K64" s="14">
        <f t="shared" si="21"/>
        <v>24027</v>
      </c>
      <c r="L64" s="12">
        <f t="shared" si="22"/>
        <v>25430</v>
      </c>
      <c r="M64" s="15">
        <f t="shared" si="23"/>
        <v>49457</v>
      </c>
      <c r="N64" s="24"/>
      <c r="O64" s="24"/>
      <c r="P64" s="24"/>
      <c r="Q64" s="24"/>
      <c r="R64" s="24"/>
      <c r="S64" s="24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</row>
    <row r="65" spans="1:85" ht="12">
      <c r="A65" s="43" t="s">
        <v>15</v>
      </c>
      <c r="B65" s="17">
        <v>155</v>
      </c>
      <c r="C65" s="18">
        <v>442</v>
      </c>
      <c r="D65" s="19">
        <f t="shared" si="18"/>
        <v>597</v>
      </c>
      <c r="E65" s="17">
        <v>36</v>
      </c>
      <c r="F65" s="18">
        <v>130</v>
      </c>
      <c r="G65" s="21">
        <f t="shared" si="19"/>
        <v>166</v>
      </c>
      <c r="H65" s="17">
        <v>4</v>
      </c>
      <c r="I65" s="18">
        <v>17</v>
      </c>
      <c r="J65" s="19">
        <f t="shared" si="20"/>
        <v>21</v>
      </c>
      <c r="K65" s="20">
        <f t="shared" si="21"/>
        <v>23946</v>
      </c>
      <c r="L65" s="18">
        <f t="shared" si="22"/>
        <v>25357</v>
      </c>
      <c r="M65" s="21">
        <f t="shared" si="23"/>
        <v>49303</v>
      </c>
      <c r="N65" s="24"/>
      <c r="O65" s="24"/>
      <c r="P65" s="24"/>
      <c r="Q65" s="24"/>
      <c r="R65" s="24"/>
      <c r="S65" s="24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</row>
    <row r="66" spans="1:79" ht="9.75" customHeight="1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</row>
    <row r="67" spans="1:79" ht="13.5" customHeight="1">
      <c r="A67" s="62" t="s">
        <v>2</v>
      </c>
      <c r="B67" s="66" t="s">
        <v>18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8"/>
      <c r="N67" s="24"/>
      <c r="O67" s="24"/>
      <c r="P67" s="24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</row>
    <row r="68" spans="1:79" ht="12">
      <c r="A68" s="63"/>
      <c r="B68" s="71" t="s">
        <v>49</v>
      </c>
      <c r="C68" s="72"/>
      <c r="D68" s="72"/>
      <c r="E68" s="73"/>
      <c r="F68" s="71" t="s">
        <v>19</v>
      </c>
      <c r="G68" s="72"/>
      <c r="H68" s="72"/>
      <c r="I68" s="74"/>
      <c r="J68" s="75" t="s">
        <v>20</v>
      </c>
      <c r="K68" s="72"/>
      <c r="L68" s="72"/>
      <c r="M68" s="74"/>
      <c r="N68" s="22"/>
      <c r="O68" s="22"/>
      <c r="P68" s="22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</row>
    <row r="69" spans="1:79" ht="9.75" customHeight="1">
      <c r="A69" s="64"/>
      <c r="B69" s="46" t="s">
        <v>3</v>
      </c>
      <c r="C69" s="48" t="s">
        <v>4</v>
      </c>
      <c r="D69" s="52" t="s">
        <v>5</v>
      </c>
      <c r="E69" s="50" t="s">
        <v>21</v>
      </c>
      <c r="F69" s="46" t="s">
        <v>3</v>
      </c>
      <c r="G69" s="48" t="s">
        <v>4</v>
      </c>
      <c r="H69" s="52" t="s">
        <v>5</v>
      </c>
      <c r="I69" s="50" t="s">
        <v>21</v>
      </c>
      <c r="J69" s="46" t="s">
        <v>3</v>
      </c>
      <c r="K69" s="48" t="s">
        <v>4</v>
      </c>
      <c r="L69" s="52" t="s">
        <v>5</v>
      </c>
      <c r="M69" s="50" t="s">
        <v>21</v>
      </c>
      <c r="N69" s="22"/>
      <c r="O69" s="22"/>
      <c r="P69" s="22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</row>
    <row r="70" spans="1:79" ht="9.75" customHeight="1">
      <c r="A70" s="65"/>
      <c r="B70" s="47"/>
      <c r="C70" s="49"/>
      <c r="D70" s="53"/>
      <c r="E70" s="51"/>
      <c r="F70" s="47"/>
      <c r="G70" s="49"/>
      <c r="H70" s="53"/>
      <c r="I70" s="51"/>
      <c r="J70" s="47"/>
      <c r="K70" s="49"/>
      <c r="L70" s="53"/>
      <c r="M70" s="51"/>
      <c r="N70" s="24"/>
      <c r="O70" s="24"/>
      <c r="P70" s="24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</row>
    <row r="71" spans="1:79" ht="12">
      <c r="A71" s="41" t="s">
        <v>47</v>
      </c>
      <c r="B71" s="8">
        <f aca="true" t="shared" si="24" ref="B71:B82">B6+E6+H6</f>
        <v>3707</v>
      </c>
      <c r="C71" s="6">
        <f aca="true" t="shared" si="25" ref="C71:C82">C6+F6+I6</f>
        <v>3526</v>
      </c>
      <c r="D71" s="38">
        <f>B71+C71</f>
        <v>7233</v>
      </c>
      <c r="E71" s="27">
        <f aca="true" t="shared" si="26" ref="E71:E82">IF(B71=0,"",ROUND(D71/M54*100,2))</f>
        <v>14.62</v>
      </c>
      <c r="F71" s="8">
        <f aca="true" t="shared" si="27" ref="F71:F82">K6+N6+Q6+B22+E22+H22+K22+N22+Q22+B38</f>
        <v>15415</v>
      </c>
      <c r="G71" s="6">
        <f aca="true" t="shared" si="28" ref="G71:G82">L6+O6+R6+C22+F22+I22+L22+O22+R22+C38</f>
        <v>14935</v>
      </c>
      <c r="H71" s="26">
        <f aca="true" t="shared" si="29" ref="H71:H82">F71+G71</f>
        <v>30350</v>
      </c>
      <c r="I71" s="28">
        <f>IF(F71=0,"",ROUND(H71/M54*100,2))</f>
        <v>61.35</v>
      </c>
      <c r="J71" s="5">
        <f aca="true" t="shared" si="30" ref="J71:J82">E38+H38+K38+N38+Q38+B54+E54+H54</f>
        <v>4899</v>
      </c>
      <c r="K71" s="6">
        <f aca="true" t="shared" si="31" ref="K71:K82">F38+I38+L38+O38+R38+C54+F54+I54</f>
        <v>6988</v>
      </c>
      <c r="L71" s="26">
        <f aca="true" t="shared" si="32" ref="L71:L82">J71+K71</f>
        <v>11887</v>
      </c>
      <c r="M71" s="29">
        <f>IF(J71=0,"",ROUND(L71/M54*100,2))</f>
        <v>24.03</v>
      </c>
      <c r="N71" s="24"/>
      <c r="O71" s="24"/>
      <c r="P71" s="24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</row>
    <row r="72" spans="1:79" ht="12">
      <c r="A72" s="42" t="s">
        <v>6</v>
      </c>
      <c r="B72" s="14">
        <f t="shared" si="24"/>
        <v>3691</v>
      </c>
      <c r="C72" s="12">
        <f t="shared" si="25"/>
        <v>3519</v>
      </c>
      <c r="D72" s="39">
        <f aca="true" t="shared" si="33" ref="D72:D82">B72+C72</f>
        <v>7210</v>
      </c>
      <c r="E72" s="31">
        <f t="shared" si="26"/>
        <v>14.57</v>
      </c>
      <c r="F72" s="14">
        <f t="shared" si="27"/>
        <v>15425</v>
      </c>
      <c r="G72" s="12">
        <f t="shared" si="28"/>
        <v>14941</v>
      </c>
      <c r="H72" s="30">
        <f>F72+G72</f>
        <v>30366</v>
      </c>
      <c r="I72" s="32">
        <f aca="true" t="shared" si="34" ref="I72:I82">IF(F72=0,"",ROUND(H72/M55*100,2))</f>
        <v>61.38</v>
      </c>
      <c r="J72" s="11">
        <f t="shared" si="30"/>
        <v>4907</v>
      </c>
      <c r="K72" s="12">
        <f t="shared" si="31"/>
        <v>6989</v>
      </c>
      <c r="L72" s="30">
        <f t="shared" si="32"/>
        <v>11896</v>
      </c>
      <c r="M72" s="29">
        <f aca="true" t="shared" si="35" ref="M72:M82">IF(J72=0,"",ROUND(L72/M55*100,2))</f>
        <v>24.05</v>
      </c>
      <c r="N72" s="24"/>
      <c r="O72" s="24"/>
      <c r="P72" s="24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</row>
    <row r="73" spans="1:79" ht="12">
      <c r="A73" s="42" t="s">
        <v>7</v>
      </c>
      <c r="B73" s="14">
        <f t="shared" si="24"/>
        <v>3692</v>
      </c>
      <c r="C73" s="12">
        <f t="shared" si="25"/>
        <v>3513</v>
      </c>
      <c r="D73" s="39">
        <f t="shared" si="33"/>
        <v>7205</v>
      </c>
      <c r="E73" s="31">
        <f t="shared" si="26"/>
        <v>14.57</v>
      </c>
      <c r="F73" s="14">
        <f t="shared" si="27"/>
        <v>15430</v>
      </c>
      <c r="G73" s="12">
        <f t="shared" si="28"/>
        <v>14939</v>
      </c>
      <c r="H73" s="30">
        <f t="shared" si="29"/>
        <v>30369</v>
      </c>
      <c r="I73" s="32">
        <f t="shared" si="34"/>
        <v>61.39</v>
      </c>
      <c r="J73" s="11">
        <f t="shared" si="30"/>
        <v>4908</v>
      </c>
      <c r="K73" s="12">
        <f t="shared" si="31"/>
        <v>6983</v>
      </c>
      <c r="L73" s="30">
        <f t="shared" si="32"/>
        <v>11891</v>
      </c>
      <c r="M73" s="29">
        <f t="shared" si="35"/>
        <v>24.04</v>
      </c>
      <c r="N73" s="24"/>
      <c r="O73" s="24"/>
      <c r="P73" s="24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</row>
    <row r="74" spans="1:79" ht="12">
      <c r="A74" s="42" t="s">
        <v>8</v>
      </c>
      <c r="B74" s="14">
        <f t="shared" si="24"/>
        <v>3701</v>
      </c>
      <c r="C74" s="12">
        <f t="shared" si="25"/>
        <v>3517</v>
      </c>
      <c r="D74" s="39">
        <f t="shared" si="33"/>
        <v>7218</v>
      </c>
      <c r="E74" s="31">
        <f t="shared" si="26"/>
        <v>14.59</v>
      </c>
      <c r="F74" s="14">
        <f t="shared" si="27"/>
        <v>15436</v>
      </c>
      <c r="G74" s="12">
        <f t="shared" si="28"/>
        <v>14936</v>
      </c>
      <c r="H74" s="30">
        <f t="shared" si="29"/>
        <v>30372</v>
      </c>
      <c r="I74" s="32">
        <f t="shared" si="34"/>
        <v>61.37</v>
      </c>
      <c r="J74" s="11">
        <f t="shared" si="30"/>
        <v>4905</v>
      </c>
      <c r="K74" s="12">
        <f t="shared" si="31"/>
        <v>6992</v>
      </c>
      <c r="L74" s="30">
        <f t="shared" si="32"/>
        <v>11897</v>
      </c>
      <c r="M74" s="29">
        <f t="shared" si="35"/>
        <v>24.04</v>
      </c>
      <c r="N74" s="24"/>
      <c r="O74" s="24"/>
      <c r="P74" s="2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</row>
    <row r="75" spans="1:79" ht="12">
      <c r="A75" s="42" t="s">
        <v>9</v>
      </c>
      <c r="B75" s="14">
        <f t="shared" si="24"/>
        <v>3687</v>
      </c>
      <c r="C75" s="12">
        <f t="shared" si="25"/>
        <v>3493</v>
      </c>
      <c r="D75" s="39">
        <f t="shared" si="33"/>
        <v>7180</v>
      </c>
      <c r="E75" s="31">
        <f t="shared" si="26"/>
        <v>14.52</v>
      </c>
      <c r="F75" s="14">
        <f t="shared" si="27"/>
        <v>15419</v>
      </c>
      <c r="G75" s="12">
        <f t="shared" si="28"/>
        <v>14929</v>
      </c>
      <c r="H75" s="30">
        <f t="shared" si="29"/>
        <v>30348</v>
      </c>
      <c r="I75" s="32">
        <f t="shared" si="34"/>
        <v>61.39</v>
      </c>
      <c r="J75" s="11">
        <f t="shared" si="30"/>
        <v>4908</v>
      </c>
      <c r="K75" s="12">
        <f t="shared" si="31"/>
        <v>6999</v>
      </c>
      <c r="L75" s="30">
        <f t="shared" si="32"/>
        <v>11907</v>
      </c>
      <c r="M75" s="29">
        <f t="shared" si="35"/>
        <v>24.09</v>
      </c>
      <c r="N75" s="24"/>
      <c r="O75" s="24"/>
      <c r="P75" s="24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</row>
    <row r="76" spans="1:79" ht="12">
      <c r="A76" s="42" t="s">
        <v>10</v>
      </c>
      <c r="B76" s="14">
        <f t="shared" si="24"/>
        <v>3683</v>
      </c>
      <c r="C76" s="12">
        <f t="shared" si="25"/>
        <v>3493</v>
      </c>
      <c r="D76" s="39">
        <f t="shared" si="33"/>
        <v>7176</v>
      </c>
      <c r="E76" s="33">
        <f t="shared" si="26"/>
        <v>14.51</v>
      </c>
      <c r="F76" s="14">
        <f t="shared" si="27"/>
        <v>15413</v>
      </c>
      <c r="G76" s="12">
        <f t="shared" si="28"/>
        <v>14940</v>
      </c>
      <c r="H76" s="30">
        <f t="shared" si="29"/>
        <v>30353</v>
      </c>
      <c r="I76" s="34">
        <f t="shared" si="34"/>
        <v>61.38</v>
      </c>
      <c r="J76" s="11">
        <f t="shared" si="30"/>
        <v>4918</v>
      </c>
      <c r="K76" s="12">
        <f t="shared" si="31"/>
        <v>7005</v>
      </c>
      <c r="L76" s="30">
        <f t="shared" si="32"/>
        <v>11923</v>
      </c>
      <c r="M76" s="29">
        <f t="shared" si="35"/>
        <v>24.11</v>
      </c>
      <c r="N76" s="24"/>
      <c r="O76" s="24"/>
      <c r="P76" s="24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</row>
    <row r="77" spans="1:79" ht="12">
      <c r="A77" s="42" t="s">
        <v>11</v>
      </c>
      <c r="B77" s="14">
        <f t="shared" si="24"/>
        <v>3692</v>
      </c>
      <c r="C77" s="12">
        <f t="shared" si="25"/>
        <v>3495</v>
      </c>
      <c r="D77" s="39">
        <f t="shared" si="33"/>
        <v>7187</v>
      </c>
      <c r="E77" s="33">
        <f t="shared" si="26"/>
        <v>14.52</v>
      </c>
      <c r="F77" s="14">
        <f t="shared" si="27"/>
        <v>15418</v>
      </c>
      <c r="G77" s="12">
        <f t="shared" si="28"/>
        <v>14945</v>
      </c>
      <c r="H77" s="30">
        <f t="shared" si="29"/>
        <v>30363</v>
      </c>
      <c r="I77" s="34">
        <f t="shared" si="34"/>
        <v>61.35</v>
      </c>
      <c r="J77" s="11">
        <f t="shared" si="30"/>
        <v>4934</v>
      </c>
      <c r="K77" s="12">
        <f t="shared" si="31"/>
        <v>7009</v>
      </c>
      <c r="L77" s="30">
        <f t="shared" si="32"/>
        <v>11943</v>
      </c>
      <c r="M77" s="29">
        <f t="shared" si="35"/>
        <v>24.13</v>
      </c>
      <c r="N77" s="24"/>
      <c r="O77" s="24"/>
      <c r="P77" s="24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</row>
    <row r="78" spans="1:79" ht="12">
      <c r="A78" s="42" t="s">
        <v>12</v>
      </c>
      <c r="B78" s="14">
        <f t="shared" si="24"/>
        <v>3689</v>
      </c>
      <c r="C78" s="12">
        <f t="shared" si="25"/>
        <v>3490</v>
      </c>
      <c r="D78" s="39">
        <f t="shared" si="33"/>
        <v>7179</v>
      </c>
      <c r="E78" s="33">
        <f t="shared" si="26"/>
        <v>14.5</v>
      </c>
      <c r="F78" s="14">
        <f t="shared" si="27"/>
        <v>15390</v>
      </c>
      <c r="G78" s="12">
        <f t="shared" si="28"/>
        <v>14937</v>
      </c>
      <c r="H78" s="30">
        <f t="shared" si="29"/>
        <v>30327</v>
      </c>
      <c r="I78" s="34">
        <f t="shared" si="34"/>
        <v>61.26</v>
      </c>
      <c r="J78" s="11">
        <f t="shared" si="30"/>
        <v>4965</v>
      </c>
      <c r="K78" s="12">
        <f t="shared" si="31"/>
        <v>7032</v>
      </c>
      <c r="L78" s="30">
        <f t="shared" si="32"/>
        <v>11997</v>
      </c>
      <c r="M78" s="29">
        <f t="shared" si="35"/>
        <v>24.23</v>
      </c>
      <c r="N78" s="24"/>
      <c r="O78" s="24"/>
      <c r="P78" s="24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</row>
    <row r="79" spans="1:79" ht="12">
      <c r="A79" s="42" t="s">
        <v>13</v>
      </c>
      <c r="B79" s="14">
        <f t="shared" si="24"/>
        <v>3698</v>
      </c>
      <c r="C79" s="12">
        <f t="shared" si="25"/>
        <v>3479</v>
      </c>
      <c r="D79" s="39">
        <f t="shared" si="33"/>
        <v>7177</v>
      </c>
      <c r="E79" s="33">
        <f t="shared" si="26"/>
        <v>14.49</v>
      </c>
      <c r="F79" s="14">
        <f t="shared" si="27"/>
        <v>15390</v>
      </c>
      <c r="G79" s="12">
        <f t="shared" si="28"/>
        <v>14930</v>
      </c>
      <c r="H79" s="30">
        <f t="shared" si="29"/>
        <v>30320</v>
      </c>
      <c r="I79" s="34">
        <f t="shared" si="34"/>
        <v>61.22</v>
      </c>
      <c r="J79" s="11">
        <f t="shared" si="30"/>
        <v>4987</v>
      </c>
      <c r="K79" s="12">
        <f t="shared" si="31"/>
        <v>7044</v>
      </c>
      <c r="L79" s="30">
        <f t="shared" si="32"/>
        <v>12031</v>
      </c>
      <c r="M79" s="29">
        <f t="shared" si="35"/>
        <v>24.29</v>
      </c>
      <c r="N79" s="24"/>
      <c r="O79" s="24"/>
      <c r="P79" s="24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</row>
    <row r="80" spans="1:79" ht="12">
      <c r="A80" s="42" t="s">
        <v>48</v>
      </c>
      <c r="B80" s="14">
        <f t="shared" si="24"/>
        <v>3696</v>
      </c>
      <c r="C80" s="12">
        <f t="shared" si="25"/>
        <v>3472</v>
      </c>
      <c r="D80" s="39">
        <f t="shared" si="33"/>
        <v>7168</v>
      </c>
      <c r="E80" s="33">
        <f t="shared" si="26"/>
        <v>14.48</v>
      </c>
      <c r="F80" s="14">
        <f t="shared" si="27"/>
        <v>15342</v>
      </c>
      <c r="G80" s="12">
        <f t="shared" si="28"/>
        <v>14892</v>
      </c>
      <c r="H80" s="30">
        <f t="shared" si="29"/>
        <v>30234</v>
      </c>
      <c r="I80" s="34">
        <f t="shared" si="34"/>
        <v>61.08</v>
      </c>
      <c r="J80" s="11">
        <f t="shared" si="30"/>
        <v>5019</v>
      </c>
      <c r="K80" s="12">
        <f t="shared" si="31"/>
        <v>7080</v>
      </c>
      <c r="L80" s="30">
        <f t="shared" si="32"/>
        <v>12099</v>
      </c>
      <c r="M80" s="29">
        <f t="shared" si="35"/>
        <v>24.44</v>
      </c>
      <c r="N80" s="24"/>
      <c r="O80" s="24"/>
      <c r="P80" s="24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</row>
    <row r="81" spans="1:79" ht="12">
      <c r="A81" s="42" t="s">
        <v>14</v>
      </c>
      <c r="B81" s="14">
        <f t="shared" si="24"/>
        <v>3685</v>
      </c>
      <c r="C81" s="12">
        <f t="shared" si="25"/>
        <v>3468</v>
      </c>
      <c r="D81" s="39">
        <f t="shared" si="33"/>
        <v>7153</v>
      </c>
      <c r="E81" s="33">
        <f t="shared" si="26"/>
        <v>14.46</v>
      </c>
      <c r="F81" s="14">
        <f t="shared" si="27"/>
        <v>15298</v>
      </c>
      <c r="G81" s="12">
        <f t="shared" si="28"/>
        <v>14861</v>
      </c>
      <c r="H81" s="30">
        <f t="shared" si="29"/>
        <v>30159</v>
      </c>
      <c r="I81" s="34">
        <f t="shared" si="34"/>
        <v>60.98</v>
      </c>
      <c r="J81" s="11">
        <f t="shared" si="30"/>
        <v>5044</v>
      </c>
      <c r="K81" s="12">
        <f t="shared" si="31"/>
        <v>7101</v>
      </c>
      <c r="L81" s="30">
        <f t="shared" si="32"/>
        <v>12145</v>
      </c>
      <c r="M81" s="29">
        <f t="shared" si="35"/>
        <v>24.56</v>
      </c>
      <c r="N81" s="24"/>
      <c r="O81" s="24"/>
      <c r="P81" s="24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</row>
    <row r="82" spans="1:79" ht="12">
      <c r="A82" s="43" t="s">
        <v>15</v>
      </c>
      <c r="B82" s="20">
        <f t="shared" si="24"/>
        <v>3672</v>
      </c>
      <c r="C82" s="18">
        <f t="shared" si="25"/>
        <v>3448</v>
      </c>
      <c r="D82" s="40">
        <f t="shared" si="33"/>
        <v>7120</v>
      </c>
      <c r="E82" s="36">
        <f t="shared" si="26"/>
        <v>14.44</v>
      </c>
      <c r="F82" s="20">
        <f t="shared" si="27"/>
        <v>15205</v>
      </c>
      <c r="G82" s="18">
        <f t="shared" si="28"/>
        <v>14797</v>
      </c>
      <c r="H82" s="35">
        <f t="shared" si="29"/>
        <v>30002</v>
      </c>
      <c r="I82" s="37">
        <f t="shared" si="34"/>
        <v>60.85</v>
      </c>
      <c r="J82" s="17">
        <f t="shared" si="30"/>
        <v>5069</v>
      </c>
      <c r="K82" s="18">
        <f t="shared" si="31"/>
        <v>7112</v>
      </c>
      <c r="L82" s="35">
        <f t="shared" si="32"/>
        <v>12181</v>
      </c>
      <c r="M82" s="29">
        <f t="shared" si="35"/>
        <v>24.71</v>
      </c>
      <c r="N82" s="24"/>
      <c r="O82" s="24"/>
      <c r="P82" s="24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</row>
    <row r="83" spans="12:79" ht="19.5" customHeight="1">
      <c r="L83" s="45" t="s">
        <v>22</v>
      </c>
      <c r="M83" s="45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</row>
    <row r="84" spans="17:79" ht="12"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</row>
    <row r="85" spans="2:79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</row>
    <row r="86" spans="17:79" ht="12"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</row>
    <row r="87" spans="17:79" ht="12"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</row>
    <row r="88" spans="17:79" ht="12"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</row>
    <row r="89" spans="17:79" ht="12"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</row>
    <row r="90" spans="17:79" ht="12"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</row>
    <row r="91" spans="17:79" ht="12"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</row>
    <row r="92" spans="17:79" ht="12"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</row>
    <row r="93" spans="17:79" ht="12"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</row>
    <row r="94" spans="17:79" ht="12"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</row>
    <row r="95" spans="17:79" ht="12"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</row>
    <row r="96" spans="17:79" ht="12"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</row>
    <row r="97" spans="17:79" ht="12"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</row>
    <row r="98" spans="17:79" ht="12"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</row>
    <row r="99" spans="17:79" ht="12"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</row>
    <row r="100" spans="17:79" ht="12"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</row>
    <row r="101" spans="2:79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</row>
    <row r="102" spans="2:79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</row>
    <row r="103" spans="2:79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</row>
    <row r="104" spans="2:79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</row>
    <row r="105" spans="2:79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</row>
    <row r="106" spans="2:79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</row>
    <row r="107" spans="2:79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</row>
    <row r="108" spans="2:79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</row>
    <row r="109" spans="2:79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</row>
    <row r="110" spans="2:79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</row>
    <row r="111" spans="2:79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</row>
    <row r="112" spans="2:79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</row>
    <row r="113" spans="2:79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</row>
    <row r="114" spans="2:79" ht="1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 t="s">
        <v>50</v>
      </c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</row>
    <row r="115" spans="14:79" ht="12">
      <c r="N115" s="23"/>
      <c r="O115" s="23"/>
      <c r="P115" s="23"/>
      <c r="Q115" s="23"/>
      <c r="R115" s="23"/>
      <c r="S115" s="23"/>
      <c r="T115" s="23" t="s">
        <v>42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</row>
    <row r="116" spans="14:79" ht="12"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</row>
    <row r="117" spans="14:79" ht="12"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</row>
    <row r="118" spans="14:79" ht="12"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</row>
    <row r="119" spans="14:79" ht="12"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</row>
    <row r="120" spans="14:79" ht="12"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</row>
    <row r="121" spans="14:79" ht="12"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</row>
    <row r="122" spans="2:79" ht="1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</row>
    <row r="123" spans="2:79" ht="1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</row>
    <row r="124" spans="2:79" ht="1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</row>
    <row r="125" spans="2:79" ht="1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</row>
    <row r="126" spans="2:79" ht="1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</row>
    <row r="127" spans="2:79" ht="1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</row>
    <row r="128" spans="2:79" ht="1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</row>
    <row r="129" spans="2:79" ht="1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</row>
    <row r="130" spans="2:79" ht="1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</row>
    <row r="131" spans="2:13" ht="1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2:20" ht="1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T132" s="23" t="s">
        <v>43</v>
      </c>
    </row>
    <row r="133" spans="2:20" ht="1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T133" s="23" t="s">
        <v>42</v>
      </c>
    </row>
    <row r="134" spans="2:13" ht="1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2:13" ht="1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2:13" ht="1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2:13" ht="1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2:13" ht="1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2:13" ht="1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2:13" ht="1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2:13" ht="1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2:13" ht="1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2:13" ht="1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2:13" ht="1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2:13" ht="1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50" ht="12">
      <c r="T150" s="23" t="s">
        <v>44</v>
      </c>
    </row>
    <row r="151" ht="12">
      <c r="T151" s="23" t="s">
        <v>42</v>
      </c>
    </row>
  </sheetData>
  <sheetProtection/>
  <mergeCells count="111">
    <mergeCell ref="N3:P3"/>
    <mergeCell ref="Q3:S3"/>
    <mergeCell ref="B19:D19"/>
    <mergeCell ref="E19:G19"/>
    <mergeCell ref="B3:D3"/>
    <mergeCell ref="E3:G3"/>
    <mergeCell ref="H3:J3"/>
    <mergeCell ref="K3:M3"/>
    <mergeCell ref="H19:J19"/>
    <mergeCell ref="K19:M19"/>
    <mergeCell ref="N19:P19"/>
    <mergeCell ref="Q19:S19"/>
    <mergeCell ref="N35:P35"/>
    <mergeCell ref="Q35:S35"/>
    <mergeCell ref="P20:P21"/>
    <mergeCell ref="Q20:Q21"/>
    <mergeCell ref="R20:R21"/>
    <mergeCell ref="S20:S21"/>
    <mergeCell ref="N20:N21"/>
    <mergeCell ref="O20:O21"/>
    <mergeCell ref="B35:D35"/>
    <mergeCell ref="E35:G35"/>
    <mergeCell ref="B36:B37"/>
    <mergeCell ref="C36:C37"/>
    <mergeCell ref="D36:D37"/>
    <mergeCell ref="E36:E37"/>
    <mergeCell ref="F36:F37"/>
    <mergeCell ref="G36:G37"/>
    <mergeCell ref="H51:J51"/>
    <mergeCell ref="K51:M51"/>
    <mergeCell ref="H36:H37"/>
    <mergeCell ref="I36:I37"/>
    <mergeCell ref="B51:D51"/>
    <mergeCell ref="E51:G51"/>
    <mergeCell ref="R4:R5"/>
    <mergeCell ref="L52:L53"/>
    <mergeCell ref="K52:K53"/>
    <mergeCell ref="H52:H53"/>
    <mergeCell ref="I52:I53"/>
    <mergeCell ref="B4:B5"/>
    <mergeCell ref="C4:C5"/>
    <mergeCell ref="D4:D5"/>
    <mergeCell ref="E4:E5"/>
    <mergeCell ref="L4:L5"/>
    <mergeCell ref="D20:D21"/>
    <mergeCell ref="M4:M5"/>
    <mergeCell ref="F4:F5"/>
    <mergeCell ref="G4:G5"/>
    <mergeCell ref="H4:H5"/>
    <mergeCell ref="I4:I5"/>
    <mergeCell ref="E20:E21"/>
    <mergeCell ref="K20:K21"/>
    <mergeCell ref="S4:S5"/>
    <mergeCell ref="B20:B21"/>
    <mergeCell ref="C20:C21"/>
    <mergeCell ref="N4:N5"/>
    <mergeCell ref="O4:O5"/>
    <mergeCell ref="P4:P5"/>
    <mergeCell ref="Q4:Q5"/>
    <mergeCell ref="J4:J5"/>
    <mergeCell ref="K4:K5"/>
    <mergeCell ref="M20:M21"/>
    <mergeCell ref="O36:O37"/>
    <mergeCell ref="P36:P37"/>
    <mergeCell ref="F20:F21"/>
    <mergeCell ref="G20:G21"/>
    <mergeCell ref="H20:H21"/>
    <mergeCell ref="I20:I21"/>
    <mergeCell ref="J20:J21"/>
    <mergeCell ref="H35:J35"/>
    <mergeCell ref="K35:M35"/>
    <mergeCell ref="Q36:Q37"/>
    <mergeCell ref="J36:J37"/>
    <mergeCell ref="K36:K37"/>
    <mergeCell ref="L36:L37"/>
    <mergeCell ref="M36:M37"/>
    <mergeCell ref="B68:E68"/>
    <mergeCell ref="F68:I68"/>
    <mergeCell ref="J68:M68"/>
    <mergeCell ref="D52:D53"/>
    <mergeCell ref="E52:E53"/>
    <mergeCell ref="F52:F53"/>
    <mergeCell ref="G52:G53"/>
    <mergeCell ref="B52:B53"/>
    <mergeCell ref="C52:C53"/>
    <mergeCell ref="M52:M53"/>
    <mergeCell ref="A3:A5"/>
    <mergeCell ref="A19:A21"/>
    <mergeCell ref="A35:A37"/>
    <mergeCell ref="A51:A53"/>
    <mergeCell ref="L20:L21"/>
    <mergeCell ref="A67:A70"/>
    <mergeCell ref="B67:M67"/>
    <mergeCell ref="B69:B70"/>
    <mergeCell ref="C69:C70"/>
    <mergeCell ref="D69:D70"/>
    <mergeCell ref="E69:E70"/>
    <mergeCell ref="F69:F70"/>
    <mergeCell ref="G69:G70"/>
    <mergeCell ref="H69:H70"/>
    <mergeCell ref="I69:I70"/>
    <mergeCell ref="R2:S2"/>
    <mergeCell ref="L83:M83"/>
    <mergeCell ref="J69:J70"/>
    <mergeCell ref="K69:K70"/>
    <mergeCell ref="M69:M70"/>
    <mergeCell ref="L69:L70"/>
    <mergeCell ref="J52:J53"/>
    <mergeCell ref="R36:R37"/>
    <mergeCell ref="S36:S37"/>
    <mergeCell ref="N36:N37"/>
  </mergeCells>
  <printOptions/>
  <pageMargins left="0.7874015748031497" right="0.7874015748031497" top="0.984251968503937" bottom="0.8267716535433072" header="0.5118110236220472" footer="0.5118110236220472"/>
  <pageSetup horizontalDpi="300" verticalDpi="300" orientation="portrait" paperSize="9" scale="79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093063</cp:lastModifiedBy>
  <cp:lastPrinted>2010-03-01T10:09:04Z</cp:lastPrinted>
  <dcterms:created xsi:type="dcterms:W3CDTF">2008-03-19T09:28:46Z</dcterms:created>
  <dcterms:modified xsi:type="dcterms:W3CDTF">2012-04-02T05:06:49Z</dcterms:modified>
  <cp:category/>
  <cp:version/>
  <cp:contentType/>
  <cp:contentStatus/>
</cp:coreProperties>
</file>