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740" windowHeight="6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45621"/>
</workbook>
</file>

<file path=xl/sharedStrings.xml><?xml version="1.0" encoding="utf-8"?>
<sst xmlns:r="http://schemas.openxmlformats.org/officeDocument/2006/relationships" xmlns="http://schemas.openxmlformats.org/spreadsheetml/2006/main" count="536" uniqueCount="536">
  <si>
    <t>標準財政規模比（％）</t>
  </si>
  <si>
    <t>　特別交付税</t>
  </si>
  <si>
    <t>区分</t>
    <rPh sb="0" eb="2">
      <t>クブン</t>
    </rPh>
    <phoneticPr fontId="5"/>
  </si>
  <si>
    <t>減債基金</t>
    <rPh sb="0" eb="2">
      <t>ゲンサイ</t>
    </rPh>
    <rPh sb="2" eb="4">
      <t>キキン</t>
    </rPh>
    <phoneticPr fontId="5"/>
  </si>
  <si>
    <t>一般会計等に係る地方債の現在高</t>
  </si>
  <si>
    <t>歳出合計</t>
  </si>
  <si>
    <t>年度</t>
    <rPh sb="0" eb="2">
      <t>ネンド</t>
    </rPh>
    <phoneticPr fontId="5"/>
  </si>
  <si>
    <t>　積立金</t>
  </si>
  <si>
    <t>収益事業収入</t>
  </si>
  <si>
    <t>財政調整基金残高</t>
    <rPh sb="0" eb="2">
      <t>ザイセイ</t>
    </rPh>
    <rPh sb="2" eb="4">
      <t>チョウセイ</t>
    </rPh>
    <rPh sb="4" eb="6">
      <t>キキン</t>
    </rPh>
    <rPh sb="6" eb="8">
      <t>ザンダカ</t>
    </rPh>
    <phoneticPr fontId="5"/>
  </si>
  <si>
    <t>基準財政需要額算入見込額</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</si>
  <si>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</si>
  <si>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</si>
  <si>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</si>
  <si>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　うち単独</t>
  </si>
  <si>
    <t>諸収入</t>
  </si>
  <si>
    <t>※平成30年度中に市町村合併した団体で、合併前の団体ごとの決算に基づく連結実質赤字比率を算出していない団体については、グラフを表記しない。</t>
  </si>
  <si>
    <t>使用料</t>
  </si>
  <si>
    <t>実質収支額</t>
    <rPh sb="0" eb="2">
      <t>ジッシツ</t>
    </rPh>
    <rPh sb="2" eb="4">
      <t>シュウシ</t>
    </rPh>
    <rPh sb="4" eb="5">
      <t>ガク</t>
    </rPh>
    <phoneticPr fontId="5"/>
  </si>
  <si>
    <t>公営企業債の元利償還金に対する繰入金</t>
  </si>
  <si>
    <t>総務費</t>
  </si>
  <si>
    <t>実質公債費比率（分子）の構造</t>
  </si>
  <si>
    <t>公共施設維持管理基金</t>
    <rPh sb="0" eb="2">
      <t>コウキョウ</t>
    </rPh>
    <rPh sb="2" eb="4">
      <t>シセツ</t>
    </rPh>
    <rPh sb="4" eb="6">
      <t>イジ</t>
    </rPh>
    <rPh sb="6" eb="8">
      <t>カンリ</t>
    </rPh>
    <rPh sb="8" eb="10">
      <t>キキン</t>
    </rPh>
    <phoneticPr fontId="29"/>
  </si>
  <si>
    <t>砺波市</t>
  </si>
  <si>
    <t>実質単年度収支</t>
    <rPh sb="0" eb="2">
      <t>ジッシツ</t>
    </rPh>
    <rPh sb="2" eb="5">
      <t>タンネンド</t>
    </rPh>
    <rPh sb="5" eb="7">
      <t>シュウシ</t>
    </rPh>
    <phoneticPr fontId="5"/>
  </si>
  <si>
    <t>(一般財源計)</t>
  </si>
  <si>
    <t>算入公債費等</t>
    <rPh sb="0" eb="2">
      <t>サンニュウ</t>
    </rPh>
    <rPh sb="2" eb="6">
      <t>コウサイヒトウ</t>
    </rPh>
    <phoneticPr fontId="30"/>
  </si>
  <si>
    <t>会計</t>
    <rPh sb="0" eb="2">
      <t>カイケイ</t>
    </rPh>
    <phoneticPr fontId="5"/>
  </si>
  <si>
    <t>将来負担額(A)</t>
  </si>
  <si>
    <t>（百万円）</t>
    <rPh sb="1" eb="2">
      <t>ヒャク</t>
    </rPh>
    <rPh sb="2" eb="4">
      <t>マンエン</t>
    </rPh>
    <phoneticPr fontId="5"/>
  </si>
  <si>
    <t>分子の構造</t>
    <rPh sb="0" eb="2">
      <t>ブンシ</t>
    </rPh>
    <rPh sb="3" eb="5">
      <t>コウゾウ</t>
    </rPh>
    <phoneticPr fontId="5"/>
  </si>
  <si>
    <t>基金残高に係る経年分析</t>
  </si>
  <si>
    <t>元利償還金等(A)</t>
  </si>
  <si>
    <t>減債基金積立不足算定額</t>
    <rPh sb="0" eb="2">
      <t>ゲンサイ</t>
    </rPh>
    <rPh sb="2" eb="4">
      <t>キキン</t>
    </rPh>
    <rPh sb="4" eb="6">
      <t>ツミタテ</t>
    </rPh>
    <rPh sb="6" eb="8">
      <t>ブソク</t>
    </rPh>
    <rPh sb="8" eb="10">
      <t>サンテイ</t>
    </rPh>
    <rPh sb="10" eb="11">
      <t>ガク</t>
    </rPh>
    <phoneticPr fontId="5"/>
  </si>
  <si>
    <t>元利償還金</t>
  </si>
  <si>
    <t>財政調整基金</t>
    <rPh sb="0" eb="2">
      <t>ザイセイ</t>
    </rPh>
    <rPh sb="2" eb="4">
      <t>チョウセイ</t>
    </rPh>
    <rPh sb="4" eb="6">
      <t>キキン</t>
    </rPh>
    <phoneticPr fontId="5"/>
  </si>
  <si>
    <t xml:space="preserve"> </t>
  </si>
  <si>
    <t>市区町村長</t>
    <rPh sb="0" eb="2">
      <t>シク</t>
    </rPh>
    <rPh sb="2" eb="4">
      <t>チョウソン</t>
    </rPh>
    <rPh sb="4" eb="5">
      <t>チョウ</t>
    </rPh>
    <phoneticPr fontId="5"/>
  </si>
  <si>
    <t>減債基金積立不足算定額</t>
  </si>
  <si>
    <t>富山県市町村会館管理組合（一般会計）</t>
  </si>
  <si>
    <t>　※地方公共団体が①25%以上出資している法人又は②財政支援を行っている法人を記載している。</t>
  </si>
  <si>
    <t>　実質公債費比率</t>
    <rPh sb="1" eb="3">
      <t>ジッシツ</t>
    </rPh>
    <rPh sb="3" eb="6">
      <t>コウサイヒ</t>
    </rPh>
    <rPh sb="6" eb="8">
      <t>ヒリツ</t>
    </rPh>
    <phoneticPr fontId="5"/>
  </si>
  <si>
    <r>
      <t xml:space="preserve">増減率 </t>
    </r>
    <r>
      <rPr>
        <sz val="9"/>
        <color indexed="8"/>
        <rFont val="ＭＳ ゴシック"/>
      </rPr>
      <t xml:space="preserve"> (％)</t>
    </r>
    <rPh sb="0" eb="2">
      <t>ゾウゲン</t>
    </rPh>
    <rPh sb="2" eb="3">
      <t>リツ</t>
    </rPh>
    <phoneticPr fontId="5"/>
  </si>
  <si>
    <t>満期一括償還地方債に係る年度割相当額</t>
  </si>
  <si>
    <t>企業債
（地方債）
現在高</t>
  </si>
  <si>
    <t>公営企業（法非適）の一覧</t>
    <rPh sb="0" eb="2">
      <t>コウエイ</t>
    </rPh>
    <rPh sb="2" eb="4">
      <t>キギョウ</t>
    </rPh>
    <rPh sb="6" eb="7">
      <t>ヒ</t>
    </rPh>
    <phoneticPr fontId="5"/>
  </si>
  <si>
    <t>当該団体(円)</t>
  </si>
  <si>
    <t>歳出総額</t>
  </si>
  <si>
    <t>組合等が起こした地方債の元利償還金に対する負担金等</t>
  </si>
  <si>
    <t>　うち消防職員</t>
    <rPh sb="3" eb="5">
      <t>ショウボウ</t>
    </rPh>
    <rPh sb="5" eb="7">
      <t>ショクイン</t>
    </rPh>
    <phoneticPr fontId="5"/>
  </si>
  <si>
    <t>債務負担行為に基づく支出額</t>
  </si>
  <si>
    <t>組合等連結実質赤字額負担見込額</t>
  </si>
  <si>
    <t>一時借入金の利子</t>
  </si>
  <si>
    <t>教育公務員</t>
    <rPh sb="0" eb="2">
      <t>キョウイク</t>
    </rPh>
    <rPh sb="2" eb="5">
      <t>コウムイン</t>
    </rPh>
    <phoneticPr fontId="5"/>
  </si>
  <si>
    <t>算入公債費等(B)</t>
  </si>
  <si>
    <t>経常収支比率</t>
    <rPh sb="0" eb="2">
      <t>ケイジョウ</t>
    </rPh>
    <rPh sb="2" eb="4">
      <t>シュウシ</t>
    </rPh>
    <rPh sb="4" eb="6">
      <t>ヒリツ</t>
    </rPh>
    <phoneticPr fontId="5"/>
  </si>
  <si>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</si>
  <si>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5"/>
  </si>
  <si>
    <t>将来負担比率（分子）の構造</t>
  </si>
  <si>
    <t>算入公債費等</t>
  </si>
  <si>
    <t>黒字額</t>
    <rPh sb="0" eb="2">
      <t>クロジ</t>
    </rPh>
    <rPh sb="2" eb="3">
      <t>ガク</t>
    </rPh>
    <phoneticPr fontId="30"/>
  </si>
  <si>
    <t>(A)－(B)</t>
  </si>
  <si>
    <t>実質公債費比率の分子</t>
  </si>
  <si>
    <t>　うち利子</t>
  </si>
  <si>
    <t>特定財源の額</t>
    <rPh sb="0" eb="2">
      <t>トクテイ</t>
    </rPh>
    <rPh sb="2" eb="4">
      <t>ザイゲン</t>
    </rPh>
    <rPh sb="5" eb="6">
      <t>ガク</t>
    </rPh>
    <phoneticPr fontId="5"/>
  </si>
  <si>
    <t>連結実質赤字額</t>
  </si>
  <si>
    <t>※平成30年度中に市町村合併した団体で、合併前の団体ごとの決算に基づく実質公債費比率を算出していない団体については、グラフを表記しない。</t>
  </si>
  <si>
    <t>債務負担行為に基づく支出予定額</t>
  </si>
  <si>
    <t>公営企業債等繰入見込額</t>
  </si>
  <si>
    <t>失業対策事業費</t>
  </si>
  <si>
    <t>将来負担額</t>
    <rPh sb="0" eb="2">
      <t>ショウライ</t>
    </rPh>
    <rPh sb="2" eb="4">
      <t>フタン</t>
    </rPh>
    <rPh sb="4" eb="5">
      <t>ガク</t>
    </rPh>
    <phoneticPr fontId="5"/>
  </si>
  <si>
    <t>　　鉱産税</t>
  </si>
  <si>
    <t>退職手当負担見込額</t>
  </si>
  <si>
    <t>組合等負担等見込額</t>
  </si>
  <si>
    <t>翌年度に繰越すべき財源</t>
  </si>
  <si>
    <t>　　都市計画税</t>
  </si>
  <si>
    <t>設立法人等の負債額等負担見込額</t>
  </si>
  <si>
    <t>低開発</t>
    <rPh sb="0" eb="1">
      <t>テイ</t>
    </rPh>
    <rPh sb="1" eb="3">
      <t>カイハツ</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</si>
  <si>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</si>
  <si>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</si>
  <si>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人口1,000人当たり職員数（人）</t>
    <rPh sb="0" eb="2">
      <t>ジンコウ</t>
    </rPh>
    <rPh sb="7" eb="8">
      <t>ニン</t>
    </rPh>
    <rPh sb="8" eb="9">
      <t>ア</t>
    </rPh>
    <rPh sb="11" eb="14">
      <t>ショクインスウ</t>
    </rPh>
    <rPh sb="15" eb="16">
      <t>ヒト</t>
    </rPh>
    <phoneticPr fontId="5"/>
  </si>
  <si>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</si>
  <si>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</si>
  <si>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</si>
  <si>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充当可能基金</t>
  </si>
  <si>
    <t>分母比</t>
    <rPh sb="0" eb="2">
      <t>ブンボ</t>
    </rPh>
    <rPh sb="2" eb="3">
      <t>ヒ</t>
    </rPh>
    <phoneticPr fontId="5"/>
  </si>
  <si>
    <t>充当可能特定歳入</t>
  </si>
  <si>
    <t>減債基金</t>
  </si>
  <si>
    <t>実質収支比率等に係る経年分析</t>
  </si>
  <si>
    <t>将来負担比率の分子</t>
  </si>
  <si>
    <t>（百万円）</t>
    <rPh sb="1" eb="4">
      <t>ヒャクマンエン</t>
    </rPh>
    <phoneticPr fontId="5"/>
  </si>
  <si>
    <t>(Ｅ)</t>
  </si>
  <si>
    <t>農林水産業費</t>
  </si>
  <si>
    <t>基金残高合計</t>
    <rPh sb="0" eb="2">
      <t>キキン</t>
    </rPh>
    <rPh sb="2" eb="4">
      <t>ザンダカ</t>
    </rPh>
    <rPh sb="4" eb="6">
      <t>ゴウケイ</t>
    </rPh>
    <phoneticPr fontId="5"/>
  </si>
  <si>
    <t>　法定普通税</t>
  </si>
  <si>
    <t>実質収支額</t>
  </si>
  <si>
    <t>上水道</t>
  </si>
  <si>
    <t>財政調整基金残高</t>
  </si>
  <si>
    <t>人口１人当たり決算額</t>
    <rPh sb="0" eb="2">
      <t>ジンコウ</t>
    </rPh>
    <rPh sb="2" eb="4">
      <t>ヒトリ</t>
    </rPh>
    <rPh sb="4" eb="5">
      <t>ア</t>
    </rPh>
    <rPh sb="7" eb="10">
      <t>ケッサンガク</t>
    </rPh>
    <phoneticPr fontId="5"/>
  </si>
  <si>
    <t>実質単年度収支</t>
    <rPh sb="0" eb="2">
      <t>ジッシツ</t>
    </rPh>
    <rPh sb="2" eb="5">
      <t>タンネンド</t>
    </rPh>
    <rPh sb="5" eb="7">
      <t>シュウシ</t>
    </rPh>
    <phoneticPr fontId="30"/>
  </si>
  <si>
    <t>歳出</t>
  </si>
  <si>
    <t>連結実質赤字比率に係る赤字・黒字の構成分析</t>
  </si>
  <si>
    <t>　物件費</t>
  </si>
  <si>
    <t>赤字額</t>
    <rPh sb="0" eb="2">
      <t>アカジ</t>
    </rPh>
    <rPh sb="2" eb="3">
      <t>ガク</t>
    </rPh>
    <phoneticPr fontId="30"/>
  </si>
  <si>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</si>
  <si>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</si>
  <si>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旧法による税</t>
  </si>
  <si>
    <t xml:space="preserve"> 過去５年間平均</t>
    <rPh sb="1" eb="3">
      <t>カコ</t>
    </rPh>
    <rPh sb="4" eb="6">
      <t>ネンカン</t>
    </rPh>
    <rPh sb="6" eb="8">
      <t>ヘイキン</t>
    </rPh>
    <phoneticPr fontId="5"/>
  </si>
  <si>
    <t>算入公債費等</t>
    <rPh sb="0" eb="2">
      <t>サンニュウ</t>
    </rPh>
    <rPh sb="2" eb="6">
      <t>コウサイヒトウ</t>
    </rPh>
    <phoneticPr fontId="5"/>
  </si>
  <si>
    <t>項番</t>
    <rPh sb="0" eb="2">
      <t>コウバン</t>
    </rPh>
    <phoneticPr fontId="5"/>
  </si>
  <si>
    <t>歳出の状況（単位 千円・％）</t>
  </si>
  <si>
    <t>災害復旧費</t>
  </si>
  <si>
    <t>　法定外目的税</t>
  </si>
  <si>
    <t>▲特定財源の額</t>
  </si>
  <si>
    <t>財政調整基金</t>
  </si>
  <si>
    <t>商工費</t>
  </si>
  <si>
    <t>その他特定目的基金</t>
  </si>
  <si>
    <t>その他の経費</t>
    <rPh sb="2" eb="3">
      <t>タ</t>
    </rPh>
    <rPh sb="4" eb="6">
      <t>ケイヒ</t>
    </rPh>
    <phoneticPr fontId="5"/>
  </si>
  <si>
    <t>平成29年度　財政状況資料集</t>
  </si>
  <si>
    <t>総括表（市町村）</t>
    <rPh sb="0" eb="2">
      <t>ソウカツ</t>
    </rPh>
    <rPh sb="2" eb="3">
      <t>ヒョウ</t>
    </rPh>
    <rPh sb="4" eb="7">
      <t>シチョウソン</t>
    </rPh>
    <phoneticPr fontId="5"/>
  </si>
  <si>
    <t>都道府県名</t>
  </si>
  <si>
    <t>平成29年度(千円･％)</t>
    <rPh sb="0" eb="2">
      <t>ヘイセイ</t>
    </rPh>
    <rPh sb="4" eb="6">
      <t>ネンド</t>
    </rPh>
    <rPh sb="7" eb="9">
      <t>センエン</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</si>
  <si>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</si>
  <si>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富山県</t>
  </si>
  <si>
    <t>市町村類型</t>
  </si>
  <si>
    <t>Ⅰ－２</t>
  </si>
  <si>
    <t>指定団体等の指定状況</t>
  </si>
  <si>
    <t>平成29年度(千円)</t>
    <rPh sb="0" eb="2">
      <t>ヘイセイ</t>
    </rPh>
    <rPh sb="4" eb="6">
      <t>ネンド</t>
    </rPh>
    <rPh sb="7" eb="9">
      <t>センエン</t>
    </rPh>
    <phoneticPr fontId="5"/>
  </si>
  <si>
    <t>砺波地方介護保険組合（一般会計）</t>
  </si>
  <si>
    <t>平成28年度(千円)</t>
    <rPh sb="0" eb="2">
      <t>ヘイセイ</t>
    </rPh>
    <rPh sb="4" eb="6">
      <t>ネンド</t>
    </rPh>
    <phoneticPr fontId="5"/>
  </si>
  <si>
    <t>富山県砺波市</t>
  </si>
  <si>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</si>
  <si>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</si>
  <si>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</si>
  <si>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</si>
  <si>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実質収支比率</t>
    <rPh sb="0" eb="2">
      <t>ジッシツ</t>
    </rPh>
    <rPh sb="2" eb="4">
      <t>シュウシ</t>
    </rPh>
    <rPh sb="4" eb="6">
      <t>ヒリツ</t>
    </rPh>
    <phoneticPr fontId="5"/>
  </si>
  <si>
    <t>市町村民税</t>
    <rPh sb="0" eb="3">
      <t>シチョウソン</t>
    </rPh>
    <rPh sb="3" eb="4">
      <t>ミン</t>
    </rPh>
    <rPh sb="4" eb="5">
      <t>ゼイ</t>
    </rPh>
    <phoneticPr fontId="5"/>
  </si>
  <si>
    <t>財政健全化等</t>
    <rPh sb="0" eb="2">
      <t>ザイセイ</t>
    </rPh>
    <rPh sb="2" eb="5">
      <t>ケンゼンカ</t>
    </rPh>
    <rPh sb="5" eb="6">
      <t>トウ</t>
    </rPh>
    <phoneticPr fontId="5"/>
  </si>
  <si>
    <t>×</t>
  </si>
  <si>
    <t>　　市町村民税</t>
  </si>
  <si>
    <t>市町村名</t>
    <rPh sb="0" eb="3">
      <t>シチョウソン</t>
    </rPh>
    <rPh sb="3" eb="4">
      <t>メイ</t>
    </rPh>
    <phoneticPr fontId="5"/>
  </si>
  <si>
    <t>地方交付税種地</t>
    <rPh sb="0" eb="2">
      <t>チホウ</t>
    </rPh>
    <rPh sb="2" eb="5">
      <t>コウフゼイ</t>
    </rPh>
    <rPh sb="5" eb="6">
      <t>シュ</t>
    </rPh>
    <rPh sb="6" eb="7">
      <t>チ</t>
    </rPh>
    <phoneticPr fontId="5"/>
  </si>
  <si>
    <t>総収益
（歳入）</t>
  </si>
  <si>
    <t>2-3</t>
  </si>
  <si>
    <t>積立金
現在高</t>
    <rPh sb="4" eb="7">
      <t>ゲンザイダカ</t>
    </rPh>
    <phoneticPr fontId="31"/>
  </si>
  <si>
    <t>　※地方公共団体財政健全化法に基づき将来負担比率の算定対象となっている法人については、○印を付与している。</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</si>
  <si>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</si>
  <si>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</si>
  <si>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</si>
  <si>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</si>
  <si>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</si>
  <si>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</si>
  <si>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標準財政規模</t>
    <rPh sb="0" eb="2">
      <t>ヒョウジュン</t>
    </rPh>
    <rPh sb="2" eb="4">
      <t>ザイセイ</t>
    </rPh>
    <rPh sb="4" eb="6">
      <t>キボ</t>
    </rPh>
    <phoneticPr fontId="5"/>
  </si>
  <si>
    <t>30.01.01(人)</t>
  </si>
  <si>
    <t>衛生費</t>
  </si>
  <si>
    <t>近畿</t>
    <rPh sb="0" eb="2">
      <t>キンキ</t>
    </rPh>
    <phoneticPr fontId="5"/>
  </si>
  <si>
    <t>実質収支</t>
  </si>
  <si>
    <t>充当一般財源等</t>
  </si>
  <si>
    <t>一時借入金利子
（同一団体における会計間の現金運用に係る利子は除く）</t>
  </si>
  <si>
    <t>財政力指数</t>
    <rPh sb="0" eb="3">
      <t>ザイセイリョク</t>
    </rPh>
    <rPh sb="3" eb="5">
      <t>シスウ</t>
    </rPh>
    <phoneticPr fontId="5"/>
  </si>
  <si>
    <t>-</t>
  </si>
  <si>
    <t>人口</t>
    <rPh sb="0" eb="2">
      <t>ジンコウ</t>
    </rPh>
    <phoneticPr fontId="5"/>
  </si>
  <si>
    <t>(1) 普通会計の状況（市町村）</t>
    <rPh sb="4" eb="6">
      <t>フツウ</t>
    </rPh>
    <rPh sb="6" eb="8">
      <t>カイケイ</t>
    </rPh>
    <rPh sb="9" eb="11">
      <t>ジョウキョウ</t>
    </rPh>
    <rPh sb="12" eb="15">
      <t>シチョウソン</t>
    </rPh>
    <phoneticPr fontId="5"/>
  </si>
  <si>
    <t>構成比</t>
    <rPh sb="0" eb="3">
      <t>コウセイヒ</t>
    </rPh>
    <phoneticPr fontId="5"/>
  </si>
  <si>
    <t>地方債
現在高</t>
  </si>
  <si>
    <t>27年国調(人)</t>
    <rPh sb="2" eb="3">
      <t>ネン</t>
    </rPh>
    <rPh sb="3" eb="4">
      <t>コク</t>
    </rPh>
    <rPh sb="4" eb="5">
      <t>チョウ</t>
    </rPh>
    <phoneticPr fontId="5"/>
  </si>
  <si>
    <t>　　うち一部事務組合負担金</t>
  </si>
  <si>
    <r>
      <t>産業構造</t>
    </r>
    <r>
      <rPr>
        <sz val="9"/>
        <color indexed="8"/>
        <rFont val="ＭＳ ゴシック"/>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</si>
  <si>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</si>
  <si>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</si>
  <si>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</si>
  <si>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</si>
  <si>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</si>
  <si>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</si>
  <si>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</si>
  <si>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</si>
  <si>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</si>
  <si>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</si>
  <si>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歳入の状況（単位 千円・％）</t>
    <rPh sb="0" eb="2">
      <t>サイニュウ</t>
    </rPh>
    <rPh sb="3" eb="5">
      <t>ジョウキョウ</t>
    </rPh>
    <rPh sb="6" eb="8">
      <t>タンイ</t>
    </rPh>
    <rPh sb="9" eb="11">
      <t>センエン</t>
    </rPh>
    <phoneticPr fontId="5"/>
  </si>
  <si>
    <t>積立金</t>
  </si>
  <si>
    <t>健全化判断比率</t>
  </si>
  <si>
    <t>　公債費</t>
  </si>
  <si>
    <t>（注）参考については、地方公務員給与実態調査に基づくものであるが、当該資料作成時点（平成31年1月末時点）において平成30年調査結果が未公表であるため、前年度の数値を引用している。</t>
  </si>
  <si>
    <t>-0.8</t>
  </si>
  <si>
    <t>将来負担比率</t>
    <rPh sb="0" eb="2">
      <t>ショウライ</t>
    </rPh>
    <rPh sb="2" eb="4">
      <t>フタン</t>
    </rPh>
    <rPh sb="4" eb="6">
      <t>ヒリツ</t>
    </rPh>
    <phoneticPr fontId="32"/>
  </si>
  <si>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</si>
  <si>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</si>
  <si>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</si>
  <si>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</si>
  <si>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</si>
  <si>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</si>
  <si>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r>
      <t>2</t>
    </r>
    <r>
      <rPr>
        <sz val="9"/>
        <color indexed="8"/>
        <rFont val="ＭＳ ゴシック"/>
      </rPr>
      <t>7年国調</t>
    </r>
    <rPh sb="2" eb="3">
      <t>ネン</t>
    </rPh>
    <rPh sb="3" eb="4">
      <t>コク</t>
    </rPh>
    <rPh sb="4" eb="5">
      <t>チョウ</t>
    </rPh>
    <phoneticPr fontId="5"/>
  </si>
  <si>
    <t>純固定資産税</t>
    <rPh sb="0" eb="1">
      <t>ジュン</t>
    </rPh>
    <rPh sb="1" eb="3">
      <t>コテイ</t>
    </rPh>
    <rPh sb="3" eb="6">
      <t>シサンゼイ</t>
    </rPh>
    <phoneticPr fontId="5"/>
  </si>
  <si>
    <r>
      <t>2</t>
    </r>
    <r>
      <rPr>
        <sz val="9"/>
        <color indexed="8"/>
        <rFont val="ＭＳ ゴシック"/>
      </rPr>
      <t>2年国調</t>
    </r>
    <rPh sb="2" eb="3">
      <t>ネン</t>
    </rPh>
    <rPh sb="3" eb="4">
      <t>コク</t>
    </rPh>
    <rPh sb="4" eb="5">
      <t>チョウ</t>
    </rPh>
    <phoneticPr fontId="5"/>
  </si>
  <si>
    <t>○</t>
  </si>
  <si>
    <t>積立金取崩し額</t>
  </si>
  <si>
    <t>普通建設事業費</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</si>
  <si>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</si>
  <si>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</si>
  <si>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</si>
  <si>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</si>
  <si>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</si>
  <si>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第1次</t>
    <rPh sb="0" eb="1">
      <t>ダイ</t>
    </rPh>
    <rPh sb="2" eb="3">
      <t>ジ</t>
    </rPh>
    <phoneticPr fontId="5"/>
  </si>
  <si>
    <t>H26</t>
  </si>
  <si>
    <t>指数表選定</t>
    <rPh sb="0" eb="2">
      <t>シスウ</t>
    </rPh>
    <rPh sb="2" eb="3">
      <t>ヒョウ</t>
    </rPh>
    <rPh sb="3" eb="5">
      <t>センテイ</t>
    </rPh>
    <phoneticPr fontId="5"/>
  </si>
  <si>
    <t>　うち臨時財政対策債</t>
  </si>
  <si>
    <t>類似団体平均(円)</t>
    <rPh sb="0" eb="2">
      <t>ルイジ</t>
    </rPh>
    <rPh sb="2" eb="4">
      <t>ダンタイ</t>
    </rPh>
    <rPh sb="4" eb="6">
      <t>ヘイキン</t>
    </rPh>
    <rPh sb="7" eb="8">
      <t>エン</t>
    </rPh>
    <phoneticPr fontId="5"/>
  </si>
  <si>
    <t>実質単年度収支</t>
  </si>
  <si>
    <t>平成29年度</t>
    <rPh sb="0" eb="2">
      <t>ヘイセイ</t>
    </rPh>
    <rPh sb="4" eb="6">
      <t>ネンド</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</si>
  <si>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</si>
  <si>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</si>
  <si>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29.01.01(人)</t>
  </si>
  <si>
    <t>　将来負担比率</t>
    <rPh sb="1" eb="3">
      <t>ショウライ</t>
    </rPh>
    <rPh sb="3" eb="5">
      <t>フタン</t>
    </rPh>
    <rPh sb="5" eb="7">
      <t>ヒリツ</t>
    </rPh>
    <phoneticPr fontId="5"/>
  </si>
  <si>
    <t>第2次</t>
    <rPh sb="0" eb="1">
      <t>ダイ</t>
    </rPh>
    <rPh sb="2" eb="3">
      <t>ジ</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</si>
  <si>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</si>
  <si>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基準財政収入額</t>
  </si>
  <si>
    <t>H28</t>
  </si>
  <si>
    <r>
      <t>資金不足比率 (※</t>
    </r>
    <r>
      <rPr>
        <sz val="9"/>
        <color indexed="8"/>
        <rFont val="ＭＳ ゴシック"/>
      </rPr>
      <t>4)</t>
    </r>
  </si>
  <si>
    <t>増減率  (％)</t>
    <rPh sb="0" eb="2">
      <t>ゾウゲン</t>
    </rPh>
    <rPh sb="2" eb="3">
      <t>リツ</t>
    </rPh>
    <phoneticPr fontId="5"/>
  </si>
  <si>
    <t>-0.5</t>
  </si>
  <si>
    <r>
      <t>(※</t>
    </r>
    <r>
      <rPr>
        <sz val="9"/>
        <color indexed="8"/>
        <rFont val="ＭＳ ゴシック"/>
      </rPr>
      <t>3)</t>
    </r>
  </si>
  <si>
    <t>基準財政需要額</t>
  </si>
  <si>
    <t>保険税(料)収入額</t>
  </si>
  <si>
    <t>うち日本人(％)</t>
  </si>
  <si>
    <t>-0.6</t>
  </si>
  <si>
    <t>　　うち職員給</t>
    <rPh sb="4" eb="6">
      <t>ショクイン</t>
    </rPh>
    <rPh sb="6" eb="7">
      <t>キュウ</t>
    </rPh>
    <phoneticPr fontId="5"/>
  </si>
  <si>
    <t>第3次</t>
    <rPh sb="0" eb="1">
      <t>ダイ</t>
    </rPh>
    <rPh sb="2" eb="3">
      <t>ジ</t>
    </rPh>
    <phoneticPr fontId="5"/>
  </si>
  <si>
    <t>面積 (k㎡)</t>
    <rPh sb="0" eb="2">
      <t>メンセキ</t>
    </rPh>
    <phoneticPr fontId="5"/>
  </si>
  <si>
    <t>H29</t>
  </si>
  <si>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</si>
  <si>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5"/>
  </si>
  <si>
    <t>うち単独分</t>
    <rPh sb="2" eb="4">
      <t>タンドク</t>
    </rPh>
    <rPh sb="4" eb="5">
      <t>ブン</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</si>
  <si>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</si>
  <si>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1"/>
  </si>
  <si>
    <t>世帯数 (世帯)</t>
    <rPh sb="0" eb="3">
      <t>セタイスウ</t>
    </rPh>
    <phoneticPr fontId="5"/>
  </si>
  <si>
    <t>職員の状況 (※8)</t>
    <rPh sb="0" eb="2">
      <t>ショクイン</t>
    </rPh>
    <rPh sb="3" eb="5">
      <t>ジョウキョウ</t>
    </rPh>
    <phoneticPr fontId="5"/>
  </si>
  <si>
    <t xml:space="preserve">退職手当負担見込額 </t>
    <rPh sb="0" eb="2">
      <t>タイショク</t>
    </rPh>
    <rPh sb="2" eb="4">
      <t>テアテ</t>
    </rPh>
    <rPh sb="4" eb="6">
      <t>フタン</t>
    </rPh>
    <rPh sb="6" eb="9">
      <t>ミコミガク</t>
    </rPh>
    <phoneticPr fontId="28"/>
  </si>
  <si>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</si>
  <si>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</si>
  <si>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</si>
  <si>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</si>
  <si>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</si>
  <si>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</si>
  <si>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</si>
  <si>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職員数
(人)</t>
    <rPh sb="0" eb="3">
      <t>ショクインスウ</t>
    </rPh>
    <phoneticPr fontId="5"/>
  </si>
  <si>
    <t>一般会計等（純計）</t>
    <rPh sb="0" eb="2">
      <t>イッパン</t>
    </rPh>
    <rPh sb="2" eb="4">
      <t>カイケイ</t>
    </rPh>
    <rPh sb="4" eb="5">
      <t>トウ</t>
    </rPh>
    <rPh sb="6" eb="8">
      <t>ジュンケイ</t>
    </rPh>
    <phoneticPr fontId="5"/>
  </si>
  <si>
    <t>給料月額
(百円)</t>
    <rPh sb="0" eb="2">
      <t>キュウリョウ</t>
    </rPh>
    <rPh sb="2" eb="3">
      <t>ツキ</t>
    </rPh>
    <rPh sb="3" eb="4">
      <t>ガク</t>
    </rPh>
    <rPh sb="6" eb="8">
      <t>ヒャクエン</t>
    </rPh>
    <phoneticPr fontId="5"/>
  </si>
  <si>
    <t>地方債現在高</t>
  </si>
  <si>
    <t>一般職員</t>
    <rPh sb="0" eb="2">
      <t>イッパン</t>
    </rPh>
    <rPh sb="2" eb="4">
      <t>ショクイン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</si>
  <si>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</si>
  <si>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</si>
  <si>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</si>
  <si>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</si>
  <si>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</si>
  <si>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</si>
  <si>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教育長</t>
  </si>
  <si>
    <t>工業用水道事業会計</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</si>
  <si>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</si>
  <si>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</si>
  <si>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</si>
  <si>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</si>
  <si>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議会議長</t>
    <rPh sb="0" eb="2">
      <t>ギカイ</t>
    </rPh>
    <rPh sb="2" eb="4">
      <t>ギチョウ</t>
    </rPh>
    <phoneticPr fontId="5"/>
  </si>
  <si>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</si>
  <si>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</si>
  <si>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5"/>
  </si>
  <si>
    <t>議会副議長</t>
    <rPh sb="0" eb="2">
      <t>ギカイ</t>
    </rPh>
    <rPh sb="2" eb="3">
      <t>フク</t>
    </rPh>
    <rPh sb="3" eb="5">
      <t>ギチョウ</t>
    </rPh>
    <phoneticPr fontId="5"/>
  </si>
  <si>
    <t>連結実質赤字額</t>
    <rPh sb="0" eb="2">
      <t>レンケツ</t>
    </rPh>
    <rPh sb="2" eb="4">
      <t>ジッシツ</t>
    </rPh>
    <rPh sb="4" eb="7">
      <t>アカジガク</t>
    </rPh>
    <phoneticPr fontId="5"/>
  </si>
  <si>
    <t>臨時職員</t>
    <rPh sb="0" eb="2">
      <t>リンジ</t>
    </rPh>
    <rPh sb="2" eb="4">
      <t>ショクイン</t>
    </rPh>
    <phoneticPr fontId="5"/>
  </si>
  <si>
    <t>議会議員</t>
    <rPh sb="0" eb="2">
      <t>ギカイ</t>
    </rPh>
    <rPh sb="2" eb="4">
      <t>ギイン</t>
    </rPh>
    <phoneticPr fontId="5"/>
  </si>
  <si>
    <t>　　うち人件費</t>
  </si>
  <si>
    <t>合計</t>
    <rPh sb="0" eb="2">
      <t>ゴウケイ</t>
    </rPh>
    <phoneticPr fontId="5"/>
  </si>
  <si>
    <t>ラスパイレス指数</t>
    <rPh sb="6" eb="8">
      <t>シスウ</t>
    </rPh>
    <phoneticPr fontId="5"/>
  </si>
  <si>
    <t>事業会計の一覧</t>
    <rPh sb="0" eb="2">
      <t>ジギョウ</t>
    </rPh>
    <rPh sb="2" eb="4">
      <t>カイケイ</t>
    </rPh>
    <phoneticPr fontId="5"/>
  </si>
  <si>
    <t>　繰出金</t>
  </si>
  <si>
    <t>公営企業（法適）の一覧</t>
    <rPh sb="0" eb="2">
      <t>コウエイ</t>
    </rPh>
    <rPh sb="2" eb="4">
      <t>キギョウ</t>
    </rPh>
    <phoneticPr fontId="5"/>
  </si>
  <si>
    <t xml:space="preserve"> H26</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</si>
  <si>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</si>
  <si>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</si>
  <si>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</si>
  <si>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</si>
  <si>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</si>
  <si>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</si>
  <si>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</si>
  <si>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</si>
  <si>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</si>
  <si>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</si>
  <si>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</si>
  <si>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</si>
  <si>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</si>
  <si>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</si>
  <si>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</si>
  <si>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</si>
  <si>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5"/>
  </si>
  <si>
    <t>※7：人口については、調査年度の1月1日現在の住民基本台帳に登載されている人口に基づいている。</t>
    <rPh sb="25" eb="27">
      <t>キホン</t>
    </rPh>
    <rPh sb="40" eb="41">
      <t>モト</t>
    </rPh>
    <phoneticPr fontId="34"/>
  </si>
  <si>
    <t>平成29年度</t>
  </si>
  <si>
    <t>地方税の状況（単位 千円・％）</t>
    <rPh sb="0" eb="2">
      <t>チホウ</t>
    </rPh>
    <rPh sb="2" eb="3">
      <t>ゼイ</t>
    </rPh>
    <rPh sb="4" eb="6">
      <t>ジョウキョウ</t>
    </rPh>
    <rPh sb="7" eb="9">
      <t>タンイ</t>
    </rPh>
    <rPh sb="10" eb="12">
      <t>センエン</t>
    </rPh>
    <phoneticPr fontId="5"/>
  </si>
  <si>
    <t>前年度繰上充用金</t>
  </si>
  <si>
    <t>決算額</t>
    <rPh sb="0" eb="2">
      <t>ケッサン</t>
    </rPh>
    <rPh sb="2" eb="3">
      <t>ガク</t>
    </rPh>
    <phoneticPr fontId="5"/>
  </si>
  <si>
    <t>分離課税所得割交付金</t>
  </si>
  <si>
    <t>経常一般財源等</t>
    <rPh sb="0" eb="2">
      <t>ケイジョウ</t>
    </rPh>
    <rPh sb="2" eb="4">
      <t>イッパン</t>
    </rPh>
    <rPh sb="4" eb="7">
      <t>ザイゲントウ</t>
    </rPh>
    <phoneticPr fontId="5"/>
  </si>
  <si>
    <t>性質別歳出の状況（単位 千円・％）</t>
    <rPh sb="0" eb="2">
      <t>セイシツ</t>
    </rPh>
    <phoneticPr fontId="5"/>
  </si>
  <si>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</si>
  <si>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</si>
  <si>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</si>
  <si>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</si>
  <si>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</si>
  <si>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軽油引取税交付金</t>
  </si>
  <si>
    <t>超過課税分</t>
    <rPh sb="0" eb="2">
      <t>チョウカ</t>
    </rPh>
    <rPh sb="2" eb="4">
      <t>カゼイ</t>
    </rPh>
    <rPh sb="4" eb="5">
      <t>ブン</t>
    </rPh>
    <phoneticPr fontId="5"/>
  </si>
  <si>
    <t>　法定外普通税</t>
  </si>
  <si>
    <t>目的別歳出の状況（単位 千円・％）</t>
  </si>
  <si>
    <t>地方税</t>
  </si>
  <si>
    <t>普通税</t>
    <rPh sb="0" eb="2">
      <t>フツウ</t>
    </rPh>
    <rPh sb="2" eb="3">
      <t>ゼイ</t>
    </rPh>
    <phoneticPr fontId="35"/>
  </si>
  <si>
    <t>決算額 (A)</t>
    <rPh sb="0" eb="2">
      <t>ケッサン</t>
    </rPh>
    <rPh sb="2" eb="3">
      <t>ガク</t>
    </rPh>
    <phoneticPr fontId="5"/>
  </si>
  <si>
    <t>民生費</t>
  </si>
  <si>
    <t>　　特別土地保有税</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</si>
  <si>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</si>
  <si>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</si>
  <si>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</si>
  <si>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</si>
  <si>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地方譲与税</t>
  </si>
  <si>
    <t>当該団体決算額
（千円）</t>
    <rPh sb="0" eb="2">
      <t>トウガイ</t>
    </rPh>
    <rPh sb="2" eb="4">
      <t>ダンタイ</t>
    </rPh>
    <rPh sb="4" eb="6">
      <t>ケッサン</t>
    </rPh>
    <rPh sb="6" eb="7">
      <t>ガク</t>
    </rPh>
    <rPh sb="9" eb="11">
      <t>センエン</t>
    </rPh>
    <phoneticPr fontId="5"/>
  </si>
  <si>
    <t>議会費</t>
  </si>
  <si>
    <t>利子割交付金</t>
  </si>
  <si>
    <t>自動車取得税交付金</t>
  </si>
  <si>
    <t>配当割交付金</t>
    <rPh sb="0" eb="2">
      <t>ハイトウ</t>
    </rPh>
    <rPh sb="2" eb="3">
      <t>ワリ</t>
    </rPh>
    <rPh sb="3" eb="6">
      <t>コウフキン</t>
    </rPh>
    <phoneticPr fontId="35"/>
  </si>
  <si>
    <t>(Ｃ)－(Ｄ)</t>
  </si>
  <si>
    <t>　　　個人均等割</t>
  </si>
  <si>
    <t>株式等譲渡所得割交付金</t>
    <rPh sb="0" eb="2">
      <t>カブシキ</t>
    </rPh>
    <rPh sb="2" eb="3">
      <t>トウ</t>
    </rPh>
    <rPh sb="3" eb="5">
      <t>ジョウト</t>
    </rPh>
    <rPh sb="5" eb="7">
      <t>ショトク</t>
    </rPh>
    <rPh sb="7" eb="8">
      <t>ワリ</t>
    </rPh>
    <rPh sb="8" eb="11">
      <t>コウフキン</t>
    </rPh>
    <phoneticPr fontId="35"/>
  </si>
  <si>
    <t>労働費</t>
  </si>
  <si>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</si>
  <si>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</si>
  <si>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</si>
  <si>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</si>
  <si>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</si>
  <si>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</si>
  <si>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</si>
  <si>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</si>
  <si>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</si>
  <si>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</si>
  <si>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</si>
  <si>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</si>
  <si>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</si>
  <si>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</si>
  <si>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</si>
  <si>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</si>
  <si>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</si>
  <si>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　　水利地益税等</t>
  </si>
  <si>
    <t>教育費</t>
  </si>
  <si>
    <t>類似団体内平均(円)</t>
    <rPh sb="0" eb="2">
      <t>ルイジ</t>
    </rPh>
    <rPh sb="2" eb="4">
      <t>ダンタイ</t>
    </rPh>
    <phoneticPr fontId="5"/>
  </si>
  <si>
    <t>公債費</t>
  </si>
  <si>
    <t>地方交付税</t>
  </si>
  <si>
    <t>諸支出金</t>
    <rPh sb="3" eb="4">
      <t>キン</t>
    </rPh>
    <phoneticPr fontId="31"/>
  </si>
  <si>
    <t>　普通交付税</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</si>
  <si>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</si>
  <si>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</si>
  <si>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</si>
  <si>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2"/>
  </si>
  <si>
    <t>　　入湯税</t>
  </si>
  <si>
    <t>(Ｃ)</t>
  </si>
  <si>
    <t>　　事業所税</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</si>
  <si>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</si>
  <si>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</si>
  <si>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左のうち
一般会計等
負担見込額</t>
  </si>
  <si>
    <t>決算額</t>
  </si>
  <si>
    <t>構成比</t>
  </si>
  <si>
    <t>経常経費充当一般財源等</t>
  </si>
  <si>
    <t>保険給付費</t>
  </si>
  <si>
    <t>経常収支比率</t>
    <rPh sb="0" eb="2">
      <t>ケイジョウ</t>
    </rPh>
    <rPh sb="2" eb="4">
      <t>シュウシ</t>
    </rPh>
    <rPh sb="4" eb="6">
      <t>ヒリツ</t>
    </rPh>
    <phoneticPr fontId="32"/>
  </si>
  <si>
    <t>当該団体(円)</t>
    <rPh sb="0" eb="2">
      <t>トウガイ</t>
    </rPh>
    <rPh sb="2" eb="4">
      <t>ダンタイ</t>
    </rPh>
    <rPh sb="5" eb="6">
      <t>エン</t>
    </rPh>
    <phoneticPr fontId="5"/>
  </si>
  <si>
    <t>分担金・負担金</t>
  </si>
  <si>
    <t>病院</t>
  </si>
  <si>
    <t>経常損益</t>
  </si>
  <si>
    <t>義務的経費計</t>
    <rPh sb="0" eb="3">
      <t>ギムテキ</t>
    </rPh>
    <rPh sb="3" eb="5">
      <t>ケイヒ</t>
    </rPh>
    <rPh sb="5" eb="6">
      <t>ケイ</t>
    </rPh>
    <phoneticPr fontId="5"/>
  </si>
  <si>
    <t>　人件費</t>
  </si>
  <si>
    <t>手数料</t>
  </si>
  <si>
    <t>国庫支出金</t>
  </si>
  <si>
    <t>合計</t>
  </si>
  <si>
    <t>　扶助費</t>
  </si>
  <si>
    <t>平成28年度</t>
    <rPh sb="0" eb="2">
      <t>ヘイセイ</t>
    </rPh>
    <rPh sb="4" eb="6">
      <t>ネンド</t>
    </rPh>
    <phoneticPr fontId="5"/>
  </si>
  <si>
    <t>国有提供交付金(特別区財調交付金)</t>
  </si>
  <si>
    <t>地方債</t>
  </si>
  <si>
    <t>霊苑事業特別会計</t>
  </si>
  <si>
    <t>都道府県支出金</t>
  </si>
  <si>
    <t>内訳</t>
    <rPh sb="0" eb="2">
      <t>ウチワケ</t>
    </rPh>
    <phoneticPr fontId="5"/>
  </si>
  <si>
    <t>当該団体
からの
補助金</t>
  </si>
  <si>
    <t>一般会計</t>
  </si>
  <si>
    <t>平成27年度</t>
    <rPh sb="0" eb="2">
      <t>ヘイセイ</t>
    </rPh>
    <rPh sb="4" eb="6">
      <t>ネンド</t>
    </rPh>
    <phoneticPr fontId="5"/>
  </si>
  <si>
    <t>財産収入</t>
  </si>
  <si>
    <t>現年</t>
    <rPh sb="0" eb="1">
      <t>ゲン</t>
    </rPh>
    <rPh sb="1" eb="2">
      <t>ネン</t>
    </rPh>
    <phoneticPr fontId="5"/>
  </si>
  <si>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</si>
  <si>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</si>
  <si>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</si>
  <si>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</si>
  <si>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</si>
  <si>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寄附金</t>
  </si>
  <si>
    <t>・計</t>
  </si>
  <si>
    <t>土地開発公社に係る将来負担額</t>
    <rPh sb="0" eb="2">
      <t>トチ</t>
    </rPh>
    <rPh sb="2" eb="4">
      <t>カイハツ</t>
    </rPh>
    <rPh sb="4" eb="6">
      <t>コウシャ</t>
    </rPh>
    <rPh sb="7" eb="8">
      <t>カカ</t>
    </rPh>
    <rPh sb="9" eb="11">
      <t>ショウライ</t>
    </rPh>
    <rPh sb="11" eb="14">
      <t>フタンガク</t>
    </rPh>
    <phoneticPr fontId="28"/>
  </si>
  <si>
    <t>繰入金</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</si>
  <si>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</si>
  <si>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</si>
  <si>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一時借入金利子</t>
  </si>
  <si>
    <t>繰越金</t>
  </si>
  <si>
    <t>実質収支</t>
    <rPh sb="0" eb="2">
      <t>ジッシツ</t>
    </rPh>
    <rPh sb="2" eb="4">
      <t>シュウシ</t>
    </rPh>
    <phoneticPr fontId="5"/>
  </si>
  <si>
    <t>　うち減収補塡債(特例分)</t>
    <rPh sb="4" eb="5">
      <t>シュウ</t>
    </rPh>
    <rPh sb="9" eb="10">
      <t>トク</t>
    </rPh>
    <rPh sb="10" eb="11">
      <t>レイ</t>
    </rPh>
    <rPh sb="11" eb="12">
      <t>ブン</t>
    </rPh>
    <phoneticPr fontId="30"/>
  </si>
  <si>
    <t>　補助費等</t>
    <rPh sb="1" eb="3">
      <t>ホジョ</t>
    </rPh>
    <rPh sb="3" eb="4">
      <t>ヒ</t>
    </rPh>
    <rPh sb="4" eb="5">
      <t>トウ</t>
    </rPh>
    <phoneticPr fontId="5"/>
  </si>
  <si>
    <t>他会計等
からの
繰入金</t>
    <rPh sb="9" eb="11">
      <t>クリイレ</t>
    </rPh>
    <rPh sb="11" eb="12">
      <t>キン</t>
    </rPh>
    <phoneticPr fontId="28"/>
  </si>
  <si>
    <t>下水道</t>
  </si>
  <si>
    <t>歳入合計</t>
  </si>
  <si>
    <t>工業用水道</t>
  </si>
  <si>
    <t>国民健康保険</t>
  </si>
  <si>
    <t>　投資・出資金・貸付金</t>
  </si>
  <si>
    <t>その他</t>
  </si>
  <si>
    <t>国民健康保険事業特別会計</t>
  </si>
  <si>
    <t>　前年度繰上充用金</t>
  </si>
  <si>
    <t>(注釈)</t>
    <rPh sb="1" eb="2">
      <t>チュウ</t>
    </rPh>
    <rPh sb="2" eb="3">
      <t>シャク</t>
    </rPh>
    <phoneticPr fontId="5"/>
  </si>
  <si>
    <t>投資的経費計</t>
    <rPh sb="5" eb="6">
      <t>ケイ</t>
    </rPh>
    <phoneticPr fontId="5"/>
  </si>
  <si>
    <t>　うち補助</t>
  </si>
  <si>
    <t>災害復旧事業費</t>
  </si>
  <si>
    <t>(2)各会計、関係団体の財政状況及び健全化判断比率（市町村）</t>
    <rPh sb="26" eb="29">
      <t>シチョウソン</t>
    </rPh>
    <phoneticPr fontId="5"/>
  </si>
  <si>
    <t xml:space="preserve"> H29</t>
  </si>
  <si>
    <t>会計名</t>
    <rPh sb="0" eb="2">
      <t>カイケイ</t>
    </rPh>
    <rPh sb="2" eb="3">
      <t>メイ</t>
    </rPh>
    <phoneticPr fontId="28"/>
  </si>
  <si>
    <t>形式収支</t>
  </si>
  <si>
    <t>備考</t>
    <rPh sb="0" eb="2">
      <t>ビコウ</t>
    </rPh>
    <phoneticPr fontId="5"/>
  </si>
  <si>
    <t>純資産又は
正味財産</t>
  </si>
  <si>
    <t>当該団体
からの
貸付金</t>
  </si>
  <si>
    <t>参考</t>
    <rPh sb="0" eb="2">
      <t>サンコウ</t>
    </rPh>
    <phoneticPr fontId="5"/>
  </si>
  <si>
    <t xml:space="preserve"> H27</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</si>
  <si>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</si>
  <si>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</si>
  <si>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</si>
  <si>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</si>
  <si>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</si>
  <si>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</si>
  <si>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</si>
  <si>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</si>
  <si>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砺波地域消防組合（一般会計）</t>
    <rPh sb="0" eb="2">
      <t>トナミ</t>
    </rPh>
    <rPh sb="2" eb="4">
      <t>チイキ</t>
    </rPh>
    <rPh sb="4" eb="6">
      <t>ショウボウ</t>
    </rPh>
    <rPh sb="6" eb="8">
      <t>クミアイ</t>
    </rPh>
    <rPh sb="9" eb="11">
      <t>イッパン</t>
    </rPh>
    <rPh sb="11" eb="13">
      <t>カイケイ</t>
    </rPh>
    <phoneticPr fontId="5"/>
  </si>
  <si>
    <t>他会計等
からの
繰入金</t>
  </si>
  <si>
    <t>左のうち
一般会計等
繰入見込額</t>
  </si>
  <si>
    <t>資金不足
比率</t>
    <rPh sb="0" eb="2">
      <t>シキン</t>
    </rPh>
    <rPh sb="2" eb="4">
      <t>フソク</t>
    </rPh>
    <rPh sb="5" eb="7">
      <t>ヒリツ</t>
    </rPh>
    <phoneticPr fontId="5"/>
  </si>
  <si>
    <t>後期高齢者医療事業特別会計</t>
  </si>
  <si>
    <t>水道事業会計</t>
  </si>
  <si>
    <t>(3ヵ年平均)</t>
    <rPh sb="3" eb="4">
      <t>ネン</t>
    </rPh>
    <rPh sb="4" eb="6">
      <t>ヘイキン</t>
    </rPh>
    <phoneticPr fontId="5"/>
  </si>
  <si>
    <t>ラスパイレス指数</t>
    <rPh sb="6" eb="8">
      <t>シスウ</t>
    </rPh>
    <phoneticPr fontId="36"/>
  </si>
  <si>
    <t>法適用企業</t>
  </si>
  <si>
    <t>病院事業会計</t>
  </si>
  <si>
    <t>下水道事業特別会計</t>
  </si>
  <si>
    <t>PFI事業に係るもの</t>
    <rPh sb="3" eb="5">
      <t>ジギョウ</t>
    </rPh>
    <rPh sb="6" eb="7">
      <t>カカ</t>
    </rPh>
    <phoneticPr fontId="28"/>
  </si>
  <si>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</si>
  <si>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</si>
  <si>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</si>
  <si>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</si>
  <si>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</si>
  <si>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</si>
  <si>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</si>
  <si>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</si>
  <si>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</si>
  <si>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内訳</t>
    <rPh sb="0" eb="2">
      <t>ウチワケ</t>
    </rPh>
    <phoneticPr fontId="28"/>
  </si>
  <si>
    <t>元利償還金</t>
    <rPh sb="0" eb="2">
      <t>ガンリ</t>
    </rPh>
    <rPh sb="2" eb="5">
      <t>ショウカンキン</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</si>
  <si>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</si>
  <si>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</si>
  <si>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</si>
  <si>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砺波広域圏事務組合（水道事業会計）</t>
  </si>
  <si>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</si>
  <si>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</si>
  <si>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</si>
  <si>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</si>
  <si>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</si>
  <si>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</si>
  <si>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</si>
  <si>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</si>
  <si>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</si>
  <si>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</si>
  <si>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</si>
  <si>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</si>
  <si>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</si>
  <si>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</si>
  <si>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</si>
  <si>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</si>
  <si>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</si>
  <si>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</si>
  <si>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</si>
  <si>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2"/>
  </si>
  <si>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</si>
  <si>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</si>
  <si>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</si>
  <si>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</si>
  <si>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</si>
  <si>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 1.00</t>
  </si>
  <si>
    <t>平成29年度</t>
    <rPh sb="0" eb="2">
      <t>ヘイセイ</t>
    </rPh>
    <rPh sb="4" eb="6">
      <t>ネンド</t>
    </rPh>
    <phoneticPr fontId="32"/>
  </si>
  <si>
    <t>早期健全化基準</t>
  </si>
  <si>
    <t>財政再生基準</t>
  </si>
  <si>
    <t>地方独立行政法人に係る将来負担額</t>
  </si>
  <si>
    <t>(Ｂ)</t>
  </si>
  <si>
    <t>実質赤字比率</t>
    <rPh sb="0" eb="2">
      <t>ジッシツ</t>
    </rPh>
    <rPh sb="2" eb="4">
      <t>アカジ</t>
    </rPh>
    <rPh sb="4" eb="6">
      <t>ヒリツ</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</si>
  <si>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</si>
  <si>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2"/>
  </si>
  <si>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</si>
  <si>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</si>
  <si>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</si>
  <si>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</si>
  <si>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</si>
  <si>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</si>
  <si>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</si>
  <si>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</si>
  <si>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</si>
  <si>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</si>
  <si>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</si>
  <si>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37"/>
  </si>
  <si>
    <t>増減率(%)(A)</t>
    <rPh sb="0" eb="3">
      <t>ゾウゲンリツ</t>
    </rPh>
    <phoneticPr fontId="5"/>
  </si>
  <si>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</si>
  <si>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</si>
  <si>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</si>
  <si>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</si>
  <si>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</si>
  <si>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</si>
  <si>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</si>
  <si>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 1.39</t>
  </si>
  <si>
    <t>その他会計（黒字）</t>
  </si>
  <si>
    <t>砺波広域圏事務組合（一般会計）</t>
    <rPh sb="0" eb="2">
      <t>トナミ</t>
    </rPh>
    <rPh sb="2" eb="5">
      <t>コウイキケン</t>
    </rPh>
    <rPh sb="5" eb="7">
      <t>ジム</t>
    </rPh>
    <rPh sb="7" eb="9">
      <t>クミアイ</t>
    </rPh>
    <rPh sb="10" eb="12">
      <t>イッパン</t>
    </rPh>
    <rPh sb="12" eb="14">
      <t>カイケイ</t>
    </rPh>
    <phoneticPr fontId="5"/>
  </si>
  <si>
    <t>砺波地方衛生施設組合（一般会計）</t>
  </si>
  <si>
    <t>富山県市町村総合事務組合（一般会計）</t>
  </si>
  <si>
    <t>庄川水害予防組合（一般会計）</t>
    <rPh sb="0" eb="2">
      <t>ショウガワ</t>
    </rPh>
    <rPh sb="2" eb="4">
      <t>スイガイ</t>
    </rPh>
    <rPh sb="4" eb="6">
      <t>ヨボウ</t>
    </rPh>
    <rPh sb="6" eb="8">
      <t>クミアイ</t>
    </rPh>
    <rPh sb="9" eb="11">
      <t>イッパン</t>
    </rPh>
    <rPh sb="11" eb="13">
      <t>カイケイ</t>
    </rPh>
    <phoneticPr fontId="5"/>
  </si>
  <si>
    <t>砺波地方介護保険組合（養護老人ホーム楽寿荘事業特別会計）</t>
  </si>
  <si>
    <t>砺波地方介護保険組合（介護保険特別会計）</t>
  </si>
  <si>
    <t>富山県後期高齢者医療広域連合（一般会計）</t>
  </si>
  <si>
    <t>富山県後期高齢者医療広域連合（後期高齢者医療事業特別会計）</t>
  </si>
  <si>
    <t>砺波市土地開発公社</t>
    <rPh sb="0" eb="3">
      <t>トナミシ</t>
    </rPh>
    <rPh sb="3" eb="5">
      <t>トチ</t>
    </rPh>
    <rPh sb="5" eb="7">
      <t>カイハツ</t>
    </rPh>
    <rPh sb="7" eb="9">
      <t>コウシャ</t>
    </rPh>
    <phoneticPr fontId="5"/>
  </si>
  <si>
    <t>公益財団法人砺波市花と緑と文化の財団</t>
    <rPh sb="0" eb="2">
      <t>コウエキ</t>
    </rPh>
    <rPh sb="2" eb="4">
      <t>ザイダン</t>
    </rPh>
    <rPh sb="4" eb="6">
      <t>ホウジン</t>
    </rPh>
    <rPh sb="6" eb="9">
      <t>トナミシ</t>
    </rPh>
    <rPh sb="9" eb="10">
      <t>ハナ</t>
    </rPh>
    <rPh sb="11" eb="12">
      <t>ミドリ</t>
    </rPh>
    <rPh sb="13" eb="15">
      <t>ブンカ</t>
    </rPh>
    <rPh sb="16" eb="18">
      <t>ザイダン</t>
    </rPh>
    <phoneticPr fontId="5"/>
  </si>
  <si>
    <t>公益財団法人砺波市体育協会</t>
    <rPh sb="0" eb="2">
      <t>コウエキ</t>
    </rPh>
    <rPh sb="2" eb="4">
      <t>ザイダン</t>
    </rPh>
    <rPh sb="4" eb="6">
      <t>ホウジン</t>
    </rPh>
    <rPh sb="6" eb="9">
      <t>トナミシ</t>
    </rPh>
    <rPh sb="9" eb="11">
      <t>タイイク</t>
    </rPh>
    <rPh sb="11" eb="13">
      <t>キョウカイ</t>
    </rPh>
    <phoneticPr fontId="5"/>
  </si>
  <si>
    <t>公益財団法人砺波市農業公社</t>
    <rPh sb="0" eb="2">
      <t>コウエキ</t>
    </rPh>
    <rPh sb="2" eb="4">
      <t>ザイダン</t>
    </rPh>
    <rPh sb="4" eb="6">
      <t>ホウジン</t>
    </rPh>
    <rPh sb="6" eb="9">
      <t>トナミシ</t>
    </rPh>
    <rPh sb="9" eb="11">
      <t>ノウギョウ</t>
    </rPh>
    <rPh sb="11" eb="13">
      <t>コウシャ</t>
    </rPh>
    <phoneticPr fontId="5"/>
  </si>
  <si>
    <t>庄川開発株式会社</t>
    <rPh sb="0" eb="2">
      <t>ショウガワ</t>
    </rPh>
    <rPh sb="2" eb="4">
      <t>カイハツ</t>
    </rPh>
    <rPh sb="4" eb="8">
      <t>カブシキガイシャ</t>
    </rPh>
    <phoneticPr fontId="5"/>
  </si>
  <si>
    <t>庄川泉源株式会社</t>
    <rPh sb="0" eb="2">
      <t>ショウガワ</t>
    </rPh>
    <rPh sb="2" eb="3">
      <t>イズミ</t>
    </rPh>
    <rPh sb="3" eb="4">
      <t>ミナモト</t>
    </rPh>
    <rPh sb="4" eb="8">
      <t>カブシキガイシャ</t>
    </rPh>
    <phoneticPr fontId="5"/>
  </si>
  <si>
    <t>合併振興基金</t>
    <rPh sb="0" eb="2">
      <t>ガッペイ</t>
    </rPh>
    <rPh sb="2" eb="4">
      <t>シンコウ</t>
    </rPh>
    <rPh sb="4" eb="6">
      <t>キキン</t>
    </rPh>
    <phoneticPr fontId="29"/>
  </si>
  <si>
    <t>庁舎整備基金</t>
    <rPh sb="0" eb="2">
      <t>チョウシャ</t>
    </rPh>
    <rPh sb="2" eb="4">
      <t>セイビ</t>
    </rPh>
    <rPh sb="4" eb="6">
      <t>キキン</t>
    </rPh>
    <phoneticPr fontId="5"/>
  </si>
  <si>
    <t>地域福祉基金</t>
    <rPh sb="0" eb="2">
      <t>チイキ</t>
    </rPh>
    <rPh sb="2" eb="4">
      <t>フクシ</t>
    </rPh>
    <rPh sb="4" eb="6">
      <t>キキン</t>
    </rPh>
    <phoneticPr fontId="29"/>
  </si>
  <si>
    <t>高齢化社会対策事業基金</t>
    <rPh sb="0" eb="3">
      <t>コウレイカ</t>
    </rPh>
    <rPh sb="3" eb="5">
      <t>シャカイ</t>
    </rPh>
    <rPh sb="5" eb="7">
      <t>タイサク</t>
    </rPh>
    <rPh sb="7" eb="9">
      <t>ジギョウ</t>
    </rPh>
    <rPh sb="9" eb="11">
      <t>キキン</t>
    </rPh>
    <phoneticPr fontId="29"/>
  </si>
</sst>
</file>

<file path=xl/styles.xml><?xml version="1.0" encoding="utf-8"?>
<styleSheet xmlns:r="http://schemas.openxmlformats.org/officeDocument/2006/relationships" xmlns:mc="http://schemas.openxmlformats.org/markup-compatibility/2006" xmlns="http://schemas.openxmlformats.org/spreadsheetml/2006/main">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8">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6"/>
      <color auto="1"/>
      <name val="游ゴシック"/>
    </font>
    <font>
      <sz val="11"/>
      <color auto="1"/>
      <name val="ＭＳ Ｐゴシック"/>
    </font>
    <font>
      <sz val="6"/>
      <color auto="1"/>
      <name val="ＭＳ ゴシック"/>
    </font>
    <font>
      <sz val="9"/>
      <color indexed="8"/>
      <name val="ＭＳ ゴシック"/>
    </font>
    <font>
      <b/>
      <sz val="13"/>
      <color indexed="56"/>
      <name val="ＭＳ ゴシック"/>
    </font>
    <font>
      <b/>
      <sz val="9"/>
      <color indexed="9"/>
      <name val="ＭＳ ゴシック"/>
    </font>
    <font>
      <sz val="9"/>
      <color auto="1"/>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2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1" xfId="16" applyNumberFormat="1" applyFont="1" applyFill="1" applyBorder="1" applyAlignment="1" applyProtection="1">
      <alignment horizontal="right" vertical="center" shrinkToFit="1"/>
    </xf>
    <xf numFmtId="183" fontId="17" fillId="3" borderId="72"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1" xfId="16" applyNumberFormat="1" applyFont="1" applyFill="1" applyBorder="1" applyAlignment="1" applyProtection="1">
      <alignment horizontal="right" vertical="center" shrinkToFit="1"/>
    </xf>
    <xf numFmtId="184" fontId="17" fillId="3" borderId="72"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0"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0" borderId="19"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32"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35"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6" borderId="64" xfId="6" applyFont="1" applyFill="1" applyBorder="1" applyAlignment="1">
      <alignment horizontal="right" vertical="top"/>
    </xf>
    <xf numFmtId="0" fontId="25" fillId="0" borderId="53" xfId="6" applyFont="1" applyFill="1" applyBorder="1" applyAlignment="1" applyProtection="1">
      <alignment horizontal="left" vertical="center" wrapText="1"/>
    </xf>
    <xf numFmtId="0" fontId="25" fillId="0" borderId="54"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25" fillId="0" borderId="51"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64" xfId="6" applyFont="1" applyFill="1" applyBorder="1" applyAlignment="1" applyProtection="1">
      <alignment horizontal="left" vertical="center"/>
    </xf>
    <xf numFmtId="0" fontId="26" fillId="8" borderId="24" xfId="5" applyFont="1" applyFill="1" applyBorder="1" applyAlignment="1">
      <alignment horizontal="center" vertical="center"/>
    </xf>
    <xf numFmtId="183" fontId="25" fillId="0" borderId="24" xfId="5" applyNumberFormat="1" applyFont="1" applyFill="1" applyBorder="1" applyAlignment="1" applyProtection="1">
      <alignment horizontal="right" vertical="center" shrinkToFit="1"/>
    </xf>
    <xf numFmtId="183" fontId="25" fillId="0" borderId="27"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xf>
    <xf numFmtId="183" fontId="25" fillId="0" borderId="74" xfId="5" applyNumberFormat="1" applyFont="1" applyFill="1" applyBorder="1" applyAlignment="1" applyProtection="1">
      <alignment horizontal="right" vertical="center" shrinkToFit="1"/>
      <protection locked="0"/>
    </xf>
    <xf numFmtId="183" fontId="25" fillId="0" borderId="182" xfId="5" applyNumberFormat="1" applyFont="1" applyFill="1" applyBorder="1" applyAlignment="1" applyProtection="1">
      <alignment horizontal="right" vertical="center" shrinkToFit="1"/>
      <protection locked="0"/>
    </xf>
    <xf numFmtId="183"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3" fontId="25" fillId="0" borderId="45" xfId="5" applyNumberFormat="1" applyFont="1" applyFill="1" applyBorder="1" applyAlignment="1" applyProtection="1">
      <alignment horizontal="right" vertical="center" shrinkToFit="1"/>
    </xf>
    <xf numFmtId="183" fontId="25" fillId="0" borderId="48"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xf>
    <xf numFmtId="183" fontId="25" fillId="0" borderId="187" xfId="5" applyNumberFormat="1" applyFont="1" applyFill="1" applyBorder="1" applyAlignment="1" applyProtection="1">
      <alignment horizontal="right" vertical="center" shrinkToFit="1"/>
      <protection locked="0"/>
    </xf>
    <xf numFmtId="183" fontId="25" fillId="0" borderId="62" xfId="5" applyNumberFormat="1" applyFont="1" applyFill="1" applyBorder="1" applyAlignment="1" applyProtection="1">
      <alignment horizontal="right" vertical="center" shrinkToFit="1"/>
      <protection locked="0"/>
    </xf>
    <xf numFmtId="183"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externalLink" Target="externalLinks/externalLink1.xml" Id="rId15" /><Relationship Type="http://schemas.openxmlformats.org/officeDocument/2006/relationships/externalLink" Target="externalLinks/externalLink2.xml" Id="rId16" /><Relationship Type="http://schemas.openxmlformats.org/officeDocument/2006/relationships/theme" Target="theme/theme1.xml" Id="rId17" /><Relationship Type="http://schemas.openxmlformats.org/officeDocument/2006/relationships/sharedStrings" Target="sharedStrings.xml" Id="rId18" /><Relationship Type="http://schemas.openxmlformats.org/officeDocument/2006/relationships/styles" Target="styles.xml" Id="rId19"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75025</c:v>
                </c:pt>
                <c:pt idx="1">
                  <c:v>91426</c:v>
                </c:pt>
                <c:pt idx="2">
                  <c:v>59819</c:v>
                </c:pt>
                <c:pt idx="3">
                  <c:v>82133</c:v>
                </c:pt>
                <c:pt idx="4">
                  <c:v>47447</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11.04</c:v>
                </c:pt>
                <c:pt idx="1">
                  <c:v>11.75</c:v>
                </c:pt>
                <c:pt idx="2">
                  <c:v>13.66</c:v>
                </c:pt>
                <c:pt idx="3">
                  <c:v>12.85</c:v>
                </c:pt>
                <c:pt idx="4">
                  <c:v>11.4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19.940000000000001</c:v>
                </c:pt>
                <c:pt idx="1">
                  <c:v>19.95</c:v>
                </c:pt>
                <c:pt idx="2">
                  <c:v>19.760000000000002</c:v>
                </c:pt>
                <c:pt idx="3">
                  <c:v>20.09</c:v>
                </c:pt>
                <c:pt idx="4">
                  <c:v>20.05</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1.39</c:v>
                </c:pt>
                <c:pt idx="1">
                  <c:v>0.77</c:v>
                </c:pt>
                <c:pt idx="2">
                  <c:v>2.06</c:v>
                </c:pt>
                <c:pt idx="3">
                  <c:v>-1</c:v>
                </c:pt>
                <c:pt idx="4">
                  <c:v>-1.39</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霊苑事業特別会計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1.e-002</c:v>
                </c:pt>
                <c:pt idx="6">
                  <c:v>#N/A</c:v>
                </c:pt>
                <c:pt idx="7">
                  <c:v>2.e-002</c:v>
                </c:pt>
                <c:pt idx="8">
                  <c:v>#N/A</c:v>
                </c:pt>
                <c:pt idx="9">
                  <c:v>2.e-002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2.e-002</c:v>
                </c:pt>
                <c:pt idx="4">
                  <c:v>#N/A</c:v>
                </c:pt>
                <c:pt idx="5">
                  <c:v>2.e-002</c:v>
                </c:pt>
                <c:pt idx="6">
                  <c:v>#N/A</c:v>
                </c:pt>
                <c:pt idx="7">
                  <c:v>1.e-002</c:v>
                </c:pt>
                <c:pt idx="8">
                  <c:v>#N/A</c:v>
                </c:pt>
                <c:pt idx="9">
                  <c:v>2.e-002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0.74</c:v>
                </c:pt>
                <c:pt idx="2">
                  <c:v>#N/A</c:v>
                </c:pt>
                <c:pt idx="3">
                  <c:v>0.59</c:v>
                </c:pt>
                <c:pt idx="4">
                  <c:v>#N/A</c:v>
                </c:pt>
                <c:pt idx="5">
                  <c:v>0.28000000000000003</c:v>
                </c:pt>
                <c:pt idx="6">
                  <c:v>#N/A</c:v>
                </c:pt>
                <c:pt idx="7">
                  <c:v>0.14000000000000001</c:v>
                </c:pt>
                <c:pt idx="8">
                  <c:v>#N/A</c:v>
                </c:pt>
                <c:pt idx="9">
                  <c:v>0.34</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0.26</c:v>
                </c:pt>
                <c:pt idx="4">
                  <c:v>#N/A</c:v>
                </c:pt>
                <c:pt idx="5">
                  <c:v>0.26</c:v>
                </c:pt>
                <c:pt idx="6">
                  <c:v>#N/A</c:v>
                </c:pt>
                <c:pt idx="7">
                  <c:v>0.37</c:v>
                </c:pt>
                <c:pt idx="8">
                  <c:v>#N/A</c:v>
                </c:pt>
                <c:pt idx="9">
                  <c:v>0.37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0.38</c:v>
                </c:pt>
                <c:pt idx="2">
                  <c:v>#N/A</c:v>
                </c:pt>
                <c:pt idx="3">
                  <c:v>0.92</c:v>
                </c:pt>
                <c:pt idx="4">
                  <c:v>#N/A</c:v>
                </c:pt>
                <c:pt idx="5">
                  <c:v>0.67</c:v>
                </c:pt>
                <c:pt idx="6">
                  <c:v>#N/A</c:v>
                </c:pt>
                <c:pt idx="7">
                  <c:v>2.04</c:v>
                </c:pt>
                <c:pt idx="8">
                  <c:v>#N/A</c:v>
                </c:pt>
                <c:pt idx="9">
                  <c:v>1.23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11.03</c:v>
                </c:pt>
                <c:pt idx="2">
                  <c:v>#N/A</c:v>
                </c:pt>
                <c:pt idx="3">
                  <c:v>11.74</c:v>
                </c:pt>
                <c:pt idx="4">
                  <c:v>#N/A</c:v>
                </c:pt>
                <c:pt idx="5">
                  <c:v>13.64</c:v>
                </c:pt>
                <c:pt idx="6">
                  <c:v>#N/A</c:v>
                </c:pt>
                <c:pt idx="7">
                  <c:v>12.82</c:v>
                </c:pt>
                <c:pt idx="8">
                  <c:v>#N/A</c:v>
                </c:pt>
                <c:pt idx="9">
                  <c:v>11.38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17.920000000000002</c:v>
                </c:pt>
                <c:pt idx="2">
                  <c:v>#N/A</c:v>
                </c:pt>
                <c:pt idx="3">
                  <c:v>19.920000000000002</c:v>
                </c:pt>
                <c:pt idx="4">
                  <c:v>#N/A</c:v>
                </c:pt>
                <c:pt idx="5">
                  <c:v>18.809999999999999</c:v>
                </c:pt>
                <c:pt idx="6">
                  <c:v>#N/A</c:v>
                </c:pt>
                <c:pt idx="7">
                  <c:v>13.07</c:v>
                </c:pt>
                <c:pt idx="8">
                  <c:v>#N/A</c:v>
                </c:pt>
                <c:pt idx="9">
                  <c:v>13.77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11.26</c:v>
                </c:pt>
                <c:pt idx="2">
                  <c:v>#N/A</c:v>
                </c:pt>
                <c:pt idx="3">
                  <c:v>9.42</c:v>
                </c:pt>
                <c:pt idx="4">
                  <c:v>#N/A</c:v>
                </c:pt>
                <c:pt idx="5">
                  <c:v>10.47</c:v>
                </c:pt>
                <c:pt idx="6">
                  <c:v>#N/A</c:v>
                </c:pt>
                <c:pt idx="7">
                  <c:v>12.69</c:v>
                </c:pt>
                <c:pt idx="8">
                  <c:v>#N/A</c:v>
                </c:pt>
                <c:pt idx="9">
                  <c:v>14.08</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2619</c:v>
                </c:pt>
                <c:pt idx="5">
                  <c:v>2872</c:v>
                </c:pt>
                <c:pt idx="8">
                  <c:v>2881</c:v>
                </c:pt>
                <c:pt idx="11">
                  <c:v>2803</c:v>
                </c:pt>
                <c:pt idx="14">
                  <c:v>2809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49</c:v>
                </c:pt>
                <c:pt idx="3">
                  <c:v>39</c:v>
                </c:pt>
                <c:pt idx="6">
                  <c:v>39</c:v>
                </c:pt>
                <c:pt idx="9">
                  <c:v>32</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215</c:v>
                </c:pt>
                <c:pt idx="3">
                  <c:v>175</c:v>
                </c:pt>
                <c:pt idx="6">
                  <c:v>89</c:v>
                </c:pt>
                <c:pt idx="9">
                  <c:v>63</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1385</c:v>
                </c:pt>
                <c:pt idx="3">
                  <c:v>1386</c:v>
                </c:pt>
                <c:pt idx="6">
                  <c:v>1350</c:v>
                </c:pt>
                <c:pt idx="9">
                  <c:v>1361</c:v>
                </c:pt>
                <c:pt idx="12">
                  <c:v>1285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2523</c:v>
                </c:pt>
                <c:pt idx="3">
                  <c:v>2532</c:v>
                </c:pt>
                <c:pt idx="6">
                  <c:v>2628</c:v>
                </c:pt>
                <c:pt idx="9">
                  <c:v>2621</c:v>
                </c:pt>
                <c:pt idx="12">
                  <c:v>2652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1553</c:v>
                </c:pt>
                <c:pt idx="2">
                  <c:v>#N/A</c:v>
                </c:pt>
                <c:pt idx="3">
                  <c:v>#N/A</c:v>
                </c:pt>
                <c:pt idx="4">
                  <c:v>1260</c:v>
                </c:pt>
                <c:pt idx="5">
                  <c:v>#N/A</c:v>
                </c:pt>
                <c:pt idx="6">
                  <c:v>#N/A</c:v>
                </c:pt>
                <c:pt idx="7">
                  <c:v>1225</c:v>
                </c:pt>
                <c:pt idx="8">
                  <c:v>#N/A</c:v>
                </c:pt>
                <c:pt idx="9">
                  <c:v>#N/A</c:v>
                </c:pt>
                <c:pt idx="10">
                  <c:v>1274</c:v>
                </c:pt>
                <c:pt idx="11">
                  <c:v>#N/A</c:v>
                </c:pt>
                <c:pt idx="12">
                  <c:v>#N/A</c:v>
                </c:pt>
                <c:pt idx="13">
                  <c:v>1220</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32028</c:v>
                </c:pt>
                <c:pt idx="5">
                  <c:v>31707</c:v>
                </c:pt>
                <c:pt idx="8">
                  <c:v>31263</c:v>
                </c:pt>
                <c:pt idx="11">
                  <c:v>32041</c:v>
                </c:pt>
                <c:pt idx="14">
                  <c:v>31052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560</c:v>
                </c:pt>
                <c:pt idx="5">
                  <c:v>557</c:v>
                </c:pt>
                <c:pt idx="8">
                  <c:v>444</c:v>
                </c:pt>
                <c:pt idx="11">
                  <c:v>372</c:v>
                </c:pt>
                <c:pt idx="14">
                  <c:v>304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4715</c:v>
                </c:pt>
                <c:pt idx="5">
                  <c:v>5155</c:v>
                </c:pt>
                <c:pt idx="8">
                  <c:v>5371</c:v>
                </c:pt>
                <c:pt idx="11">
                  <c:v>5565</c:v>
                </c:pt>
                <c:pt idx="14">
                  <c:v>6014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1146</c:v>
                </c:pt>
                <c:pt idx="3">
                  <c:v>770</c:v>
                </c:pt>
                <c:pt idx="6">
                  <c:v>596</c:v>
                </c:pt>
                <c:pt idx="9">
                  <c:v>543</c:v>
                </c:pt>
                <c:pt idx="12">
                  <c:v>467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353</c:v>
                </c:pt>
                <c:pt idx="3">
                  <c:v>334</c:v>
                </c:pt>
                <c:pt idx="6">
                  <c:v>421</c:v>
                </c:pt>
                <c:pt idx="9">
                  <c:v>386</c:v>
                </c:pt>
                <c:pt idx="12">
                  <c:v>469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16419</c:v>
                </c:pt>
                <c:pt idx="3">
                  <c:v>16350</c:v>
                </c:pt>
                <c:pt idx="6">
                  <c:v>15606</c:v>
                </c:pt>
                <c:pt idx="9">
                  <c:v>14864</c:v>
                </c:pt>
                <c:pt idx="12">
                  <c:v>14522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572</c:v>
                </c:pt>
                <c:pt idx="3">
                  <c:v>567</c:v>
                </c:pt>
                <c:pt idx="6">
                  <c:v>526</c:v>
                </c:pt>
                <c:pt idx="9">
                  <c:v>489</c:v>
                </c:pt>
                <c:pt idx="12">
                  <c:v>431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25516</c:v>
                </c:pt>
                <c:pt idx="3">
                  <c:v>26701</c:v>
                </c:pt>
                <c:pt idx="6">
                  <c:v>26236</c:v>
                </c:pt>
                <c:pt idx="9">
                  <c:v>26926</c:v>
                </c:pt>
                <c:pt idx="12">
                  <c:v>26284</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6703</c:v>
                </c:pt>
                <c:pt idx="2">
                  <c:v>#N/A</c:v>
                </c:pt>
                <c:pt idx="3">
                  <c:v>#N/A</c:v>
                </c:pt>
                <c:pt idx="4">
                  <c:v>7302</c:v>
                </c:pt>
                <c:pt idx="5">
                  <c:v>#N/A</c:v>
                </c:pt>
                <c:pt idx="6">
                  <c:v>#N/A</c:v>
                </c:pt>
                <c:pt idx="7">
                  <c:v>6306</c:v>
                </c:pt>
                <c:pt idx="8">
                  <c:v>#N/A</c:v>
                </c:pt>
                <c:pt idx="9">
                  <c:v>#N/A</c:v>
                </c:pt>
                <c:pt idx="10">
                  <c:v>5230</c:v>
                </c:pt>
                <c:pt idx="11">
                  <c:v>#N/A</c:v>
                </c:pt>
                <c:pt idx="12">
                  <c:v>#N/A</c:v>
                </c:pt>
                <c:pt idx="13">
                  <c:v>4803</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2707</c:v>
                </c:pt>
                <c:pt idx="1">
                  <c:v>2710</c:v>
                </c:pt>
                <c:pt idx="2">
                  <c:v>2711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1716</c:v>
                </c:pt>
                <c:pt idx="1">
                  <c:v>1719</c:v>
                </c:pt>
                <c:pt idx="2">
                  <c:v>1720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2087</c:v>
                </c:pt>
                <c:pt idx="1">
                  <c:v>2273</c:v>
                </c:pt>
                <c:pt idx="2">
                  <c:v>2472</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4000"/>
    <xdr:sp macro="" textlink="">
      <xdr:nvSpPr>
        <xdr:cNvPr id="30" name="テキスト ボックス 29"/>
        <xdr:cNvSpPr txBox="1"/>
      </xdr:nvSpPr>
      <xdr:spPr>
        <a:xfrm>
          <a:off x="762000" y="3263900"/>
          <a:ext cx="92532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000"/>
    <xdr:sp macro="" textlink="">
      <xdr:nvSpPr>
        <xdr:cNvPr id="31" name="テキスト ボックス 30"/>
        <xdr:cNvSpPr txBox="1"/>
      </xdr:nvSpPr>
      <xdr:spPr>
        <a:xfrm>
          <a:off x="762000" y="3517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4000"/>
    <xdr:sp macro="" textlink="">
      <xdr:nvSpPr>
        <xdr:cNvPr id="34" name="テキスト ボックス 33"/>
        <xdr:cNvSpPr txBox="1"/>
      </xdr:nvSpPr>
      <xdr:spPr>
        <a:xfrm>
          <a:off x="762000" y="4406900"/>
          <a:ext cx="5704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4000"/>
    <xdr:sp macro="" textlink="">
      <xdr:nvSpPr>
        <xdr:cNvPr id="35" name="テキスト ボックス 34"/>
        <xdr:cNvSpPr txBox="1"/>
      </xdr:nvSpPr>
      <xdr:spPr>
        <a:xfrm>
          <a:off x="762000" y="4660900"/>
          <a:ext cx="821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　平成25年以降ほぼ同水準を維持しており、類似団体平均と同一の値となっている。</a:t>
          </a:r>
        </a:p>
        <a:p>
          <a:r>
            <a:rPr lang="ja-JP" altLang="en-US" sz="1300">
              <a:latin typeface="ＭＳ Ｐゴシック"/>
              <a:ea typeface="ＭＳ Ｐゴシック"/>
            </a:rPr>
            <a:t>　臨時財政対策債償還額の増加や扶助費の増加を受け、基準財政需要額は増加傾向にあるため、今後においても制度・施策等の見直しによる歳出抑制、税の徴収率向上等による歳入確保により財政基盤の強化に努める。</a:t>
          </a:r>
        </a:p>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4" name="テキスト ボックス 53"/>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6" name="テキスト ボックス 55"/>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8" name="テキスト ボックス 57"/>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13970</xdr:rowOff>
    </xdr:to>
    <xdr:cxnSp macro="">
      <xdr:nvCxnSpPr>
        <xdr:cNvPr id="64" name="直線コネクタ 63"/>
        <xdr:cNvCxnSpPr/>
      </xdr:nvCxnSpPr>
      <xdr:spPr>
        <a:xfrm flipV="1">
          <a:off x="4953000" y="612013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157480</xdr:rowOff>
    </xdr:from>
    <xdr:ext cx="762000" cy="254000"/>
    <xdr:sp macro="" textlink="">
      <xdr:nvSpPr>
        <xdr:cNvPr id="65" name="財政力最小値テキスト"/>
        <xdr:cNvSpPr txBox="1"/>
      </xdr:nvSpPr>
      <xdr:spPr>
        <a:xfrm>
          <a:off x="5041900" y="7701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13970</xdr:rowOff>
    </xdr:from>
    <xdr:to xmlns:xdr="http://schemas.openxmlformats.org/drawingml/2006/spreadsheetDrawing">
      <xdr:col>24</xdr:col>
      <xdr:colOff>12700</xdr:colOff>
      <xdr:row>45</xdr:row>
      <xdr:rowOff>13970</xdr:rowOff>
    </xdr:to>
    <xdr:cxnSp macro="">
      <xdr:nvCxnSpPr>
        <xdr:cNvPr id="66" name="直線コネクタ 65"/>
        <xdr:cNvCxnSpPr/>
      </xdr:nvCxnSpPr>
      <xdr:spPr>
        <a:xfrm>
          <a:off x="4864100" y="772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167005</xdr:rowOff>
    </xdr:from>
    <xdr:to xmlns:xdr="http://schemas.openxmlformats.org/drawingml/2006/spreadsheetDrawing">
      <xdr:col>23</xdr:col>
      <xdr:colOff>133350</xdr:colOff>
      <xdr:row>40</xdr:row>
      <xdr:rowOff>167005</xdr:rowOff>
    </xdr:to>
    <xdr:cxnSp macro="">
      <xdr:nvCxnSpPr>
        <xdr:cNvPr id="69" name="直線コネクタ 68"/>
        <xdr:cNvCxnSpPr/>
      </xdr:nvCxnSpPr>
      <xdr:spPr>
        <a:xfrm>
          <a:off x="4114800" y="70250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88265</xdr:rowOff>
    </xdr:from>
    <xdr:ext cx="762000" cy="254000"/>
    <xdr:sp macro="" textlink="">
      <xdr:nvSpPr>
        <xdr:cNvPr id="70" name="財政力平均値テキスト"/>
        <xdr:cNvSpPr txBox="1"/>
      </xdr:nvSpPr>
      <xdr:spPr>
        <a:xfrm>
          <a:off x="5041900" y="69462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71" name="フローチャート: 判断 70"/>
        <xdr:cNvSpPr/>
      </xdr:nvSpPr>
      <xdr:spPr>
        <a:xfrm>
          <a:off x="49022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41</xdr:row>
      <xdr:rowOff>15875</xdr:rowOff>
    </xdr:to>
    <xdr:cxnSp macro="">
      <xdr:nvCxnSpPr>
        <xdr:cNvPr id="72" name="直線コネクタ 71"/>
        <xdr:cNvCxnSpPr/>
      </xdr:nvCxnSpPr>
      <xdr:spPr>
        <a:xfrm flipV="1">
          <a:off x="3225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52070</xdr:rowOff>
    </xdr:from>
    <xdr:ext cx="736600" cy="254000"/>
    <xdr:sp macro="" textlink="">
      <xdr:nvSpPr>
        <xdr:cNvPr id="74" name="テキスト ボックス 73"/>
        <xdr:cNvSpPr txBox="1"/>
      </xdr:nvSpPr>
      <xdr:spPr>
        <a:xfrm>
          <a:off x="3733800" y="70815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41</xdr:row>
      <xdr:rowOff>15875</xdr:rowOff>
    </xdr:to>
    <xdr:cxnSp macro="">
      <xdr:nvCxnSpPr>
        <xdr:cNvPr id="75" name="直線コネクタ 74"/>
        <xdr:cNvCxnSpPr/>
      </xdr:nvCxnSpPr>
      <xdr:spPr>
        <a:xfrm>
          <a:off x="2336800" y="70250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5080</xdr:rowOff>
    </xdr:from>
    <xdr:to xmlns:xdr="http://schemas.openxmlformats.org/drawingml/2006/spreadsheetDrawing">
      <xdr:col>15</xdr:col>
      <xdr:colOff>133350</xdr:colOff>
      <xdr:row>41</xdr:row>
      <xdr:rowOff>106680</xdr:rowOff>
    </xdr:to>
    <xdr:sp macro="" textlink="">
      <xdr:nvSpPr>
        <xdr:cNvPr id="76" name="フローチャート: 判断 75"/>
        <xdr:cNvSpPr/>
      </xdr:nvSpPr>
      <xdr:spPr>
        <a:xfrm>
          <a:off x="3175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91440</xdr:rowOff>
    </xdr:from>
    <xdr:ext cx="762000" cy="259080"/>
    <xdr:sp macro="" textlink="">
      <xdr:nvSpPr>
        <xdr:cNvPr id="77" name="テキスト ボックス 76"/>
        <xdr:cNvSpPr txBox="1"/>
      </xdr:nvSpPr>
      <xdr:spPr>
        <a:xfrm>
          <a:off x="2844800" y="712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40</xdr:row>
      <xdr:rowOff>167005</xdr:rowOff>
    </xdr:from>
    <xdr:to xmlns:xdr="http://schemas.openxmlformats.org/drawingml/2006/spreadsheetDrawing">
      <xdr:col>11</xdr:col>
      <xdr:colOff>31750</xdr:colOff>
      <xdr:row>40</xdr:row>
      <xdr:rowOff>167005</xdr:rowOff>
    </xdr:to>
    <xdr:cxnSp macro="">
      <xdr:nvCxnSpPr>
        <xdr:cNvPr id="78" name="直線コネクタ 77"/>
        <xdr:cNvCxnSpPr/>
      </xdr:nvCxnSpPr>
      <xdr:spPr>
        <a:xfrm>
          <a:off x="1447800" y="70250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115570</xdr:rowOff>
    </xdr:from>
    <xdr:to xmlns:xdr="http://schemas.openxmlformats.org/drawingml/2006/spreadsheetDrawing">
      <xdr:col>11</xdr:col>
      <xdr:colOff>82550</xdr:colOff>
      <xdr:row>43</xdr:row>
      <xdr:rowOff>45720</xdr:rowOff>
    </xdr:to>
    <xdr:sp macro="" textlink="">
      <xdr:nvSpPr>
        <xdr:cNvPr id="79"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30480</xdr:rowOff>
    </xdr:from>
    <xdr:ext cx="762000" cy="254000"/>
    <xdr:sp macro="" textlink="">
      <xdr:nvSpPr>
        <xdr:cNvPr id="80" name="テキスト ボックス 79"/>
        <xdr:cNvSpPr txBox="1"/>
      </xdr:nvSpPr>
      <xdr:spPr>
        <a:xfrm>
          <a:off x="1955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30480</xdr:rowOff>
    </xdr:from>
    <xdr:ext cx="762000" cy="254000"/>
    <xdr:sp macro="" textlink="">
      <xdr:nvSpPr>
        <xdr:cNvPr id="82" name="テキスト ボックス 81"/>
        <xdr:cNvSpPr txBox="1"/>
      </xdr:nvSpPr>
      <xdr:spPr>
        <a:xfrm>
          <a:off x="1066800" y="7402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116205</xdr:rowOff>
    </xdr:from>
    <xdr:to xmlns:xdr="http://schemas.openxmlformats.org/drawingml/2006/spreadsheetDrawing">
      <xdr:col>23</xdr:col>
      <xdr:colOff>184150</xdr:colOff>
      <xdr:row>41</xdr:row>
      <xdr:rowOff>46355</xdr:rowOff>
    </xdr:to>
    <xdr:sp macro="" textlink="">
      <xdr:nvSpPr>
        <xdr:cNvPr id="88" name="楕円 87"/>
        <xdr:cNvSpPr/>
      </xdr:nvSpPr>
      <xdr:spPr>
        <a:xfrm>
          <a:off x="49022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132715</xdr:rowOff>
    </xdr:from>
    <xdr:ext cx="762000" cy="254000"/>
    <xdr:sp macro="" textlink="">
      <xdr:nvSpPr>
        <xdr:cNvPr id="89" name="財政力該当値テキスト"/>
        <xdr:cNvSpPr txBox="1"/>
      </xdr:nvSpPr>
      <xdr:spPr>
        <a:xfrm>
          <a:off x="5041900" y="68192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46355</xdr:rowOff>
    </xdr:to>
    <xdr:sp macro="" textlink="">
      <xdr:nvSpPr>
        <xdr:cNvPr id="90" name="楕円 89"/>
        <xdr:cNvSpPr/>
      </xdr:nvSpPr>
      <xdr:spPr>
        <a:xfrm>
          <a:off x="4064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6600" cy="258445"/>
    <xdr:sp macro="" textlink="">
      <xdr:nvSpPr>
        <xdr:cNvPr id="91" name="テキスト ボックス 90"/>
        <xdr:cNvSpPr txBox="1"/>
      </xdr:nvSpPr>
      <xdr:spPr>
        <a:xfrm>
          <a:off x="3733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136525</xdr:rowOff>
    </xdr:from>
    <xdr:to xmlns:xdr="http://schemas.openxmlformats.org/drawingml/2006/spreadsheetDrawing">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76835</xdr:rowOff>
    </xdr:from>
    <xdr:ext cx="762000" cy="254000"/>
    <xdr:sp macro="" textlink="">
      <xdr:nvSpPr>
        <xdr:cNvPr id="93" name="テキスト ボックス 92"/>
        <xdr:cNvSpPr txBox="1"/>
      </xdr:nvSpPr>
      <xdr:spPr>
        <a:xfrm>
          <a:off x="2844800" y="6763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116205</xdr:rowOff>
    </xdr:from>
    <xdr:to xmlns:xdr="http://schemas.openxmlformats.org/drawingml/2006/spreadsheetDrawing">
      <xdr:col>11</xdr:col>
      <xdr:colOff>82550</xdr:colOff>
      <xdr:row>41</xdr:row>
      <xdr:rowOff>46355</xdr:rowOff>
    </xdr:to>
    <xdr:sp macro="" textlink="">
      <xdr:nvSpPr>
        <xdr:cNvPr id="94" name="楕円 93"/>
        <xdr:cNvSpPr/>
      </xdr:nvSpPr>
      <xdr:spPr>
        <a:xfrm>
          <a:off x="2286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56515</xdr:rowOff>
    </xdr:from>
    <xdr:ext cx="762000" cy="258445"/>
    <xdr:sp macro="" textlink="">
      <xdr:nvSpPr>
        <xdr:cNvPr id="95" name="テキスト ボックス 94"/>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116205</xdr:rowOff>
    </xdr:from>
    <xdr:to xmlns:xdr="http://schemas.openxmlformats.org/drawingml/2006/spreadsheetDrawing">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56515</xdr:rowOff>
    </xdr:from>
    <xdr:ext cx="762000" cy="258445"/>
    <xdr:sp macro="" textlink="">
      <xdr:nvSpPr>
        <xdr:cNvPr id="97" name="テキスト ボックス 96"/>
        <xdr:cNvSpPr txBox="1"/>
      </xdr:nvSpPr>
      <xdr:spPr>
        <a:xfrm>
          <a:off x="1066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100" name="テキスト ボックス 99"/>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よりも6.7ポイント低くなっているが、平成25年度から比べると、数値は徐々に上昇してきている。定員適正化計画に基づき職員数の削減を進めた結果、人件費は減少しているものの、学校耐震化事業等の施設整備に係る公債費が増加しているためである。</a:t>
          </a:r>
        </a:p>
        <a:p>
          <a:r>
            <a:rPr kumimoji="1" lang="ja-JP" altLang="en-US" sz="1300">
              <a:latin typeface="ＭＳ Ｐゴシック"/>
              <a:ea typeface="ＭＳ Ｐゴシック"/>
            </a:rPr>
            <a:t>　既存の施設については、指定管理者制度により管理的経費の節減に努めているが、さらに、公共施設等総合管理計画に基づく施設の統廃合や、他の直営施設の指定管理者制度導入についても検討を進めて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3" name="テキスト ボックス 112"/>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000"/>
    <xdr:sp macro="" textlink="">
      <xdr:nvSpPr>
        <xdr:cNvPr id="121" name="テキスト ボックス 120"/>
        <xdr:cNvSpPr txBox="1"/>
      </xdr:nvSpPr>
      <xdr:spPr>
        <a:xfrm>
          <a:off x="0" y="9928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146050</xdr:rowOff>
    </xdr:from>
    <xdr:to xmlns:xdr="http://schemas.openxmlformats.org/drawingml/2006/spreadsheetDrawing">
      <xdr:col>23</xdr:col>
      <xdr:colOff>133350</xdr:colOff>
      <xdr:row>65</xdr:row>
      <xdr:rowOff>66040</xdr:rowOff>
    </xdr:to>
    <xdr:cxnSp macro="">
      <xdr:nvCxnSpPr>
        <xdr:cNvPr id="125" name="直線コネクタ 124"/>
        <xdr:cNvCxnSpPr/>
      </xdr:nvCxnSpPr>
      <xdr:spPr>
        <a:xfrm flipV="1">
          <a:off x="4953000" y="10090150"/>
          <a:ext cx="0" cy="1120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6"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7" name="直線コネクタ 126"/>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60960</xdr:rowOff>
    </xdr:from>
    <xdr:ext cx="762000" cy="259080"/>
    <xdr:sp macro="" textlink="">
      <xdr:nvSpPr>
        <xdr:cNvPr id="128" name="財政構造の弾力性最大値テキスト"/>
        <xdr:cNvSpPr txBox="1"/>
      </xdr:nvSpPr>
      <xdr:spPr>
        <a:xfrm>
          <a:off x="5041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146050</xdr:rowOff>
    </xdr:from>
    <xdr:to xmlns:xdr="http://schemas.openxmlformats.org/drawingml/2006/spreadsheetDrawing">
      <xdr:col>24</xdr:col>
      <xdr:colOff>12700</xdr:colOff>
      <xdr:row>58</xdr:row>
      <xdr:rowOff>146050</xdr:rowOff>
    </xdr:to>
    <xdr:cxnSp macro="">
      <xdr:nvCxnSpPr>
        <xdr:cNvPr id="129" name="直線コネクタ 128"/>
        <xdr:cNvCxnSpPr/>
      </xdr:nvCxnSpPr>
      <xdr:spPr>
        <a:xfrm>
          <a:off x="4864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30480</xdr:rowOff>
    </xdr:from>
    <xdr:to xmlns:xdr="http://schemas.openxmlformats.org/drawingml/2006/spreadsheetDrawing">
      <xdr:col>23</xdr:col>
      <xdr:colOff>133350</xdr:colOff>
      <xdr:row>60</xdr:row>
      <xdr:rowOff>30480</xdr:rowOff>
    </xdr:to>
    <xdr:cxnSp macro="">
      <xdr:nvCxnSpPr>
        <xdr:cNvPr id="130" name="直線コネクタ 129"/>
        <xdr:cNvCxnSpPr/>
      </xdr:nvCxnSpPr>
      <xdr:spPr>
        <a:xfrm>
          <a:off x="4114800" y="103174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103505</xdr:rowOff>
    </xdr:from>
    <xdr:ext cx="762000" cy="259080"/>
    <xdr:sp macro="" textlink="">
      <xdr:nvSpPr>
        <xdr:cNvPr id="131"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132080</xdr:rowOff>
    </xdr:from>
    <xdr:to xmlns:xdr="http://schemas.openxmlformats.org/drawingml/2006/spreadsheetDrawing">
      <xdr:col>23</xdr:col>
      <xdr:colOff>184150</xdr:colOff>
      <xdr:row>62</xdr:row>
      <xdr:rowOff>61595</xdr:rowOff>
    </xdr:to>
    <xdr:sp macro="" textlink="">
      <xdr:nvSpPr>
        <xdr:cNvPr id="132" name="フローチャート: 判断 131"/>
        <xdr:cNvSpPr/>
      </xdr:nvSpPr>
      <xdr:spPr>
        <a:xfrm>
          <a:off x="4902200" y="105905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42545</xdr:rowOff>
    </xdr:from>
    <xdr:to xmlns:xdr="http://schemas.openxmlformats.org/drawingml/2006/spreadsheetDrawing">
      <xdr:col>19</xdr:col>
      <xdr:colOff>133350</xdr:colOff>
      <xdr:row>60</xdr:row>
      <xdr:rowOff>30480</xdr:rowOff>
    </xdr:to>
    <xdr:cxnSp macro="">
      <xdr:nvCxnSpPr>
        <xdr:cNvPr id="133" name="直線コネクタ 132"/>
        <xdr:cNvCxnSpPr/>
      </xdr:nvCxnSpPr>
      <xdr:spPr>
        <a:xfrm>
          <a:off x="3225800" y="1015809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87630</xdr:rowOff>
    </xdr:from>
    <xdr:to xmlns:xdr="http://schemas.openxmlformats.org/drawingml/2006/spreadsheetDrawing">
      <xdr:col>19</xdr:col>
      <xdr:colOff>184150</xdr:colOff>
      <xdr:row>62</xdr:row>
      <xdr:rowOff>17780</xdr:rowOff>
    </xdr:to>
    <xdr:sp macro="" textlink="">
      <xdr:nvSpPr>
        <xdr:cNvPr id="134" name="フローチャート: 判断 133"/>
        <xdr:cNvSpPr/>
      </xdr:nvSpPr>
      <xdr:spPr>
        <a:xfrm>
          <a:off x="406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2540</xdr:rowOff>
    </xdr:from>
    <xdr:ext cx="736600" cy="259080"/>
    <xdr:sp macro="" textlink="">
      <xdr:nvSpPr>
        <xdr:cNvPr id="135" name="テキスト ボックス 134"/>
        <xdr:cNvSpPr txBox="1"/>
      </xdr:nvSpPr>
      <xdr:spPr>
        <a:xfrm>
          <a:off x="3733800" y="1063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42545</xdr:rowOff>
    </xdr:from>
    <xdr:to xmlns:xdr="http://schemas.openxmlformats.org/drawingml/2006/spreadsheetDrawing">
      <xdr:col>15</xdr:col>
      <xdr:colOff>82550</xdr:colOff>
      <xdr:row>59</xdr:row>
      <xdr:rowOff>114935</xdr:rowOff>
    </xdr:to>
    <xdr:cxnSp macro="">
      <xdr:nvCxnSpPr>
        <xdr:cNvPr id="136" name="直線コネクタ 135"/>
        <xdr:cNvCxnSpPr/>
      </xdr:nvCxnSpPr>
      <xdr:spPr>
        <a:xfrm flipV="1">
          <a:off x="2336800" y="101580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133985</xdr:rowOff>
    </xdr:from>
    <xdr:to xmlns:xdr="http://schemas.openxmlformats.org/drawingml/2006/spreadsheetDrawing">
      <xdr:col>15</xdr:col>
      <xdr:colOff>133350</xdr:colOff>
      <xdr:row>61</xdr:row>
      <xdr:rowOff>64135</xdr:rowOff>
    </xdr:to>
    <xdr:sp macro="" textlink="">
      <xdr:nvSpPr>
        <xdr:cNvPr id="137" name="フローチャート: 判断 136"/>
        <xdr:cNvSpPr/>
      </xdr:nvSpPr>
      <xdr:spPr>
        <a:xfrm>
          <a:off x="3175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48895</xdr:rowOff>
    </xdr:from>
    <xdr:ext cx="762000" cy="259080"/>
    <xdr:sp macro="" textlink="">
      <xdr:nvSpPr>
        <xdr:cNvPr id="138" name="テキスト ボックス 137"/>
        <xdr:cNvSpPr txBox="1"/>
      </xdr:nvSpPr>
      <xdr:spPr>
        <a:xfrm>
          <a:off x="2844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57150</xdr:rowOff>
    </xdr:from>
    <xdr:to xmlns:xdr="http://schemas.openxmlformats.org/drawingml/2006/spreadsheetDrawing">
      <xdr:col>11</xdr:col>
      <xdr:colOff>31750</xdr:colOff>
      <xdr:row>59</xdr:row>
      <xdr:rowOff>114935</xdr:rowOff>
    </xdr:to>
    <xdr:cxnSp macro="">
      <xdr:nvCxnSpPr>
        <xdr:cNvPr id="139" name="直線コネクタ 138"/>
        <xdr:cNvCxnSpPr/>
      </xdr:nvCxnSpPr>
      <xdr:spPr>
        <a:xfrm>
          <a:off x="1447800" y="1017270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49530</xdr:rowOff>
    </xdr:from>
    <xdr:to xmlns:xdr="http://schemas.openxmlformats.org/drawingml/2006/spreadsheetDrawing">
      <xdr:col>11</xdr:col>
      <xdr:colOff>82550</xdr:colOff>
      <xdr:row>61</xdr:row>
      <xdr:rowOff>151130</xdr:rowOff>
    </xdr:to>
    <xdr:sp macro="" textlink="">
      <xdr:nvSpPr>
        <xdr:cNvPr id="140" name="フローチャート: 判断 139"/>
        <xdr:cNvSpPr/>
      </xdr:nvSpPr>
      <xdr:spPr>
        <a:xfrm>
          <a:off x="2286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135890</xdr:rowOff>
    </xdr:from>
    <xdr:ext cx="762000" cy="259080"/>
    <xdr:sp macro="" textlink="">
      <xdr:nvSpPr>
        <xdr:cNvPr id="141" name="テキスト ボックス 140"/>
        <xdr:cNvSpPr txBox="1"/>
      </xdr:nvSpPr>
      <xdr:spPr>
        <a:xfrm>
          <a:off x="1955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153035</xdr:rowOff>
    </xdr:from>
    <xdr:to xmlns:xdr="http://schemas.openxmlformats.org/drawingml/2006/spreadsheetDrawing">
      <xdr:col>7</xdr:col>
      <xdr:colOff>31750</xdr:colOff>
      <xdr:row>61</xdr:row>
      <xdr:rowOff>83185</xdr:rowOff>
    </xdr:to>
    <xdr:sp macro="" textlink="">
      <xdr:nvSpPr>
        <xdr:cNvPr id="142" name="フローチャート: 判断 141"/>
        <xdr:cNvSpPr/>
      </xdr:nvSpPr>
      <xdr:spPr>
        <a:xfrm>
          <a:off x="1397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67945</xdr:rowOff>
    </xdr:from>
    <xdr:ext cx="762000" cy="258445"/>
    <xdr:sp macro="" textlink="">
      <xdr:nvSpPr>
        <xdr:cNvPr id="143" name="テキスト ボックス 142"/>
        <xdr:cNvSpPr txBox="1"/>
      </xdr:nvSpPr>
      <xdr:spPr>
        <a:xfrm>
          <a:off x="1066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4" name="テキスト ボックス 143"/>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5" name="テキスト ボックス 144"/>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6" name="テキスト ボックス 145"/>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7" name="テキスト ボックス 146"/>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48" name="テキスト ボックス 147"/>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151130</xdr:rowOff>
    </xdr:from>
    <xdr:to xmlns:xdr="http://schemas.openxmlformats.org/drawingml/2006/spreadsheetDrawing">
      <xdr:col>23</xdr:col>
      <xdr:colOff>184150</xdr:colOff>
      <xdr:row>60</xdr:row>
      <xdr:rowOff>81280</xdr:rowOff>
    </xdr:to>
    <xdr:sp macro="" textlink="">
      <xdr:nvSpPr>
        <xdr:cNvPr id="149" name="楕円 148"/>
        <xdr:cNvSpPr/>
      </xdr:nvSpPr>
      <xdr:spPr>
        <a:xfrm>
          <a:off x="49022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167640</xdr:rowOff>
    </xdr:from>
    <xdr:ext cx="762000" cy="254000"/>
    <xdr:sp macro="" textlink="">
      <xdr:nvSpPr>
        <xdr:cNvPr id="150" name="財政構造の弾力性該当値テキスト"/>
        <xdr:cNvSpPr txBox="1"/>
      </xdr:nvSpPr>
      <xdr:spPr>
        <a:xfrm>
          <a:off x="5041900" y="101117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151130</xdr:rowOff>
    </xdr:from>
    <xdr:to xmlns:xdr="http://schemas.openxmlformats.org/drawingml/2006/spreadsheetDrawing">
      <xdr:col>19</xdr:col>
      <xdr:colOff>184150</xdr:colOff>
      <xdr:row>60</xdr:row>
      <xdr:rowOff>81280</xdr:rowOff>
    </xdr:to>
    <xdr:sp macro="" textlink="">
      <xdr:nvSpPr>
        <xdr:cNvPr id="151" name="楕円 150"/>
        <xdr:cNvSpPr/>
      </xdr:nvSpPr>
      <xdr:spPr>
        <a:xfrm>
          <a:off x="40640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91440</xdr:rowOff>
    </xdr:from>
    <xdr:ext cx="736600" cy="259080"/>
    <xdr:sp macro="" textlink="">
      <xdr:nvSpPr>
        <xdr:cNvPr id="152" name="テキスト ボックス 151"/>
        <xdr:cNvSpPr txBox="1"/>
      </xdr:nvSpPr>
      <xdr:spPr>
        <a:xfrm>
          <a:off x="3733800" y="10035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163195</xdr:rowOff>
    </xdr:from>
    <xdr:to xmlns:xdr="http://schemas.openxmlformats.org/drawingml/2006/spreadsheetDrawing">
      <xdr:col>15</xdr:col>
      <xdr:colOff>133350</xdr:colOff>
      <xdr:row>59</xdr:row>
      <xdr:rowOff>93345</xdr:rowOff>
    </xdr:to>
    <xdr:sp macro="" textlink="">
      <xdr:nvSpPr>
        <xdr:cNvPr id="153" name="楕円 152"/>
        <xdr:cNvSpPr/>
      </xdr:nvSpPr>
      <xdr:spPr>
        <a:xfrm>
          <a:off x="3175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103505</xdr:rowOff>
    </xdr:from>
    <xdr:ext cx="762000" cy="259080"/>
    <xdr:sp macro="" textlink="">
      <xdr:nvSpPr>
        <xdr:cNvPr id="154" name="テキスト ボックス 153"/>
        <xdr:cNvSpPr txBox="1"/>
      </xdr:nvSpPr>
      <xdr:spPr>
        <a:xfrm>
          <a:off x="2844800" y="9876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64135</xdr:rowOff>
    </xdr:from>
    <xdr:to xmlns:xdr="http://schemas.openxmlformats.org/drawingml/2006/spreadsheetDrawing">
      <xdr:col>11</xdr:col>
      <xdr:colOff>82550</xdr:colOff>
      <xdr:row>59</xdr:row>
      <xdr:rowOff>166370</xdr:rowOff>
    </xdr:to>
    <xdr:sp macro="" textlink="">
      <xdr:nvSpPr>
        <xdr:cNvPr id="155" name="楕円 154"/>
        <xdr:cNvSpPr/>
      </xdr:nvSpPr>
      <xdr:spPr>
        <a:xfrm>
          <a:off x="2286000" y="10179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4445</xdr:rowOff>
    </xdr:from>
    <xdr:ext cx="762000" cy="259080"/>
    <xdr:sp macro="" textlink="">
      <xdr:nvSpPr>
        <xdr:cNvPr id="156" name="テキスト ボックス 155"/>
        <xdr:cNvSpPr txBox="1"/>
      </xdr:nvSpPr>
      <xdr:spPr>
        <a:xfrm>
          <a:off x="195580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6350</xdr:rowOff>
    </xdr:from>
    <xdr:to xmlns:xdr="http://schemas.openxmlformats.org/drawingml/2006/spreadsheetDrawing">
      <xdr:col>7</xdr:col>
      <xdr:colOff>31750</xdr:colOff>
      <xdr:row>59</xdr:row>
      <xdr:rowOff>107950</xdr:rowOff>
    </xdr:to>
    <xdr:sp macro="" textlink="">
      <xdr:nvSpPr>
        <xdr:cNvPr id="157" name="楕円 156"/>
        <xdr:cNvSpPr/>
      </xdr:nvSpPr>
      <xdr:spPr>
        <a:xfrm>
          <a:off x="1397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57</xdr:row>
      <xdr:rowOff>118110</xdr:rowOff>
    </xdr:from>
    <xdr:ext cx="762000" cy="259080"/>
    <xdr:sp macro="" textlink="">
      <xdr:nvSpPr>
        <xdr:cNvPr id="158" name="テキスト ボックス 157"/>
        <xdr:cNvSpPr txBox="1"/>
      </xdr:nvSpPr>
      <xdr:spPr>
        <a:xfrm>
          <a:off x="10668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1" name="テキスト ボックス 160"/>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[125,549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平成29年度は大雪被害による除雪に係る経費が発生したため、維持補修費が多額となり、前年度よりも決算額は大きくなった。</a:t>
          </a:r>
        </a:p>
        <a:p>
          <a:r>
            <a:rPr kumimoji="1" lang="ja-JP" altLang="en-US" sz="1300">
              <a:latin typeface="ＭＳ Ｐゴシック"/>
              <a:ea typeface="ＭＳ Ｐゴシック"/>
            </a:rPr>
            <a:t>　物件費については、平成23年度、平成28年度に行政改革大綱及び推進計画を策定し、その実行により削減に努めてきた。類似団体と比較して低くなっている要因としては、ゴミ処理業務や消防業務などを一部事務組合で行っていることが挙げられる。</a:t>
          </a: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2" name="テキスト ボックス 171"/>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76" name="テキスト ボックス 175"/>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78" name="テキスト ボックス 177"/>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4000"/>
    <xdr:sp macro="" textlink="">
      <xdr:nvSpPr>
        <xdr:cNvPr id="186" name="テキスト ボックス 185"/>
        <xdr:cNvSpPr txBox="1"/>
      </xdr:nvSpPr>
      <xdr:spPr>
        <a:xfrm>
          <a:off x="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71755</xdr:rowOff>
    </xdr:from>
    <xdr:to xmlns:xdr="http://schemas.openxmlformats.org/drawingml/2006/spreadsheetDrawing">
      <xdr:col>23</xdr:col>
      <xdr:colOff>133350</xdr:colOff>
      <xdr:row>89</xdr:row>
      <xdr:rowOff>99695</xdr:rowOff>
    </xdr:to>
    <xdr:cxnSp macro="">
      <xdr:nvCxnSpPr>
        <xdr:cNvPr id="188" name="直線コネクタ 187"/>
        <xdr:cNvCxnSpPr/>
      </xdr:nvCxnSpPr>
      <xdr:spPr>
        <a:xfrm flipV="1">
          <a:off x="4953000" y="13787755"/>
          <a:ext cx="0" cy="15709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71755</xdr:rowOff>
    </xdr:from>
    <xdr:ext cx="762000" cy="259080"/>
    <xdr:sp macro="" textlink="">
      <xdr:nvSpPr>
        <xdr:cNvPr id="189"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99695</xdr:rowOff>
    </xdr:from>
    <xdr:to xmlns:xdr="http://schemas.openxmlformats.org/drawingml/2006/spreadsheetDrawing">
      <xdr:col>24</xdr:col>
      <xdr:colOff>12700</xdr:colOff>
      <xdr:row>89</xdr:row>
      <xdr:rowOff>99695</xdr:rowOff>
    </xdr:to>
    <xdr:cxnSp macro="">
      <xdr:nvCxnSpPr>
        <xdr:cNvPr id="190" name="直線コネクタ 189"/>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158115</xdr:rowOff>
    </xdr:from>
    <xdr:ext cx="762000" cy="254000"/>
    <xdr:sp macro="" textlink="">
      <xdr:nvSpPr>
        <xdr:cNvPr id="191" name="人件費・物件費等の状況最大値テキスト"/>
        <xdr:cNvSpPr txBox="1"/>
      </xdr:nvSpPr>
      <xdr:spPr>
        <a:xfrm>
          <a:off x="5041900" y="13531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71755</xdr:rowOff>
    </xdr:from>
    <xdr:to xmlns:xdr="http://schemas.openxmlformats.org/drawingml/2006/spreadsheetDrawing">
      <xdr:col>24</xdr:col>
      <xdr:colOff>12700</xdr:colOff>
      <xdr:row>80</xdr:row>
      <xdr:rowOff>71755</xdr:rowOff>
    </xdr:to>
    <xdr:cxnSp macro="">
      <xdr:nvCxnSpPr>
        <xdr:cNvPr id="192" name="直線コネクタ 191"/>
        <xdr:cNvCxnSpPr/>
      </xdr:nvCxnSpPr>
      <xdr:spPr>
        <a:xfrm>
          <a:off x="4864100" y="13787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167005</xdr:rowOff>
    </xdr:from>
    <xdr:to xmlns:xdr="http://schemas.openxmlformats.org/drawingml/2006/spreadsheetDrawing">
      <xdr:col>23</xdr:col>
      <xdr:colOff>133350</xdr:colOff>
      <xdr:row>81</xdr:row>
      <xdr:rowOff>15875</xdr:rowOff>
    </xdr:to>
    <xdr:cxnSp macro="">
      <xdr:nvCxnSpPr>
        <xdr:cNvPr id="193" name="直線コネクタ 192"/>
        <xdr:cNvCxnSpPr/>
      </xdr:nvCxnSpPr>
      <xdr:spPr>
        <a:xfrm>
          <a:off x="4114800" y="138830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3175</xdr:rowOff>
    </xdr:from>
    <xdr:ext cx="762000" cy="259080"/>
    <xdr:sp macro="" textlink="">
      <xdr:nvSpPr>
        <xdr:cNvPr id="194" name="人件費・物件費等の状況平均値テキスト"/>
        <xdr:cNvSpPr txBox="1"/>
      </xdr:nvSpPr>
      <xdr:spPr>
        <a:xfrm>
          <a:off x="5041900" y="13890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31115</xdr:rowOff>
    </xdr:from>
    <xdr:to xmlns:xdr="http://schemas.openxmlformats.org/drawingml/2006/spreadsheetDrawing">
      <xdr:col>23</xdr:col>
      <xdr:colOff>184150</xdr:colOff>
      <xdr:row>81</xdr:row>
      <xdr:rowOff>132715</xdr:rowOff>
    </xdr:to>
    <xdr:sp macro="" textlink="">
      <xdr:nvSpPr>
        <xdr:cNvPr id="195" name="フローチャート: 判断 194"/>
        <xdr:cNvSpPr/>
      </xdr:nvSpPr>
      <xdr:spPr>
        <a:xfrm>
          <a:off x="49022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156210</xdr:rowOff>
    </xdr:from>
    <xdr:to xmlns:xdr="http://schemas.openxmlformats.org/drawingml/2006/spreadsheetDrawing">
      <xdr:col>19</xdr:col>
      <xdr:colOff>133350</xdr:colOff>
      <xdr:row>80</xdr:row>
      <xdr:rowOff>167005</xdr:rowOff>
    </xdr:to>
    <xdr:cxnSp macro="">
      <xdr:nvCxnSpPr>
        <xdr:cNvPr id="196" name="直線コネクタ 195"/>
        <xdr:cNvCxnSpPr/>
      </xdr:nvCxnSpPr>
      <xdr:spPr>
        <a:xfrm>
          <a:off x="3225800" y="138722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16510</xdr:rowOff>
    </xdr:from>
    <xdr:to xmlns:xdr="http://schemas.openxmlformats.org/drawingml/2006/spreadsheetDrawing">
      <xdr:col>19</xdr:col>
      <xdr:colOff>184150</xdr:colOff>
      <xdr:row>81</xdr:row>
      <xdr:rowOff>118110</xdr:rowOff>
    </xdr:to>
    <xdr:sp macro="" textlink="">
      <xdr:nvSpPr>
        <xdr:cNvPr id="197" name="フローチャート: 判断 196"/>
        <xdr:cNvSpPr/>
      </xdr:nvSpPr>
      <xdr:spPr>
        <a:xfrm>
          <a:off x="4064000" y="1390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102870</xdr:rowOff>
    </xdr:from>
    <xdr:ext cx="736600" cy="259080"/>
    <xdr:sp macro="" textlink="">
      <xdr:nvSpPr>
        <xdr:cNvPr id="198" name="テキスト ボックス 197"/>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153035</xdr:rowOff>
    </xdr:from>
    <xdr:to xmlns:xdr="http://schemas.openxmlformats.org/drawingml/2006/spreadsheetDrawing">
      <xdr:col>15</xdr:col>
      <xdr:colOff>82550</xdr:colOff>
      <xdr:row>80</xdr:row>
      <xdr:rowOff>156210</xdr:rowOff>
    </xdr:to>
    <xdr:cxnSp macro="">
      <xdr:nvCxnSpPr>
        <xdr:cNvPr id="199" name="直線コネクタ 198"/>
        <xdr:cNvCxnSpPr/>
      </xdr:nvCxnSpPr>
      <xdr:spPr>
        <a:xfrm>
          <a:off x="2336800" y="138690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30480</xdr:rowOff>
    </xdr:from>
    <xdr:to xmlns:xdr="http://schemas.openxmlformats.org/drawingml/2006/spreadsheetDrawing">
      <xdr:col>15</xdr:col>
      <xdr:colOff>133350</xdr:colOff>
      <xdr:row>81</xdr:row>
      <xdr:rowOff>132080</xdr:rowOff>
    </xdr:to>
    <xdr:sp macro="" textlink="">
      <xdr:nvSpPr>
        <xdr:cNvPr id="200" name="フローチャート: 判断 199"/>
        <xdr:cNvSpPr/>
      </xdr:nvSpPr>
      <xdr:spPr>
        <a:xfrm>
          <a:off x="31750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116840</xdr:rowOff>
    </xdr:from>
    <xdr:ext cx="762000" cy="259080"/>
    <xdr:sp macro="" textlink="">
      <xdr:nvSpPr>
        <xdr:cNvPr id="201" name="テキスト ボックス 200"/>
        <xdr:cNvSpPr txBox="1"/>
      </xdr:nvSpPr>
      <xdr:spPr>
        <a:xfrm>
          <a:off x="2844800" y="1400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137160</xdr:rowOff>
    </xdr:from>
    <xdr:to xmlns:xdr="http://schemas.openxmlformats.org/drawingml/2006/spreadsheetDrawing">
      <xdr:col>11</xdr:col>
      <xdr:colOff>31750</xdr:colOff>
      <xdr:row>80</xdr:row>
      <xdr:rowOff>153035</xdr:rowOff>
    </xdr:to>
    <xdr:cxnSp macro="">
      <xdr:nvCxnSpPr>
        <xdr:cNvPr id="202" name="直線コネクタ 201"/>
        <xdr:cNvCxnSpPr/>
      </xdr:nvCxnSpPr>
      <xdr:spPr>
        <a:xfrm>
          <a:off x="1447800" y="138531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72390</xdr:rowOff>
    </xdr:from>
    <xdr:to xmlns:xdr="http://schemas.openxmlformats.org/drawingml/2006/spreadsheetDrawing">
      <xdr:col>11</xdr:col>
      <xdr:colOff>82550</xdr:colOff>
      <xdr:row>82</xdr:row>
      <xdr:rowOff>2540</xdr:rowOff>
    </xdr:to>
    <xdr:sp macro="" textlink="">
      <xdr:nvSpPr>
        <xdr:cNvPr id="203" name="フローチャート: 判断 202"/>
        <xdr:cNvSpPr/>
      </xdr:nvSpPr>
      <xdr:spPr>
        <a:xfrm>
          <a:off x="2286000" y="139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158750</xdr:rowOff>
    </xdr:from>
    <xdr:ext cx="762000" cy="259080"/>
    <xdr:sp macro="" textlink="">
      <xdr:nvSpPr>
        <xdr:cNvPr id="204" name="テキスト ボックス 203"/>
        <xdr:cNvSpPr txBox="1"/>
      </xdr:nvSpPr>
      <xdr:spPr>
        <a:xfrm>
          <a:off x="1955800" y="1404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53340</xdr:rowOff>
    </xdr:from>
    <xdr:to xmlns:xdr="http://schemas.openxmlformats.org/drawingml/2006/spreadsheetDrawing">
      <xdr:col>7</xdr:col>
      <xdr:colOff>31750</xdr:colOff>
      <xdr:row>81</xdr:row>
      <xdr:rowOff>154940</xdr:rowOff>
    </xdr:to>
    <xdr:sp macro="" textlink="">
      <xdr:nvSpPr>
        <xdr:cNvPr id="205" name="フローチャート: 判断 204"/>
        <xdr:cNvSpPr/>
      </xdr:nvSpPr>
      <xdr:spPr>
        <a:xfrm>
          <a:off x="1397000" y="1394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139700</xdr:rowOff>
    </xdr:from>
    <xdr:ext cx="762000" cy="259080"/>
    <xdr:sp macro="" textlink="">
      <xdr:nvSpPr>
        <xdr:cNvPr id="206" name="テキスト ボックス 205"/>
        <xdr:cNvSpPr txBox="1"/>
      </xdr:nvSpPr>
      <xdr:spPr>
        <a:xfrm>
          <a:off x="1066800" y="1402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147,447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136525</xdr:rowOff>
    </xdr:from>
    <xdr:to xmlns:xdr="http://schemas.openxmlformats.org/drawingml/2006/spreadsheetDrawing">
      <xdr:col>23</xdr:col>
      <xdr:colOff>184150</xdr:colOff>
      <xdr:row>81</xdr:row>
      <xdr:rowOff>66675</xdr:rowOff>
    </xdr:to>
    <xdr:sp macro="" textlink="">
      <xdr:nvSpPr>
        <xdr:cNvPr id="212" name="楕円 211"/>
        <xdr:cNvSpPr/>
      </xdr:nvSpPr>
      <xdr:spPr>
        <a:xfrm>
          <a:off x="4902200" y="138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57785</xdr:rowOff>
    </xdr:from>
    <xdr:ext cx="762000" cy="259080"/>
    <xdr:sp macro="" textlink="">
      <xdr:nvSpPr>
        <xdr:cNvPr id="213" name="人件費・物件費等の状況該当値テキスト"/>
        <xdr:cNvSpPr txBox="1"/>
      </xdr:nvSpPr>
      <xdr:spPr>
        <a:xfrm>
          <a:off x="5041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116205</xdr:rowOff>
    </xdr:from>
    <xdr:to xmlns:xdr="http://schemas.openxmlformats.org/drawingml/2006/spreadsheetDrawing">
      <xdr:col>19</xdr:col>
      <xdr:colOff>184150</xdr:colOff>
      <xdr:row>81</xdr:row>
      <xdr:rowOff>46355</xdr:rowOff>
    </xdr:to>
    <xdr:sp macro="" textlink="">
      <xdr:nvSpPr>
        <xdr:cNvPr id="214" name="楕円 213"/>
        <xdr:cNvSpPr/>
      </xdr:nvSpPr>
      <xdr:spPr>
        <a:xfrm>
          <a:off x="4064000" y="138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56515</xdr:rowOff>
    </xdr:from>
    <xdr:ext cx="736600" cy="258445"/>
    <xdr:sp macro="" textlink="">
      <xdr:nvSpPr>
        <xdr:cNvPr id="215" name="テキスト ボックス 214"/>
        <xdr:cNvSpPr txBox="1"/>
      </xdr:nvSpPr>
      <xdr:spPr>
        <a:xfrm>
          <a:off x="3733800" y="13601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105410</xdr:rowOff>
    </xdr:from>
    <xdr:to xmlns:xdr="http://schemas.openxmlformats.org/drawingml/2006/spreadsheetDrawing">
      <xdr:col>15</xdr:col>
      <xdr:colOff>133350</xdr:colOff>
      <xdr:row>81</xdr:row>
      <xdr:rowOff>35560</xdr:rowOff>
    </xdr:to>
    <xdr:sp macro="" textlink="">
      <xdr:nvSpPr>
        <xdr:cNvPr id="216" name="楕円 215"/>
        <xdr:cNvSpPr/>
      </xdr:nvSpPr>
      <xdr:spPr>
        <a:xfrm>
          <a:off x="3175000" y="138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45720</xdr:rowOff>
    </xdr:from>
    <xdr:ext cx="762000" cy="259080"/>
    <xdr:sp macro="" textlink="">
      <xdr:nvSpPr>
        <xdr:cNvPr id="217" name="テキスト ボックス 216"/>
        <xdr:cNvSpPr txBox="1"/>
      </xdr:nvSpPr>
      <xdr:spPr>
        <a:xfrm>
          <a:off x="28448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102235</xdr:rowOff>
    </xdr:from>
    <xdr:to xmlns:xdr="http://schemas.openxmlformats.org/drawingml/2006/spreadsheetDrawing">
      <xdr:col>11</xdr:col>
      <xdr:colOff>82550</xdr:colOff>
      <xdr:row>81</xdr:row>
      <xdr:rowOff>32385</xdr:rowOff>
    </xdr:to>
    <xdr:sp macro="" textlink="">
      <xdr:nvSpPr>
        <xdr:cNvPr id="218" name="楕円 217"/>
        <xdr:cNvSpPr/>
      </xdr:nvSpPr>
      <xdr:spPr>
        <a:xfrm>
          <a:off x="2286000" y="138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42545</xdr:rowOff>
    </xdr:from>
    <xdr:ext cx="762000" cy="254000"/>
    <xdr:sp macro="" textlink="">
      <xdr:nvSpPr>
        <xdr:cNvPr id="219" name="テキスト ボックス 218"/>
        <xdr:cNvSpPr txBox="1"/>
      </xdr:nvSpPr>
      <xdr:spPr>
        <a:xfrm>
          <a:off x="1955800" y="135870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86360</xdr:rowOff>
    </xdr:from>
    <xdr:to xmlns:xdr="http://schemas.openxmlformats.org/drawingml/2006/spreadsheetDrawing">
      <xdr:col>7</xdr:col>
      <xdr:colOff>31750</xdr:colOff>
      <xdr:row>81</xdr:row>
      <xdr:rowOff>16510</xdr:rowOff>
    </xdr:to>
    <xdr:sp macro="" textlink="">
      <xdr:nvSpPr>
        <xdr:cNvPr id="220" name="楕円 219"/>
        <xdr:cNvSpPr/>
      </xdr:nvSpPr>
      <xdr:spPr>
        <a:xfrm>
          <a:off x="139700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26670</xdr:rowOff>
    </xdr:from>
    <xdr:ext cx="762000" cy="259080"/>
    <xdr:sp macro="" textlink="">
      <xdr:nvSpPr>
        <xdr:cNvPr id="221" name="テキスト ボックス 220"/>
        <xdr:cNvSpPr txBox="1"/>
      </xdr:nvSpPr>
      <xdr:spPr>
        <a:xfrm>
          <a:off x="10668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類似団体より0.3ポイント高いものの、100を下回った値となっている。</a:t>
          </a:r>
        </a:p>
        <a:p>
          <a:r>
            <a:rPr kumimoji="1" lang="ja-JP" altLang="en-US" sz="1300">
              <a:latin typeface="ＭＳ Ｐゴシック"/>
              <a:ea typeface="ＭＳ Ｐゴシック"/>
            </a:rPr>
            <a:t>　今後とも引き続き、適正な給与水準を維持するよう努める。</a:t>
          </a:r>
        </a:p>
        <a:p>
          <a:r>
            <a:rPr kumimoji="1" lang="ja-JP" altLang="en-US" sz="1300">
              <a:latin typeface="ＭＳ Ｐゴシック"/>
              <a:ea typeface="ＭＳ Ｐゴシック"/>
            </a:rPr>
            <a:t>（なお、平成30年給与実態調査の結果公表前のため、平成29年度の数値は前年度の数値を引用している。）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4000"/>
    <xdr:sp macro="" textlink="">
      <xdr:nvSpPr>
        <xdr:cNvPr id="238" name="テキスト ボックス 237"/>
        <xdr:cNvSpPr txBox="1"/>
      </xdr:nvSpPr>
      <xdr:spPr>
        <a:xfrm>
          <a:off x="1206500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4000"/>
    <xdr:sp macro="" textlink="">
      <xdr:nvSpPr>
        <xdr:cNvPr id="240" name="テキスト ボックス 239"/>
        <xdr:cNvSpPr txBox="1"/>
      </xdr:nvSpPr>
      <xdr:spPr>
        <a:xfrm>
          <a:off x="1206500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48" name="テキスト ボックス 247"/>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90</xdr:row>
      <xdr:rowOff>45720</xdr:rowOff>
    </xdr:to>
    <xdr:cxnSp macro="">
      <xdr:nvCxnSpPr>
        <xdr:cNvPr id="250" name="直線コネクタ 249"/>
        <xdr:cNvCxnSpPr/>
      </xdr:nvCxnSpPr>
      <xdr:spPr>
        <a:xfrm flipV="1">
          <a:off x="17018000" y="1393444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17780</xdr:rowOff>
    </xdr:from>
    <xdr:ext cx="762000" cy="254000"/>
    <xdr:sp macro="" textlink="">
      <xdr:nvSpPr>
        <xdr:cNvPr id="251" name="給与水準   （国との比較）最小値テキスト"/>
        <xdr:cNvSpPr txBox="1"/>
      </xdr:nvSpPr>
      <xdr:spPr>
        <a:xfrm>
          <a:off x="17106900" y="154482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45720</xdr:rowOff>
    </xdr:from>
    <xdr:to xmlns:xdr="http://schemas.openxmlformats.org/drawingml/2006/spreadsheetDrawing">
      <xdr:col>81</xdr:col>
      <xdr:colOff>133350</xdr:colOff>
      <xdr:row>90</xdr:row>
      <xdr:rowOff>45720</xdr:rowOff>
    </xdr:to>
    <xdr:cxnSp macro="">
      <xdr:nvCxnSpPr>
        <xdr:cNvPr id="252" name="直線コネクタ 251"/>
        <xdr:cNvCxnSpPr/>
      </xdr:nvCxnSpPr>
      <xdr:spPr>
        <a:xfrm>
          <a:off x="16929100" y="1547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4000"/>
    <xdr:sp macro="" textlink="">
      <xdr:nvSpPr>
        <xdr:cNvPr id="253" name="給与水準   （国との比較）最大値テキスト"/>
        <xdr:cNvSpPr txBox="1"/>
      </xdr:nvSpPr>
      <xdr:spPr>
        <a:xfrm>
          <a:off x="17106900" y="136779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4" name="直線コネクタ 253"/>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128270</xdr:rowOff>
    </xdr:from>
    <xdr:to xmlns:xdr="http://schemas.openxmlformats.org/drawingml/2006/spreadsheetDrawing">
      <xdr:col>81</xdr:col>
      <xdr:colOff>44450</xdr:colOff>
      <xdr:row>86</xdr:row>
      <xdr:rowOff>128270</xdr:rowOff>
    </xdr:to>
    <xdr:cxnSp macro="">
      <xdr:nvCxnSpPr>
        <xdr:cNvPr id="255" name="直線コネクタ 254"/>
        <xdr:cNvCxnSpPr/>
      </xdr:nvCxnSpPr>
      <xdr:spPr>
        <a:xfrm>
          <a:off x="16179800" y="148729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53975</xdr:rowOff>
    </xdr:from>
    <xdr:ext cx="762000" cy="254000"/>
    <xdr:sp macro="" textlink="">
      <xdr:nvSpPr>
        <xdr:cNvPr id="256" name="給与水準   （国との比較）平均値テキスト"/>
        <xdr:cNvSpPr txBox="1"/>
      </xdr:nvSpPr>
      <xdr:spPr>
        <a:xfrm>
          <a:off x="17106900" y="1462722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57" name="フローチャート: 判断 256"/>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128270</xdr:rowOff>
    </xdr:from>
    <xdr:to xmlns:xdr="http://schemas.openxmlformats.org/drawingml/2006/spreadsheetDrawing">
      <xdr:col>77</xdr:col>
      <xdr:colOff>44450</xdr:colOff>
      <xdr:row>86</xdr:row>
      <xdr:rowOff>128270</xdr:rowOff>
    </xdr:to>
    <xdr:cxnSp macro="">
      <xdr:nvCxnSpPr>
        <xdr:cNvPr id="258" name="直線コネクタ 257"/>
        <xdr:cNvCxnSpPr/>
      </xdr:nvCxnSpPr>
      <xdr:spPr>
        <a:xfrm>
          <a:off x="15290800" y="148729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59" name="フローチャート: 判断 258"/>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135890</xdr:rowOff>
    </xdr:from>
    <xdr:ext cx="736600" cy="259080"/>
    <xdr:sp macro="" textlink="">
      <xdr:nvSpPr>
        <xdr:cNvPr id="260" name="テキスト ボックス 259"/>
        <xdr:cNvSpPr txBox="1"/>
      </xdr:nvSpPr>
      <xdr:spPr>
        <a:xfrm>
          <a:off x="15798800" y="14537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48260</xdr:rowOff>
    </xdr:from>
    <xdr:to xmlns:xdr="http://schemas.openxmlformats.org/drawingml/2006/spreadsheetDrawing">
      <xdr:col>72</xdr:col>
      <xdr:colOff>203200</xdr:colOff>
      <xdr:row>86</xdr:row>
      <xdr:rowOff>128270</xdr:rowOff>
    </xdr:to>
    <xdr:cxnSp macro="">
      <xdr:nvCxnSpPr>
        <xdr:cNvPr id="261" name="直線コネクタ 260"/>
        <xdr:cNvCxnSpPr/>
      </xdr:nvCxnSpPr>
      <xdr:spPr>
        <a:xfrm>
          <a:off x="14401800" y="1479296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114935</xdr:rowOff>
    </xdr:from>
    <xdr:to xmlns:xdr="http://schemas.openxmlformats.org/drawingml/2006/spreadsheetDrawing">
      <xdr:col>73</xdr:col>
      <xdr:colOff>44450</xdr:colOff>
      <xdr:row>86</xdr:row>
      <xdr:rowOff>45085</xdr:rowOff>
    </xdr:to>
    <xdr:sp macro="" textlink="">
      <xdr:nvSpPr>
        <xdr:cNvPr id="262" name="フローチャート: 判断 261"/>
        <xdr:cNvSpPr/>
      </xdr:nvSpPr>
      <xdr:spPr>
        <a:xfrm>
          <a:off x="15240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55245</xdr:rowOff>
    </xdr:from>
    <xdr:ext cx="762000" cy="254000"/>
    <xdr:sp macro="" textlink="">
      <xdr:nvSpPr>
        <xdr:cNvPr id="263" name="テキスト ボックス 262"/>
        <xdr:cNvSpPr txBox="1"/>
      </xdr:nvSpPr>
      <xdr:spPr>
        <a:xfrm>
          <a:off x="14909800" y="14457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48260</xdr:rowOff>
    </xdr:to>
    <xdr:cxnSp macro="">
      <xdr:nvCxnSpPr>
        <xdr:cNvPr id="264" name="直線コネクタ 263"/>
        <xdr:cNvCxnSpPr/>
      </xdr:nvCxnSpPr>
      <xdr:spPr>
        <a:xfrm>
          <a:off x="13512800" y="147656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114935</xdr:rowOff>
    </xdr:from>
    <xdr:to xmlns:xdr="http://schemas.openxmlformats.org/drawingml/2006/spreadsheetDrawing">
      <xdr:col>68</xdr:col>
      <xdr:colOff>203200</xdr:colOff>
      <xdr:row>86</xdr:row>
      <xdr:rowOff>45085</xdr:rowOff>
    </xdr:to>
    <xdr:sp macro="" textlink="">
      <xdr:nvSpPr>
        <xdr:cNvPr id="265" name="フローチャート: 判断 264"/>
        <xdr:cNvSpPr/>
      </xdr:nvSpPr>
      <xdr:spPr>
        <a:xfrm>
          <a:off x="14351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55245</xdr:rowOff>
    </xdr:from>
    <xdr:ext cx="762000" cy="254000"/>
    <xdr:sp macro="" textlink="">
      <xdr:nvSpPr>
        <xdr:cNvPr id="266" name="テキスト ボックス 265"/>
        <xdr:cNvSpPr txBox="1"/>
      </xdr:nvSpPr>
      <xdr:spPr>
        <a:xfrm>
          <a:off x="14020800" y="144570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67" name="フローチャート: 判断 266"/>
        <xdr:cNvSpPr/>
      </xdr:nvSpPr>
      <xdr:spPr>
        <a:xfrm>
          <a:off x="13462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29210</xdr:rowOff>
    </xdr:from>
    <xdr:ext cx="762000" cy="254000"/>
    <xdr:sp macro="" textlink="">
      <xdr:nvSpPr>
        <xdr:cNvPr id="268" name="テキスト ボックス 267"/>
        <xdr:cNvSpPr txBox="1"/>
      </xdr:nvSpPr>
      <xdr:spPr>
        <a:xfrm>
          <a:off x="13131800" y="144310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77470</xdr:rowOff>
    </xdr:from>
    <xdr:to xmlns:xdr="http://schemas.openxmlformats.org/drawingml/2006/spreadsheetDrawing">
      <xdr:col>81</xdr:col>
      <xdr:colOff>95250</xdr:colOff>
      <xdr:row>87</xdr:row>
      <xdr:rowOff>7620</xdr:rowOff>
    </xdr:to>
    <xdr:sp macro="" textlink="">
      <xdr:nvSpPr>
        <xdr:cNvPr id="274" name="楕円 273"/>
        <xdr:cNvSpPr/>
      </xdr:nvSpPr>
      <xdr:spPr>
        <a:xfrm>
          <a:off x="169672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49530</xdr:rowOff>
    </xdr:from>
    <xdr:ext cx="762000" cy="259080"/>
    <xdr:sp macro="" textlink="">
      <xdr:nvSpPr>
        <xdr:cNvPr id="275" name="給与水準   （国との比較）該当値テキスト"/>
        <xdr:cNvSpPr txBox="1"/>
      </xdr:nvSpPr>
      <xdr:spPr>
        <a:xfrm>
          <a:off x="17106900" y="14794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77470</xdr:rowOff>
    </xdr:from>
    <xdr:to xmlns:xdr="http://schemas.openxmlformats.org/drawingml/2006/spreadsheetDrawing">
      <xdr:col>77</xdr:col>
      <xdr:colOff>95250</xdr:colOff>
      <xdr:row>87</xdr:row>
      <xdr:rowOff>7620</xdr:rowOff>
    </xdr:to>
    <xdr:sp macro="" textlink="">
      <xdr:nvSpPr>
        <xdr:cNvPr id="276" name="楕円 275"/>
        <xdr:cNvSpPr/>
      </xdr:nvSpPr>
      <xdr:spPr>
        <a:xfrm>
          <a:off x="16129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163830</xdr:rowOff>
    </xdr:from>
    <xdr:ext cx="736600" cy="259080"/>
    <xdr:sp macro="" textlink="">
      <xdr:nvSpPr>
        <xdr:cNvPr id="277" name="テキスト ボックス 276"/>
        <xdr:cNvSpPr txBox="1"/>
      </xdr:nvSpPr>
      <xdr:spPr>
        <a:xfrm>
          <a:off x="15798800" y="14908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77470</xdr:rowOff>
    </xdr:from>
    <xdr:to xmlns:xdr="http://schemas.openxmlformats.org/drawingml/2006/spreadsheetDrawing">
      <xdr:col>73</xdr:col>
      <xdr:colOff>44450</xdr:colOff>
      <xdr:row>87</xdr:row>
      <xdr:rowOff>7620</xdr:rowOff>
    </xdr:to>
    <xdr:sp macro="" textlink="">
      <xdr:nvSpPr>
        <xdr:cNvPr id="278" name="楕円 277"/>
        <xdr:cNvSpPr/>
      </xdr:nvSpPr>
      <xdr:spPr>
        <a:xfrm>
          <a:off x="15240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163830</xdr:rowOff>
    </xdr:from>
    <xdr:ext cx="762000" cy="259080"/>
    <xdr:sp macro="" textlink="">
      <xdr:nvSpPr>
        <xdr:cNvPr id="279" name="テキスト ボックス 278"/>
        <xdr:cNvSpPr txBox="1"/>
      </xdr:nvSpPr>
      <xdr:spPr>
        <a:xfrm>
          <a:off x="14909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168910</xdr:rowOff>
    </xdr:from>
    <xdr:to xmlns:xdr="http://schemas.openxmlformats.org/drawingml/2006/spreadsheetDrawing">
      <xdr:col>68</xdr:col>
      <xdr:colOff>203200</xdr:colOff>
      <xdr:row>86</xdr:row>
      <xdr:rowOff>99060</xdr:rowOff>
    </xdr:to>
    <xdr:sp macro="" textlink="">
      <xdr:nvSpPr>
        <xdr:cNvPr id="280" name="楕円 279"/>
        <xdr:cNvSpPr/>
      </xdr:nvSpPr>
      <xdr:spPr>
        <a:xfrm>
          <a:off x="14351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83820</xdr:rowOff>
    </xdr:from>
    <xdr:ext cx="762000" cy="259080"/>
    <xdr:sp macro="" textlink="">
      <xdr:nvSpPr>
        <xdr:cNvPr id="281" name="テキスト ボックス 280"/>
        <xdr:cNvSpPr txBox="1"/>
      </xdr:nvSpPr>
      <xdr:spPr>
        <a:xfrm>
          <a:off x="14020800" y="14828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82" name="楕円 281"/>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56515</xdr:rowOff>
    </xdr:from>
    <xdr:ext cx="762000" cy="258445"/>
    <xdr:sp macro="" textlink="">
      <xdr:nvSpPr>
        <xdr:cNvPr id="283" name="テキスト ボックス 282"/>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4800"/>
    <xdr:sp macro="" textlink="">
      <xdr:nvSpPr>
        <xdr:cNvPr id="285" name="テキスト ボックス 284"/>
        <xdr:cNvSpPr txBox="1"/>
      </xdr:nvSpPr>
      <xdr:spPr>
        <a:xfrm>
          <a:off x="13452475" y="9188450"/>
          <a:ext cx="205041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3695"/>
    <xdr:sp macro="" textlink="">
      <xdr:nvSpPr>
        <xdr:cNvPr id="286" name="テキスト ボックス 285"/>
        <xdr:cNvSpPr txBox="1"/>
      </xdr:nvSpPr>
      <xdr:spPr>
        <a:xfrm>
          <a:off x="15630525" y="9163050"/>
          <a:ext cx="165100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定員適正化計画の前倒し実施による職員数の減少により、類似団体平均より0.32人少なくなっているが、県内平均より多くなっている。</a:t>
          </a:r>
        </a:p>
        <a:p>
          <a:r>
            <a:rPr kumimoji="1" lang="ja-JP" altLang="en-US" sz="1300">
              <a:latin typeface="ＭＳ Ｐゴシック"/>
              <a:ea typeface="ＭＳ Ｐゴシック"/>
            </a:rPr>
            <a:t>　地方分権により業務が増えているところではあるが、今後も類似団体の動向も考慮しながら、適正な職員配置の検討を進めていく。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299" name="テキスト ボックス 298"/>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4000"/>
    <xdr:sp macro="" textlink="">
      <xdr:nvSpPr>
        <xdr:cNvPr id="309" name="テキスト ボックス 308"/>
        <xdr:cNvSpPr txBox="1"/>
      </xdr:nvSpPr>
      <xdr:spPr>
        <a:xfrm>
          <a:off x="12065000" y="10135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4000"/>
    <xdr:sp macro="" textlink="">
      <xdr:nvSpPr>
        <xdr:cNvPr id="311" name="テキスト ボックス 310"/>
        <xdr:cNvSpPr txBox="1"/>
      </xdr:nvSpPr>
      <xdr:spPr>
        <a:xfrm>
          <a:off x="12065000" y="97910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93980</xdr:rowOff>
    </xdr:from>
    <xdr:to xmlns:xdr="http://schemas.openxmlformats.org/drawingml/2006/spreadsheetDrawing">
      <xdr:col>81</xdr:col>
      <xdr:colOff>44450</xdr:colOff>
      <xdr:row>67</xdr:row>
      <xdr:rowOff>52705</xdr:rowOff>
    </xdr:to>
    <xdr:cxnSp macro="">
      <xdr:nvCxnSpPr>
        <xdr:cNvPr id="315" name="直線コネクタ 314"/>
        <xdr:cNvCxnSpPr/>
      </xdr:nvCxnSpPr>
      <xdr:spPr>
        <a:xfrm flipV="1">
          <a:off x="17018000" y="10038080"/>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24765</xdr:rowOff>
    </xdr:from>
    <xdr:ext cx="762000" cy="259080"/>
    <xdr:sp macro="" textlink="">
      <xdr:nvSpPr>
        <xdr:cNvPr id="316" name="定員管理の状況最小値テキスト"/>
        <xdr:cNvSpPr txBox="1"/>
      </xdr:nvSpPr>
      <xdr:spPr>
        <a:xfrm>
          <a:off x="17106900" y="1151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52705</xdr:rowOff>
    </xdr:from>
    <xdr:to xmlns:xdr="http://schemas.openxmlformats.org/drawingml/2006/spreadsheetDrawing">
      <xdr:col>81</xdr:col>
      <xdr:colOff>133350</xdr:colOff>
      <xdr:row>67</xdr:row>
      <xdr:rowOff>52705</xdr:rowOff>
    </xdr:to>
    <xdr:cxnSp macro="">
      <xdr:nvCxnSpPr>
        <xdr:cNvPr id="317" name="直線コネクタ 316"/>
        <xdr:cNvCxnSpPr/>
      </xdr:nvCxnSpPr>
      <xdr:spPr>
        <a:xfrm>
          <a:off x="16929100" y="1153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8890</xdr:rowOff>
    </xdr:from>
    <xdr:ext cx="762000" cy="254000"/>
    <xdr:sp macro="" textlink="">
      <xdr:nvSpPr>
        <xdr:cNvPr id="318" name="定員管理の状況最大値テキスト"/>
        <xdr:cNvSpPr txBox="1"/>
      </xdr:nvSpPr>
      <xdr:spPr>
        <a:xfrm>
          <a:off x="17106900" y="97815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93980</xdr:rowOff>
    </xdr:from>
    <xdr:to xmlns:xdr="http://schemas.openxmlformats.org/drawingml/2006/spreadsheetDrawing">
      <xdr:col>81</xdr:col>
      <xdr:colOff>133350</xdr:colOff>
      <xdr:row>58</xdr:row>
      <xdr:rowOff>93980</xdr:rowOff>
    </xdr:to>
    <xdr:cxnSp macro="">
      <xdr:nvCxnSpPr>
        <xdr:cNvPr id="319" name="直線コネクタ 318"/>
        <xdr:cNvCxnSpPr/>
      </xdr:nvCxnSpPr>
      <xdr:spPr>
        <a:xfrm>
          <a:off x="169291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109220</xdr:rowOff>
    </xdr:from>
    <xdr:to xmlns:xdr="http://schemas.openxmlformats.org/drawingml/2006/spreadsheetDrawing">
      <xdr:col>81</xdr:col>
      <xdr:colOff>44450</xdr:colOff>
      <xdr:row>61</xdr:row>
      <xdr:rowOff>116205</xdr:rowOff>
    </xdr:to>
    <xdr:cxnSp macro="">
      <xdr:nvCxnSpPr>
        <xdr:cNvPr id="320" name="直線コネクタ 319"/>
        <xdr:cNvCxnSpPr/>
      </xdr:nvCxnSpPr>
      <xdr:spPr>
        <a:xfrm>
          <a:off x="16179800" y="1056767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92075</xdr:rowOff>
    </xdr:from>
    <xdr:ext cx="762000" cy="259080"/>
    <xdr:sp macro="" textlink="">
      <xdr:nvSpPr>
        <xdr:cNvPr id="321" name="定員管理の状況平均値テキスト"/>
        <xdr:cNvSpPr txBox="1"/>
      </xdr:nvSpPr>
      <xdr:spPr>
        <a:xfrm>
          <a:off x="17106900" y="10550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120650</xdr:rowOff>
    </xdr:from>
    <xdr:to xmlns:xdr="http://schemas.openxmlformats.org/drawingml/2006/spreadsheetDrawing">
      <xdr:col>81</xdr:col>
      <xdr:colOff>95250</xdr:colOff>
      <xdr:row>62</xdr:row>
      <xdr:rowOff>50165</xdr:rowOff>
    </xdr:to>
    <xdr:sp macro="" textlink="">
      <xdr:nvSpPr>
        <xdr:cNvPr id="322" name="フローチャート: 判断 321"/>
        <xdr:cNvSpPr/>
      </xdr:nvSpPr>
      <xdr:spPr>
        <a:xfrm>
          <a:off x="169672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88265</xdr:rowOff>
    </xdr:from>
    <xdr:to xmlns:xdr="http://schemas.openxmlformats.org/drawingml/2006/spreadsheetDrawing">
      <xdr:col>77</xdr:col>
      <xdr:colOff>44450</xdr:colOff>
      <xdr:row>61</xdr:row>
      <xdr:rowOff>109220</xdr:rowOff>
    </xdr:to>
    <xdr:cxnSp macro="">
      <xdr:nvCxnSpPr>
        <xdr:cNvPr id="323" name="直線コネクタ 322"/>
        <xdr:cNvCxnSpPr/>
      </xdr:nvCxnSpPr>
      <xdr:spPr>
        <a:xfrm>
          <a:off x="15290800" y="10546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118745</xdr:rowOff>
    </xdr:from>
    <xdr:to xmlns:xdr="http://schemas.openxmlformats.org/drawingml/2006/spreadsheetDrawing">
      <xdr:col>77</xdr:col>
      <xdr:colOff>95250</xdr:colOff>
      <xdr:row>62</xdr:row>
      <xdr:rowOff>48895</xdr:rowOff>
    </xdr:to>
    <xdr:sp macro="" textlink="">
      <xdr:nvSpPr>
        <xdr:cNvPr id="324" name="フローチャート: 判断 323"/>
        <xdr:cNvSpPr/>
      </xdr:nvSpPr>
      <xdr:spPr>
        <a:xfrm>
          <a:off x="16129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33655</xdr:rowOff>
    </xdr:from>
    <xdr:ext cx="736600" cy="258445"/>
    <xdr:sp macro="" textlink="">
      <xdr:nvSpPr>
        <xdr:cNvPr id="325" name="テキスト ボックス 324"/>
        <xdr:cNvSpPr txBox="1"/>
      </xdr:nvSpPr>
      <xdr:spPr>
        <a:xfrm>
          <a:off x="15798800" y="10663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88265</xdr:rowOff>
    </xdr:from>
    <xdr:to xmlns:xdr="http://schemas.openxmlformats.org/drawingml/2006/spreadsheetDrawing">
      <xdr:col>72</xdr:col>
      <xdr:colOff>203200</xdr:colOff>
      <xdr:row>61</xdr:row>
      <xdr:rowOff>110490</xdr:rowOff>
    </xdr:to>
    <xdr:cxnSp macro="">
      <xdr:nvCxnSpPr>
        <xdr:cNvPr id="326" name="直線コネクタ 325"/>
        <xdr:cNvCxnSpPr/>
      </xdr:nvCxnSpPr>
      <xdr:spPr>
        <a:xfrm flipV="1">
          <a:off x="14401800" y="1054671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149860</xdr:rowOff>
    </xdr:from>
    <xdr:to xmlns:xdr="http://schemas.openxmlformats.org/drawingml/2006/spreadsheetDrawing">
      <xdr:col>73</xdr:col>
      <xdr:colOff>44450</xdr:colOff>
      <xdr:row>62</xdr:row>
      <xdr:rowOff>80010</xdr:rowOff>
    </xdr:to>
    <xdr:sp macro="" textlink="">
      <xdr:nvSpPr>
        <xdr:cNvPr id="327" name="フローチャート: 判断 326"/>
        <xdr:cNvSpPr/>
      </xdr:nvSpPr>
      <xdr:spPr>
        <a:xfrm>
          <a:off x="152400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64770</xdr:rowOff>
    </xdr:from>
    <xdr:ext cx="762000" cy="254000"/>
    <xdr:sp macro="" textlink="">
      <xdr:nvSpPr>
        <xdr:cNvPr id="328" name="テキスト ボックス 327"/>
        <xdr:cNvSpPr txBox="1"/>
      </xdr:nvSpPr>
      <xdr:spPr>
        <a:xfrm>
          <a:off x="14909800" y="106946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110490</xdr:rowOff>
    </xdr:from>
    <xdr:to xmlns:xdr="http://schemas.openxmlformats.org/drawingml/2006/spreadsheetDrawing">
      <xdr:col>68</xdr:col>
      <xdr:colOff>152400</xdr:colOff>
      <xdr:row>61</xdr:row>
      <xdr:rowOff>114300</xdr:rowOff>
    </xdr:to>
    <xdr:cxnSp macro="">
      <xdr:nvCxnSpPr>
        <xdr:cNvPr id="329" name="直線コネクタ 328"/>
        <xdr:cNvCxnSpPr/>
      </xdr:nvCxnSpPr>
      <xdr:spPr>
        <a:xfrm flipV="1">
          <a:off x="13512800" y="105689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63</xdr:row>
      <xdr:rowOff>10160</xdr:rowOff>
    </xdr:from>
    <xdr:to xmlns:xdr="http://schemas.openxmlformats.org/drawingml/2006/spreadsheetDrawing">
      <xdr:col>68</xdr:col>
      <xdr:colOff>203200</xdr:colOff>
      <xdr:row>63</xdr:row>
      <xdr:rowOff>111760</xdr:rowOff>
    </xdr:to>
    <xdr:sp macro="" textlink="">
      <xdr:nvSpPr>
        <xdr:cNvPr id="330" name="フローチャート: 判断 329"/>
        <xdr:cNvSpPr/>
      </xdr:nvSpPr>
      <xdr:spPr>
        <a:xfrm>
          <a:off x="14351000" y="1081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96520</xdr:rowOff>
    </xdr:from>
    <xdr:ext cx="762000" cy="259080"/>
    <xdr:sp macro="" textlink="">
      <xdr:nvSpPr>
        <xdr:cNvPr id="331" name="テキスト ボックス 330"/>
        <xdr:cNvSpPr txBox="1"/>
      </xdr:nvSpPr>
      <xdr:spPr>
        <a:xfrm>
          <a:off x="14020800" y="1089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5080</xdr:rowOff>
    </xdr:from>
    <xdr:to xmlns:xdr="http://schemas.openxmlformats.org/drawingml/2006/spreadsheetDrawing">
      <xdr:col>64</xdr:col>
      <xdr:colOff>152400</xdr:colOff>
      <xdr:row>63</xdr:row>
      <xdr:rowOff>106680</xdr:rowOff>
    </xdr:to>
    <xdr:sp macro="" textlink="">
      <xdr:nvSpPr>
        <xdr:cNvPr id="332" name="フローチャート: 判断 331"/>
        <xdr:cNvSpPr/>
      </xdr:nvSpPr>
      <xdr:spPr>
        <a:xfrm>
          <a:off x="134620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91440</xdr:rowOff>
    </xdr:from>
    <xdr:ext cx="762000" cy="259080"/>
    <xdr:sp macro="" textlink="">
      <xdr:nvSpPr>
        <xdr:cNvPr id="333" name="テキスト ボックス 332"/>
        <xdr:cNvSpPr txBox="1"/>
      </xdr:nvSpPr>
      <xdr:spPr>
        <a:xfrm>
          <a:off x="13131800" y="10892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4" name="テキスト ボックス 333"/>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5" name="テキスト ボックス 334"/>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6" name="テキスト ボックス 335"/>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7" name="テキスト ボックス 336"/>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8" name="テキスト ボックス 337"/>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65405</xdr:rowOff>
    </xdr:from>
    <xdr:to xmlns:xdr="http://schemas.openxmlformats.org/drawingml/2006/spreadsheetDrawing">
      <xdr:col>81</xdr:col>
      <xdr:colOff>95250</xdr:colOff>
      <xdr:row>61</xdr:row>
      <xdr:rowOff>167005</xdr:rowOff>
    </xdr:to>
    <xdr:sp macro="" textlink="">
      <xdr:nvSpPr>
        <xdr:cNvPr id="339" name="楕円 338"/>
        <xdr:cNvSpPr/>
      </xdr:nvSpPr>
      <xdr:spPr>
        <a:xfrm>
          <a:off x="169672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81915</xdr:rowOff>
    </xdr:from>
    <xdr:ext cx="762000" cy="259080"/>
    <xdr:sp macro="" textlink="">
      <xdr:nvSpPr>
        <xdr:cNvPr id="340" name="定員管理の状況該当値テキスト"/>
        <xdr:cNvSpPr txBox="1"/>
      </xdr:nvSpPr>
      <xdr:spPr>
        <a:xfrm>
          <a:off x="17106900" y="1036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58420</xdr:rowOff>
    </xdr:from>
    <xdr:to xmlns:xdr="http://schemas.openxmlformats.org/drawingml/2006/spreadsheetDrawing">
      <xdr:col>77</xdr:col>
      <xdr:colOff>95250</xdr:colOff>
      <xdr:row>61</xdr:row>
      <xdr:rowOff>160020</xdr:rowOff>
    </xdr:to>
    <xdr:sp macro="" textlink="">
      <xdr:nvSpPr>
        <xdr:cNvPr id="341" name="楕円 340"/>
        <xdr:cNvSpPr/>
      </xdr:nvSpPr>
      <xdr:spPr>
        <a:xfrm>
          <a:off x="161290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170180</xdr:rowOff>
    </xdr:from>
    <xdr:ext cx="736600" cy="259080"/>
    <xdr:sp macro="" textlink="">
      <xdr:nvSpPr>
        <xdr:cNvPr id="342" name="テキスト ボックス 341"/>
        <xdr:cNvSpPr txBox="1"/>
      </xdr:nvSpPr>
      <xdr:spPr>
        <a:xfrm>
          <a:off x="15798800" y="10285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37465</xdr:rowOff>
    </xdr:from>
    <xdr:to xmlns:xdr="http://schemas.openxmlformats.org/drawingml/2006/spreadsheetDrawing">
      <xdr:col>73</xdr:col>
      <xdr:colOff>44450</xdr:colOff>
      <xdr:row>61</xdr:row>
      <xdr:rowOff>139065</xdr:rowOff>
    </xdr:to>
    <xdr:sp macro="" textlink="">
      <xdr:nvSpPr>
        <xdr:cNvPr id="343" name="楕円 342"/>
        <xdr:cNvSpPr/>
      </xdr:nvSpPr>
      <xdr:spPr>
        <a:xfrm>
          <a:off x="152400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149225</xdr:rowOff>
    </xdr:from>
    <xdr:ext cx="762000" cy="259080"/>
    <xdr:sp macro="" textlink="">
      <xdr:nvSpPr>
        <xdr:cNvPr id="344" name="テキスト ボックス 343"/>
        <xdr:cNvSpPr txBox="1"/>
      </xdr:nvSpPr>
      <xdr:spPr>
        <a:xfrm>
          <a:off x="14909800" y="10264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59690</xdr:rowOff>
    </xdr:from>
    <xdr:to xmlns:xdr="http://schemas.openxmlformats.org/drawingml/2006/spreadsheetDrawing">
      <xdr:col>68</xdr:col>
      <xdr:colOff>203200</xdr:colOff>
      <xdr:row>61</xdr:row>
      <xdr:rowOff>161290</xdr:rowOff>
    </xdr:to>
    <xdr:sp macro="" textlink="">
      <xdr:nvSpPr>
        <xdr:cNvPr id="345" name="楕円 344"/>
        <xdr:cNvSpPr/>
      </xdr:nvSpPr>
      <xdr:spPr>
        <a:xfrm>
          <a:off x="143510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0</xdr:rowOff>
    </xdr:from>
    <xdr:ext cx="762000" cy="259080"/>
    <xdr:sp macro="" textlink="">
      <xdr:nvSpPr>
        <xdr:cNvPr id="346" name="テキスト ボックス 345"/>
        <xdr:cNvSpPr txBox="1"/>
      </xdr:nvSpPr>
      <xdr:spPr>
        <a:xfrm>
          <a:off x="14020800" y="1028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63500</xdr:rowOff>
    </xdr:from>
    <xdr:to xmlns:xdr="http://schemas.openxmlformats.org/drawingml/2006/spreadsheetDrawing">
      <xdr:col>64</xdr:col>
      <xdr:colOff>152400</xdr:colOff>
      <xdr:row>61</xdr:row>
      <xdr:rowOff>165100</xdr:rowOff>
    </xdr:to>
    <xdr:sp macro="" textlink="">
      <xdr:nvSpPr>
        <xdr:cNvPr id="347" name="楕円 346"/>
        <xdr:cNvSpPr/>
      </xdr:nvSpPr>
      <xdr:spPr>
        <a:xfrm>
          <a:off x="134620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3810</xdr:rowOff>
    </xdr:from>
    <xdr:ext cx="762000" cy="259080"/>
    <xdr:sp macro="" textlink="">
      <xdr:nvSpPr>
        <xdr:cNvPr id="348" name="テキスト ボックス 347"/>
        <xdr:cNvSpPr txBox="1"/>
      </xdr:nvSpPr>
      <xdr:spPr>
        <a:xfrm>
          <a:off x="131318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1" name="テキスト ボックス 350"/>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合併後実施した大型建設事業の起債償還などにより、類似団体、全国平均よりも高い状況である。</a:t>
          </a:r>
        </a:p>
        <a:p>
          <a:r>
            <a:rPr kumimoji="1" lang="ja-JP" altLang="en-US" sz="1300">
              <a:latin typeface="ＭＳ Ｐゴシック"/>
              <a:ea typeface="ＭＳ Ｐゴシック"/>
            </a:rPr>
            <a:t>　今後も小中学校の耐震改修事業を前倒しで実施した事による起債の元利償還や、新図書館、新体育センター建設等の大規模事業に伴う起債発行が予定されているため、その他の投資的事業については事業の選択を行い、公債費負担の健全化を図っていく。また、繰出しを行っている病院事業や下水道事業に対しては、病院中長期計画や下水道事業中期経営計画を基に一層の経営努力を求めていく。</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4000"/>
    <xdr:sp macro="" textlink="">
      <xdr:nvSpPr>
        <xdr:cNvPr id="368" name="テキスト ボックス 367"/>
        <xdr:cNvSpPr txBox="1"/>
      </xdr:nvSpPr>
      <xdr:spPr>
        <a:xfrm>
          <a:off x="1206500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4000"/>
    <xdr:sp macro="" textlink="">
      <xdr:nvSpPr>
        <xdr:cNvPr id="370" name="テキスト ボックス 369"/>
        <xdr:cNvSpPr txBox="1"/>
      </xdr:nvSpPr>
      <xdr:spPr>
        <a:xfrm>
          <a:off x="1206500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4000"/>
    <xdr:sp macro="" textlink="">
      <xdr:nvSpPr>
        <xdr:cNvPr id="372" name="テキスト ボックス 371"/>
        <xdr:cNvSpPr txBox="1"/>
      </xdr:nvSpPr>
      <xdr:spPr>
        <a:xfrm>
          <a:off x="1206500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147955</xdr:rowOff>
    </xdr:from>
    <xdr:to xmlns:xdr="http://schemas.openxmlformats.org/drawingml/2006/spreadsheetDrawing">
      <xdr:col>81</xdr:col>
      <xdr:colOff>44450</xdr:colOff>
      <xdr:row>44</xdr:row>
      <xdr:rowOff>109220</xdr:rowOff>
    </xdr:to>
    <xdr:cxnSp macro="">
      <xdr:nvCxnSpPr>
        <xdr:cNvPr id="377" name="直線コネクタ 376"/>
        <xdr:cNvCxnSpPr/>
      </xdr:nvCxnSpPr>
      <xdr:spPr>
        <a:xfrm flipV="1">
          <a:off x="17018000" y="614870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80645</xdr:rowOff>
    </xdr:from>
    <xdr:ext cx="762000" cy="259080"/>
    <xdr:sp macro="" textlink="">
      <xdr:nvSpPr>
        <xdr:cNvPr id="378" name="公債費負担の状況最小値テキスト"/>
        <xdr:cNvSpPr txBox="1"/>
      </xdr:nvSpPr>
      <xdr:spPr>
        <a:xfrm>
          <a:off x="17106900" y="762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109220</xdr:rowOff>
    </xdr:from>
    <xdr:to xmlns:xdr="http://schemas.openxmlformats.org/drawingml/2006/spreadsheetDrawing">
      <xdr:col>81</xdr:col>
      <xdr:colOff>133350</xdr:colOff>
      <xdr:row>44</xdr:row>
      <xdr:rowOff>109220</xdr:rowOff>
    </xdr:to>
    <xdr:cxnSp macro="">
      <xdr:nvCxnSpPr>
        <xdr:cNvPr id="379" name="直線コネクタ 378"/>
        <xdr:cNvCxnSpPr/>
      </xdr:nvCxnSpPr>
      <xdr:spPr>
        <a:xfrm>
          <a:off x="16929100" y="765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63500</xdr:rowOff>
    </xdr:from>
    <xdr:ext cx="762000" cy="254000"/>
    <xdr:sp macro="" textlink="">
      <xdr:nvSpPr>
        <xdr:cNvPr id="380" name="公債費負担の状況最大値テキスト"/>
        <xdr:cNvSpPr txBox="1"/>
      </xdr:nvSpPr>
      <xdr:spPr>
        <a:xfrm>
          <a:off x="17106900" y="58928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147955</xdr:rowOff>
    </xdr:from>
    <xdr:to xmlns:xdr="http://schemas.openxmlformats.org/drawingml/2006/spreadsheetDrawing">
      <xdr:col>81</xdr:col>
      <xdr:colOff>133350</xdr:colOff>
      <xdr:row>35</xdr:row>
      <xdr:rowOff>147955</xdr:rowOff>
    </xdr:to>
    <xdr:cxnSp macro="">
      <xdr:nvCxnSpPr>
        <xdr:cNvPr id="381" name="直線コネクタ 380"/>
        <xdr:cNvCxnSpPr/>
      </xdr:nvCxnSpPr>
      <xdr:spPr>
        <a:xfrm>
          <a:off x="16929100" y="6148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67945</xdr:rowOff>
    </xdr:from>
    <xdr:to xmlns:xdr="http://schemas.openxmlformats.org/drawingml/2006/spreadsheetDrawing">
      <xdr:col>81</xdr:col>
      <xdr:colOff>44450</xdr:colOff>
      <xdr:row>41</xdr:row>
      <xdr:rowOff>76200</xdr:rowOff>
    </xdr:to>
    <xdr:cxnSp macro="">
      <xdr:nvCxnSpPr>
        <xdr:cNvPr id="382" name="直線コネクタ 381"/>
        <xdr:cNvCxnSpPr/>
      </xdr:nvCxnSpPr>
      <xdr:spPr>
        <a:xfrm flipV="1">
          <a:off x="16179800" y="70973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68580</xdr:rowOff>
    </xdr:from>
    <xdr:ext cx="762000" cy="259080"/>
    <xdr:sp macro="" textlink="">
      <xdr:nvSpPr>
        <xdr:cNvPr id="383" name="公債費負担の状況平均値テキスト"/>
        <xdr:cNvSpPr txBox="1"/>
      </xdr:nvSpPr>
      <xdr:spPr>
        <a:xfrm>
          <a:off x="1710690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76200</xdr:rowOff>
    </xdr:from>
    <xdr:to xmlns:xdr="http://schemas.openxmlformats.org/drawingml/2006/spreadsheetDrawing">
      <xdr:col>77</xdr:col>
      <xdr:colOff>44450</xdr:colOff>
      <xdr:row>41</xdr:row>
      <xdr:rowOff>140335</xdr:rowOff>
    </xdr:to>
    <xdr:cxnSp macro="">
      <xdr:nvCxnSpPr>
        <xdr:cNvPr id="385" name="直線コネクタ 384"/>
        <xdr:cNvCxnSpPr/>
      </xdr:nvCxnSpPr>
      <xdr:spPr>
        <a:xfrm flipV="1">
          <a:off x="15290800" y="71056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76200</xdr:rowOff>
    </xdr:from>
    <xdr:to xmlns:xdr="http://schemas.openxmlformats.org/drawingml/2006/spreadsheetDrawing">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16510</xdr:rowOff>
    </xdr:from>
    <xdr:ext cx="736600" cy="259080"/>
    <xdr:sp macro="" textlink="">
      <xdr:nvSpPr>
        <xdr:cNvPr id="387" name="テキスト ボックス 386"/>
        <xdr:cNvSpPr txBox="1"/>
      </xdr:nvSpPr>
      <xdr:spPr>
        <a:xfrm>
          <a:off x="15798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140335</xdr:rowOff>
    </xdr:from>
    <xdr:to xmlns:xdr="http://schemas.openxmlformats.org/drawingml/2006/spreadsheetDrawing">
      <xdr:col>72</xdr:col>
      <xdr:colOff>203200</xdr:colOff>
      <xdr:row>42</xdr:row>
      <xdr:rowOff>97790</xdr:rowOff>
    </xdr:to>
    <xdr:cxnSp macro="">
      <xdr:nvCxnSpPr>
        <xdr:cNvPr id="388" name="直線コネクタ 387"/>
        <xdr:cNvCxnSpPr/>
      </xdr:nvCxnSpPr>
      <xdr:spPr>
        <a:xfrm flipV="1">
          <a:off x="14401800" y="716978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9" name="フローチャート: 判断 388"/>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32385</xdr:rowOff>
    </xdr:from>
    <xdr:ext cx="762000" cy="254000"/>
    <xdr:sp macro="" textlink="">
      <xdr:nvSpPr>
        <xdr:cNvPr id="390" name="テキスト ボックス 389"/>
        <xdr:cNvSpPr txBox="1"/>
      </xdr:nvSpPr>
      <xdr:spPr>
        <a:xfrm>
          <a:off x="14909800" y="67189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97790</xdr:rowOff>
    </xdr:from>
    <xdr:to xmlns:xdr="http://schemas.openxmlformats.org/drawingml/2006/spreadsheetDrawing">
      <xdr:col>68</xdr:col>
      <xdr:colOff>152400</xdr:colOff>
      <xdr:row>43</xdr:row>
      <xdr:rowOff>71120</xdr:rowOff>
    </xdr:to>
    <xdr:cxnSp macro="">
      <xdr:nvCxnSpPr>
        <xdr:cNvPr id="391" name="直線コネクタ 390"/>
        <xdr:cNvCxnSpPr/>
      </xdr:nvCxnSpPr>
      <xdr:spPr>
        <a:xfrm flipV="1">
          <a:off x="13512800" y="72986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164465</xdr:rowOff>
    </xdr:from>
    <xdr:to xmlns:xdr="http://schemas.openxmlformats.org/drawingml/2006/spreadsheetDrawing">
      <xdr:col>68</xdr:col>
      <xdr:colOff>203200</xdr:colOff>
      <xdr:row>41</xdr:row>
      <xdr:rowOff>94615</xdr:rowOff>
    </xdr:to>
    <xdr:sp macro="" textlink="">
      <xdr:nvSpPr>
        <xdr:cNvPr id="392" name="フローチャート: 判断 391"/>
        <xdr:cNvSpPr/>
      </xdr:nvSpPr>
      <xdr:spPr>
        <a:xfrm>
          <a:off x="143510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104775</xdr:rowOff>
    </xdr:from>
    <xdr:ext cx="762000" cy="259080"/>
    <xdr:sp macro="" textlink="">
      <xdr:nvSpPr>
        <xdr:cNvPr id="393" name="テキスト ボックス 392"/>
        <xdr:cNvSpPr txBox="1"/>
      </xdr:nvSpPr>
      <xdr:spPr>
        <a:xfrm>
          <a:off x="14020800" y="6791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65405</xdr:rowOff>
    </xdr:from>
    <xdr:to xmlns:xdr="http://schemas.openxmlformats.org/drawingml/2006/spreadsheetDrawing">
      <xdr:col>64</xdr:col>
      <xdr:colOff>152400</xdr:colOff>
      <xdr:row>41</xdr:row>
      <xdr:rowOff>167005</xdr:rowOff>
    </xdr:to>
    <xdr:sp macro="" textlink="">
      <xdr:nvSpPr>
        <xdr:cNvPr id="394" name="フローチャート: 判断 393"/>
        <xdr:cNvSpPr/>
      </xdr:nvSpPr>
      <xdr:spPr>
        <a:xfrm>
          <a:off x="13462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6350</xdr:rowOff>
    </xdr:from>
    <xdr:ext cx="762000" cy="254000"/>
    <xdr:sp macro="" textlink="">
      <xdr:nvSpPr>
        <xdr:cNvPr id="395" name="テキスト ボックス 394"/>
        <xdr:cNvSpPr txBox="1"/>
      </xdr:nvSpPr>
      <xdr:spPr>
        <a:xfrm>
          <a:off x="13131800" y="6864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17780</xdr:rowOff>
    </xdr:from>
    <xdr:to xmlns:xdr="http://schemas.openxmlformats.org/drawingml/2006/spreadsheetDrawing">
      <xdr:col>81</xdr:col>
      <xdr:colOff>95250</xdr:colOff>
      <xdr:row>41</xdr:row>
      <xdr:rowOff>118745</xdr:rowOff>
    </xdr:to>
    <xdr:sp macro="" textlink="">
      <xdr:nvSpPr>
        <xdr:cNvPr id="401" name="楕円 400"/>
        <xdr:cNvSpPr/>
      </xdr:nvSpPr>
      <xdr:spPr>
        <a:xfrm>
          <a:off x="169672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160655</xdr:rowOff>
    </xdr:from>
    <xdr:ext cx="762000" cy="259080"/>
    <xdr:sp macro="" textlink="">
      <xdr:nvSpPr>
        <xdr:cNvPr id="402" name="公債費負担の状況該当値テキスト"/>
        <xdr:cNvSpPr txBox="1"/>
      </xdr:nvSpPr>
      <xdr:spPr>
        <a:xfrm>
          <a:off x="17106900" y="7018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111760</xdr:rowOff>
    </xdr:from>
    <xdr:ext cx="736600" cy="254000"/>
    <xdr:sp macro="" textlink="">
      <xdr:nvSpPr>
        <xdr:cNvPr id="404" name="テキスト ボックス 403"/>
        <xdr:cNvSpPr txBox="1"/>
      </xdr:nvSpPr>
      <xdr:spPr>
        <a:xfrm>
          <a:off x="15798800" y="71412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89535</xdr:rowOff>
    </xdr:from>
    <xdr:to xmlns:xdr="http://schemas.openxmlformats.org/drawingml/2006/spreadsheetDrawing">
      <xdr:col>73</xdr:col>
      <xdr:colOff>44450</xdr:colOff>
      <xdr:row>42</xdr:row>
      <xdr:rowOff>19685</xdr:rowOff>
    </xdr:to>
    <xdr:sp macro="" textlink="">
      <xdr:nvSpPr>
        <xdr:cNvPr id="405" name="楕円 404"/>
        <xdr:cNvSpPr/>
      </xdr:nvSpPr>
      <xdr:spPr>
        <a:xfrm>
          <a:off x="15240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4445</xdr:rowOff>
    </xdr:from>
    <xdr:ext cx="762000" cy="259080"/>
    <xdr:sp macro="" textlink="">
      <xdr:nvSpPr>
        <xdr:cNvPr id="406" name="テキスト ボックス 405"/>
        <xdr:cNvSpPr txBox="1"/>
      </xdr:nvSpPr>
      <xdr:spPr>
        <a:xfrm>
          <a:off x="14909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46990</xdr:rowOff>
    </xdr:from>
    <xdr:to xmlns:xdr="http://schemas.openxmlformats.org/drawingml/2006/spreadsheetDrawing">
      <xdr:col>68</xdr:col>
      <xdr:colOff>203200</xdr:colOff>
      <xdr:row>42</xdr:row>
      <xdr:rowOff>148590</xdr:rowOff>
    </xdr:to>
    <xdr:sp macro="" textlink="">
      <xdr:nvSpPr>
        <xdr:cNvPr id="407" name="楕円 406"/>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133350</xdr:rowOff>
    </xdr:from>
    <xdr:ext cx="762000" cy="254000"/>
    <xdr:sp macro="" textlink="">
      <xdr:nvSpPr>
        <xdr:cNvPr id="408" name="テキスト ボックス 407"/>
        <xdr:cNvSpPr txBox="1"/>
      </xdr:nvSpPr>
      <xdr:spPr>
        <a:xfrm>
          <a:off x="14020800" y="7334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20320</xdr:rowOff>
    </xdr:from>
    <xdr:to xmlns:xdr="http://schemas.openxmlformats.org/drawingml/2006/spreadsheetDrawing">
      <xdr:col>64</xdr:col>
      <xdr:colOff>152400</xdr:colOff>
      <xdr:row>43</xdr:row>
      <xdr:rowOff>121920</xdr:rowOff>
    </xdr:to>
    <xdr:sp macro="" textlink="">
      <xdr:nvSpPr>
        <xdr:cNvPr id="409" name="楕円 408"/>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106680</xdr:rowOff>
    </xdr:from>
    <xdr:ext cx="762000" cy="259080"/>
    <xdr:sp macro="" textlink="">
      <xdr:nvSpPr>
        <xdr:cNvPr id="410" name="テキスト ボックス 409"/>
        <xdr:cNvSpPr txBox="1"/>
      </xdr:nvSpPr>
      <xdr:spPr>
        <a:xfrm>
          <a:off x="13131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3" name="テキスト ボックス 412"/>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退職手当負担見込額の減のほか、緊急防災・減災事業債等の交付税措置率の高い起債の活用による基準財政需要額算入額の増加、さらには、基金をはじめとした充当可能財源の増加により、ここ数年は指標が改善してきている。</a:t>
          </a:r>
        </a:p>
        <a:p>
          <a:r>
            <a:rPr kumimoji="1" lang="ja-JP" altLang="en-US" sz="1300">
              <a:latin typeface="ＭＳ Ｐゴシック"/>
              <a:ea typeface="ＭＳ Ｐゴシック"/>
            </a:rPr>
            <a:t>　近年、起債償還の進行により、地方債残高や一部事務組合施設建設分担金等は減少傾向にあったが、新図書館建設事業等の大規模事業が進行中であるため、後世への負担が少しでも軽減されるよう、今後の新規起債事業について引き続き徹底した事業選択を図る。</a:t>
          </a: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4" name="テキスト ボックス 423"/>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7" name="直線コネクタ 426"/>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000"/>
    <xdr:sp macro="" textlink="">
      <xdr:nvSpPr>
        <xdr:cNvPr id="428" name="テキスト ボックス 427"/>
        <xdr:cNvSpPr txBox="1"/>
      </xdr:nvSpPr>
      <xdr:spPr>
        <a:xfrm>
          <a:off x="12065000" y="383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9" name="直線コネクタ 428"/>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000"/>
    <xdr:sp macro="" textlink="">
      <xdr:nvSpPr>
        <xdr:cNvPr id="430" name="テキスト ボックス 429"/>
        <xdr:cNvSpPr txBox="1"/>
      </xdr:nvSpPr>
      <xdr:spPr>
        <a:xfrm>
          <a:off x="12065000" y="343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1" name="直線コネクタ 430"/>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2" name="テキスト ボックス 431"/>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3" name="直線コネクタ 432"/>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4" name="テキスト ボックス 433"/>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5" name="直線コネクタ 434"/>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6" name="テキスト ボックス 435"/>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19050</xdr:rowOff>
    </xdr:to>
    <xdr:cxnSp macro="">
      <xdr:nvCxnSpPr>
        <xdr:cNvPr id="439" name="直線コネクタ 438"/>
        <xdr:cNvCxnSpPr/>
      </xdr:nvCxnSpPr>
      <xdr:spPr>
        <a:xfrm flipV="1">
          <a:off x="17018000" y="2370455"/>
          <a:ext cx="0" cy="1591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162560</xdr:rowOff>
    </xdr:from>
    <xdr:ext cx="762000" cy="259080"/>
    <xdr:sp macro="" textlink="">
      <xdr:nvSpPr>
        <xdr:cNvPr id="440" name="将来負担の状況最小値テキスト"/>
        <xdr:cNvSpPr txBox="1"/>
      </xdr:nvSpPr>
      <xdr:spPr>
        <a:xfrm>
          <a:off x="17106900" y="393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19050</xdr:rowOff>
    </xdr:from>
    <xdr:to xmlns:xdr="http://schemas.openxmlformats.org/drawingml/2006/spreadsheetDrawing">
      <xdr:col>81</xdr:col>
      <xdr:colOff>133350</xdr:colOff>
      <xdr:row>23</xdr:row>
      <xdr:rowOff>19050</xdr:rowOff>
    </xdr:to>
    <xdr:cxnSp macro="">
      <xdr:nvCxnSpPr>
        <xdr:cNvPr id="441" name="直線コネクタ 440"/>
        <xdr:cNvCxnSpPr/>
      </xdr:nvCxnSpPr>
      <xdr:spPr>
        <a:xfrm>
          <a:off x="16929100" y="396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2"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3" name="直線コネクタ 442"/>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156845</xdr:rowOff>
    </xdr:from>
    <xdr:to xmlns:xdr="http://schemas.openxmlformats.org/drawingml/2006/spreadsheetDrawing">
      <xdr:col>81</xdr:col>
      <xdr:colOff>44450</xdr:colOff>
      <xdr:row>16</xdr:row>
      <xdr:rowOff>17780</xdr:rowOff>
    </xdr:to>
    <xdr:cxnSp macro="">
      <xdr:nvCxnSpPr>
        <xdr:cNvPr id="444" name="直線コネクタ 443"/>
        <xdr:cNvCxnSpPr/>
      </xdr:nvCxnSpPr>
      <xdr:spPr>
        <a:xfrm flipV="1">
          <a:off x="16179800" y="27285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15</xdr:row>
      <xdr:rowOff>166370</xdr:rowOff>
    </xdr:from>
    <xdr:ext cx="762000" cy="254000"/>
    <xdr:sp macro="" textlink="">
      <xdr:nvSpPr>
        <xdr:cNvPr id="445" name="将来負担の状況平均値テキスト"/>
        <xdr:cNvSpPr txBox="1"/>
      </xdr:nvSpPr>
      <xdr:spPr>
        <a:xfrm>
          <a:off x="17106900" y="27381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22225</xdr:rowOff>
    </xdr:from>
    <xdr:to xmlns:xdr="http://schemas.openxmlformats.org/drawingml/2006/spreadsheetDrawing">
      <xdr:col>81</xdr:col>
      <xdr:colOff>95250</xdr:colOff>
      <xdr:row>16</xdr:row>
      <xdr:rowOff>123825</xdr:rowOff>
    </xdr:to>
    <xdr:sp macro="" textlink="">
      <xdr:nvSpPr>
        <xdr:cNvPr id="446" name="フローチャート: 判断 445"/>
        <xdr:cNvSpPr/>
      </xdr:nvSpPr>
      <xdr:spPr>
        <a:xfrm>
          <a:off x="16967200" y="27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17780</xdr:rowOff>
    </xdr:from>
    <xdr:to xmlns:xdr="http://schemas.openxmlformats.org/drawingml/2006/spreadsheetDrawing">
      <xdr:col>77</xdr:col>
      <xdr:colOff>44450</xdr:colOff>
      <xdr:row>16</xdr:row>
      <xdr:rowOff>92075</xdr:rowOff>
    </xdr:to>
    <xdr:cxnSp macro="">
      <xdr:nvCxnSpPr>
        <xdr:cNvPr id="447" name="直線コネクタ 446"/>
        <xdr:cNvCxnSpPr/>
      </xdr:nvCxnSpPr>
      <xdr:spPr>
        <a:xfrm flipV="1">
          <a:off x="15290800" y="27609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168910</xdr:rowOff>
    </xdr:from>
    <xdr:to xmlns:xdr="http://schemas.openxmlformats.org/drawingml/2006/spreadsheetDrawing">
      <xdr:col>77</xdr:col>
      <xdr:colOff>95250</xdr:colOff>
      <xdr:row>16</xdr:row>
      <xdr:rowOff>99060</xdr:rowOff>
    </xdr:to>
    <xdr:sp macro="" textlink="">
      <xdr:nvSpPr>
        <xdr:cNvPr id="448" name="フローチャート: 判断 447"/>
        <xdr:cNvSpPr/>
      </xdr:nvSpPr>
      <xdr:spPr>
        <a:xfrm>
          <a:off x="16129000" y="27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83820</xdr:rowOff>
    </xdr:from>
    <xdr:ext cx="736600" cy="259080"/>
    <xdr:sp macro="" textlink="">
      <xdr:nvSpPr>
        <xdr:cNvPr id="449" name="テキスト ボックス 448"/>
        <xdr:cNvSpPr txBox="1"/>
      </xdr:nvSpPr>
      <xdr:spPr>
        <a:xfrm>
          <a:off x="15798800" y="2827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92075</xdr:rowOff>
    </xdr:from>
    <xdr:to xmlns:xdr="http://schemas.openxmlformats.org/drawingml/2006/spreadsheetDrawing">
      <xdr:col>72</xdr:col>
      <xdr:colOff>203200</xdr:colOff>
      <xdr:row>17</xdr:row>
      <xdr:rowOff>1270</xdr:rowOff>
    </xdr:to>
    <xdr:cxnSp macro="">
      <xdr:nvCxnSpPr>
        <xdr:cNvPr id="450" name="直線コネクタ 449"/>
        <xdr:cNvCxnSpPr/>
      </xdr:nvCxnSpPr>
      <xdr:spPr>
        <a:xfrm flipV="1">
          <a:off x="14401800" y="283527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33655</xdr:rowOff>
    </xdr:from>
    <xdr:to xmlns:xdr="http://schemas.openxmlformats.org/drawingml/2006/spreadsheetDrawing">
      <xdr:col>73</xdr:col>
      <xdr:colOff>44450</xdr:colOff>
      <xdr:row>16</xdr:row>
      <xdr:rowOff>135255</xdr:rowOff>
    </xdr:to>
    <xdr:sp macro="" textlink="">
      <xdr:nvSpPr>
        <xdr:cNvPr id="451" name="フローチャート: 判断 450"/>
        <xdr:cNvSpPr/>
      </xdr:nvSpPr>
      <xdr:spPr>
        <a:xfrm>
          <a:off x="15240000" y="277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145415</xdr:rowOff>
    </xdr:from>
    <xdr:ext cx="762000" cy="254000"/>
    <xdr:sp macro="" textlink="">
      <xdr:nvSpPr>
        <xdr:cNvPr id="452" name="テキスト ボックス 451"/>
        <xdr:cNvSpPr txBox="1"/>
      </xdr:nvSpPr>
      <xdr:spPr>
        <a:xfrm>
          <a:off x="14909800" y="2545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117475</xdr:rowOff>
    </xdr:from>
    <xdr:to xmlns:xdr="http://schemas.openxmlformats.org/drawingml/2006/spreadsheetDrawing">
      <xdr:col>68</xdr:col>
      <xdr:colOff>152400</xdr:colOff>
      <xdr:row>17</xdr:row>
      <xdr:rowOff>1270</xdr:rowOff>
    </xdr:to>
    <xdr:cxnSp macro="">
      <xdr:nvCxnSpPr>
        <xdr:cNvPr id="453" name="直線コネクタ 452"/>
        <xdr:cNvCxnSpPr/>
      </xdr:nvCxnSpPr>
      <xdr:spPr>
        <a:xfrm>
          <a:off x="13512800" y="28606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65405</xdr:rowOff>
    </xdr:from>
    <xdr:to xmlns:xdr="http://schemas.openxmlformats.org/drawingml/2006/spreadsheetDrawing">
      <xdr:col>68</xdr:col>
      <xdr:colOff>203200</xdr:colOff>
      <xdr:row>16</xdr:row>
      <xdr:rowOff>167005</xdr:rowOff>
    </xdr:to>
    <xdr:sp macro="" textlink="">
      <xdr:nvSpPr>
        <xdr:cNvPr id="454" name="フローチャート: 判断 453"/>
        <xdr:cNvSpPr/>
      </xdr:nvSpPr>
      <xdr:spPr>
        <a:xfrm>
          <a:off x="14351000" y="280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6350</xdr:rowOff>
    </xdr:from>
    <xdr:ext cx="762000" cy="254000"/>
    <xdr:sp macro="" textlink="">
      <xdr:nvSpPr>
        <xdr:cNvPr id="455" name="テキスト ボックス 454"/>
        <xdr:cNvSpPr txBox="1"/>
      </xdr:nvSpPr>
      <xdr:spPr>
        <a:xfrm>
          <a:off x="14020800" y="25781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101600</xdr:rowOff>
    </xdr:from>
    <xdr:to xmlns:xdr="http://schemas.openxmlformats.org/drawingml/2006/spreadsheetDrawing">
      <xdr:col>64</xdr:col>
      <xdr:colOff>152400</xdr:colOff>
      <xdr:row>17</xdr:row>
      <xdr:rowOff>31750</xdr:rowOff>
    </xdr:to>
    <xdr:sp macro="" textlink="">
      <xdr:nvSpPr>
        <xdr:cNvPr id="456" name="フローチャート: 判断 455"/>
        <xdr:cNvSpPr/>
      </xdr:nvSpPr>
      <xdr:spPr>
        <a:xfrm>
          <a:off x="1346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16510</xdr:rowOff>
    </xdr:from>
    <xdr:ext cx="762000" cy="259080"/>
    <xdr:sp macro="" textlink="">
      <xdr:nvSpPr>
        <xdr:cNvPr id="457" name="テキスト ボックス 456"/>
        <xdr:cNvSpPr txBox="1"/>
      </xdr:nvSpPr>
      <xdr:spPr>
        <a:xfrm>
          <a:off x="13131800" y="293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106045</xdr:rowOff>
    </xdr:from>
    <xdr:to xmlns:xdr="http://schemas.openxmlformats.org/drawingml/2006/spreadsheetDrawing">
      <xdr:col>81</xdr:col>
      <xdr:colOff>95250</xdr:colOff>
      <xdr:row>16</xdr:row>
      <xdr:rowOff>36195</xdr:rowOff>
    </xdr:to>
    <xdr:sp macro="" textlink="">
      <xdr:nvSpPr>
        <xdr:cNvPr id="463" name="楕円 462"/>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122555</xdr:rowOff>
    </xdr:from>
    <xdr:ext cx="762000" cy="254000"/>
    <xdr:sp macro="" textlink="">
      <xdr:nvSpPr>
        <xdr:cNvPr id="464" name="将来負担の状況該当値テキスト"/>
        <xdr:cNvSpPr txBox="1"/>
      </xdr:nvSpPr>
      <xdr:spPr>
        <a:xfrm>
          <a:off x="17106900" y="25228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138430</xdr:rowOff>
    </xdr:from>
    <xdr:to xmlns:xdr="http://schemas.openxmlformats.org/drawingml/2006/spreadsheetDrawing">
      <xdr:col>77</xdr:col>
      <xdr:colOff>95250</xdr:colOff>
      <xdr:row>16</xdr:row>
      <xdr:rowOff>68580</xdr:rowOff>
    </xdr:to>
    <xdr:sp macro="" textlink="">
      <xdr:nvSpPr>
        <xdr:cNvPr id="465" name="楕円 464"/>
        <xdr:cNvSpPr/>
      </xdr:nvSpPr>
      <xdr:spPr>
        <a:xfrm>
          <a:off x="16129000" y="27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78740</xdr:rowOff>
    </xdr:from>
    <xdr:ext cx="736600" cy="259080"/>
    <xdr:sp macro="" textlink="">
      <xdr:nvSpPr>
        <xdr:cNvPr id="466" name="テキスト ボックス 465"/>
        <xdr:cNvSpPr txBox="1"/>
      </xdr:nvSpPr>
      <xdr:spPr>
        <a:xfrm>
          <a:off x="15798800" y="247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41275</xdr:rowOff>
    </xdr:from>
    <xdr:to xmlns:xdr="http://schemas.openxmlformats.org/drawingml/2006/spreadsheetDrawing">
      <xdr:col>73</xdr:col>
      <xdr:colOff>44450</xdr:colOff>
      <xdr:row>16</xdr:row>
      <xdr:rowOff>143510</xdr:rowOff>
    </xdr:to>
    <xdr:sp macro="" textlink="">
      <xdr:nvSpPr>
        <xdr:cNvPr id="467" name="楕円 466"/>
        <xdr:cNvSpPr/>
      </xdr:nvSpPr>
      <xdr:spPr>
        <a:xfrm>
          <a:off x="15240000" y="2784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127635</xdr:rowOff>
    </xdr:from>
    <xdr:ext cx="762000" cy="259080"/>
    <xdr:sp macro="" textlink="">
      <xdr:nvSpPr>
        <xdr:cNvPr id="468" name="テキスト ボックス 467"/>
        <xdr:cNvSpPr txBox="1"/>
      </xdr:nvSpPr>
      <xdr:spPr>
        <a:xfrm>
          <a:off x="14909800" y="2870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121920</xdr:rowOff>
    </xdr:from>
    <xdr:to xmlns:xdr="http://schemas.openxmlformats.org/drawingml/2006/spreadsheetDrawing">
      <xdr:col>68</xdr:col>
      <xdr:colOff>203200</xdr:colOff>
      <xdr:row>17</xdr:row>
      <xdr:rowOff>52070</xdr:rowOff>
    </xdr:to>
    <xdr:sp macro="" textlink="">
      <xdr:nvSpPr>
        <xdr:cNvPr id="469" name="楕円 468"/>
        <xdr:cNvSpPr/>
      </xdr:nvSpPr>
      <xdr:spPr>
        <a:xfrm>
          <a:off x="1435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36830</xdr:rowOff>
    </xdr:from>
    <xdr:ext cx="762000" cy="259080"/>
    <xdr:sp macro="" textlink="">
      <xdr:nvSpPr>
        <xdr:cNvPr id="470" name="テキスト ボックス 469"/>
        <xdr:cNvSpPr txBox="1"/>
      </xdr:nvSpPr>
      <xdr:spPr>
        <a:xfrm>
          <a:off x="140208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66675</xdr:rowOff>
    </xdr:from>
    <xdr:to xmlns:xdr="http://schemas.openxmlformats.org/drawingml/2006/spreadsheetDrawing">
      <xdr:col>64</xdr:col>
      <xdr:colOff>152400</xdr:colOff>
      <xdr:row>16</xdr:row>
      <xdr:rowOff>168275</xdr:rowOff>
    </xdr:to>
    <xdr:sp macro="" textlink="">
      <xdr:nvSpPr>
        <xdr:cNvPr id="471" name="楕円 470"/>
        <xdr:cNvSpPr/>
      </xdr:nvSpPr>
      <xdr:spPr>
        <a:xfrm>
          <a:off x="13462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6985</xdr:rowOff>
    </xdr:from>
    <xdr:ext cx="762000" cy="254000"/>
    <xdr:sp macro="" textlink="">
      <xdr:nvSpPr>
        <xdr:cNvPr id="472" name="テキスト ボックス 471"/>
        <xdr:cNvSpPr txBox="1"/>
      </xdr:nvSpPr>
      <xdr:spPr>
        <a:xfrm>
          <a:off x="13131800" y="2578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697720" cy="254000"/>
    <xdr:sp macro="" textlink="">
      <xdr:nvSpPr>
        <xdr:cNvPr id="31" name="テキスト ボックス 30"/>
        <xdr:cNvSpPr txBox="1"/>
      </xdr:nvSpPr>
      <xdr:spPr>
        <a:xfrm>
          <a:off x="698500" y="3746500"/>
          <a:ext cx="9697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0560" cy="259080"/>
    <xdr:sp macro="" textlink="">
      <xdr:nvSpPr>
        <xdr:cNvPr id="32" name="テキスト ボックス 31"/>
        <xdr:cNvSpPr txBox="1"/>
      </xdr:nvSpPr>
      <xdr:spPr>
        <a:xfrm>
          <a:off x="69850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類似団体に比べて3.3ポイント低く、全国平均、県内平均よりも低くなっている。</a:t>
          </a:r>
        </a:p>
        <a:p>
          <a:r>
            <a:rPr kumimoji="1" lang="ja-JP" altLang="en-US" sz="1300">
              <a:latin typeface="ＭＳ Ｐゴシック"/>
              <a:ea typeface="ＭＳ Ｐゴシック"/>
            </a:rPr>
            <a:t>　これまで職員数の削減等により人件費の削減に努めてきたところであり、今後も適正な職員配置に努める。</a:t>
          </a: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31750</xdr:rowOff>
    </xdr:from>
    <xdr:to xmlns:xdr="http://schemas.openxmlformats.org/drawingml/2006/spreadsheetDrawing">
      <xdr:col>24</xdr:col>
      <xdr:colOff>25400</xdr:colOff>
      <xdr:row>40</xdr:row>
      <xdr:rowOff>149860</xdr:rowOff>
    </xdr:to>
    <xdr:cxnSp macro="">
      <xdr:nvCxnSpPr>
        <xdr:cNvPr id="61" name="直線コネクタ 60"/>
        <xdr:cNvCxnSpPr/>
      </xdr:nvCxnSpPr>
      <xdr:spPr>
        <a:xfrm flipV="1">
          <a:off x="4826000" y="568960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4000"/>
    <xdr:sp macro="" textlink="">
      <xdr:nvSpPr>
        <xdr:cNvPr id="62" name="人件費最小値テキスト"/>
        <xdr:cNvSpPr txBox="1"/>
      </xdr:nvSpPr>
      <xdr:spPr>
        <a:xfrm>
          <a:off x="4914900" y="69799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3" name="直線コネクタ 62"/>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31750</xdr:rowOff>
    </xdr:from>
    <xdr:to xmlns:xdr="http://schemas.openxmlformats.org/drawingml/2006/spreadsheetDrawing">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127000</xdr:rowOff>
    </xdr:from>
    <xdr:to xmlns:xdr="http://schemas.openxmlformats.org/drawingml/2006/spreadsheetDrawing">
      <xdr:col>24</xdr:col>
      <xdr:colOff>25400</xdr:colOff>
      <xdr:row>34</xdr:row>
      <xdr:rowOff>134620</xdr:rowOff>
    </xdr:to>
    <xdr:cxnSp macro="">
      <xdr:nvCxnSpPr>
        <xdr:cNvPr id="66" name="直線コネクタ 65"/>
        <xdr:cNvCxnSpPr/>
      </xdr:nvCxnSpPr>
      <xdr:spPr>
        <a:xfrm flipV="1">
          <a:off x="3987800" y="5956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128270</xdr:rowOff>
    </xdr:from>
    <xdr:ext cx="762000" cy="259080"/>
    <xdr:sp macro="" textlink="">
      <xdr:nvSpPr>
        <xdr:cNvPr id="67" name="人件費平均値テキスト"/>
        <xdr:cNvSpPr txBox="1"/>
      </xdr:nvSpPr>
      <xdr:spPr>
        <a:xfrm>
          <a:off x="4914900" y="6129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156210</xdr:rowOff>
    </xdr:from>
    <xdr:to xmlns:xdr="http://schemas.openxmlformats.org/drawingml/2006/spreadsheetDrawing">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134620</xdr:rowOff>
    </xdr:from>
    <xdr:to xmlns:xdr="http://schemas.openxmlformats.org/drawingml/2006/spreadsheetDrawing">
      <xdr:col>19</xdr:col>
      <xdr:colOff>187325</xdr:colOff>
      <xdr:row>34</xdr:row>
      <xdr:rowOff>134620</xdr:rowOff>
    </xdr:to>
    <xdr:cxnSp macro="">
      <xdr:nvCxnSpPr>
        <xdr:cNvPr id="69" name="直線コネクタ 68"/>
        <xdr:cNvCxnSpPr/>
      </xdr:nvCxnSpPr>
      <xdr:spPr>
        <a:xfrm>
          <a:off x="3098800" y="5963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125730</xdr:rowOff>
    </xdr:from>
    <xdr:to xmlns:xdr="http://schemas.openxmlformats.org/drawingml/2006/spreadsheetDrawing">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40640</xdr:rowOff>
    </xdr:from>
    <xdr:ext cx="731520" cy="254000"/>
    <xdr:sp macro="" textlink="">
      <xdr:nvSpPr>
        <xdr:cNvPr id="71" name="テキスト ボックス 70"/>
        <xdr:cNvSpPr txBox="1"/>
      </xdr:nvSpPr>
      <xdr:spPr>
        <a:xfrm>
          <a:off x="3606800" y="62128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134620</xdr:rowOff>
    </xdr:from>
    <xdr:to xmlns:xdr="http://schemas.openxmlformats.org/drawingml/2006/spreadsheetDrawing">
      <xdr:col>15</xdr:col>
      <xdr:colOff>98425</xdr:colOff>
      <xdr:row>34</xdr:row>
      <xdr:rowOff>149860</xdr:rowOff>
    </xdr:to>
    <xdr:cxnSp macro="">
      <xdr:nvCxnSpPr>
        <xdr:cNvPr id="72" name="直線コネクタ 71"/>
        <xdr:cNvCxnSpPr/>
      </xdr:nvCxnSpPr>
      <xdr:spPr>
        <a:xfrm flipV="1">
          <a:off x="2209800" y="59639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119380</xdr:rowOff>
    </xdr:from>
    <xdr:to xmlns:xdr="http://schemas.openxmlformats.org/drawingml/2006/spreadsheetDrawing">
      <xdr:col>11</xdr:col>
      <xdr:colOff>9525</xdr:colOff>
      <xdr:row>34</xdr:row>
      <xdr:rowOff>149860</xdr:rowOff>
    </xdr:to>
    <xdr:cxnSp macro="">
      <xdr:nvCxnSpPr>
        <xdr:cNvPr id="75" name="直線コネクタ 74"/>
        <xdr:cNvCxnSpPr/>
      </xdr:nvCxnSpPr>
      <xdr:spPr>
        <a:xfrm>
          <a:off x="1320800" y="59486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99060</xdr:rowOff>
    </xdr:from>
    <xdr:to xmlns:xdr="http://schemas.openxmlformats.org/drawingml/2006/spreadsheetDrawing">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13970</xdr:rowOff>
    </xdr:from>
    <xdr:ext cx="756920" cy="259080"/>
    <xdr:sp macro="" textlink="">
      <xdr:nvSpPr>
        <xdr:cNvPr id="77" name="テキスト ボックス 76"/>
        <xdr:cNvSpPr txBox="1"/>
      </xdr:nvSpPr>
      <xdr:spPr>
        <a:xfrm>
          <a:off x="1828800" y="63576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83820</xdr:rowOff>
    </xdr:from>
    <xdr:to xmlns:xdr="http://schemas.openxmlformats.org/drawingml/2006/spreadsheetDrawing">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170180</xdr:rowOff>
    </xdr:from>
    <xdr:ext cx="756920" cy="259080"/>
    <xdr:sp macro="" textlink="">
      <xdr:nvSpPr>
        <xdr:cNvPr id="79" name="テキスト ボックス 78"/>
        <xdr:cNvSpPr txBox="1"/>
      </xdr:nvSpPr>
      <xdr:spPr>
        <a:xfrm>
          <a:off x="939800" y="63423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76200</xdr:rowOff>
    </xdr:from>
    <xdr:to xmlns:xdr="http://schemas.openxmlformats.org/drawingml/2006/spreadsheetDrawing">
      <xdr:col>24</xdr:col>
      <xdr:colOff>76200</xdr:colOff>
      <xdr:row>35</xdr:row>
      <xdr:rowOff>6350</xdr:rowOff>
    </xdr:to>
    <xdr:sp macro="" textlink="">
      <xdr:nvSpPr>
        <xdr:cNvPr id="85" name="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92710</xdr:rowOff>
    </xdr:from>
    <xdr:ext cx="762000" cy="259080"/>
    <xdr:sp macro="" textlink="">
      <xdr:nvSpPr>
        <xdr:cNvPr id="86" name="人件費該当値テキスト"/>
        <xdr:cNvSpPr txBox="1"/>
      </xdr:nvSpPr>
      <xdr:spPr>
        <a:xfrm>
          <a:off x="49149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83820</xdr:rowOff>
    </xdr:from>
    <xdr:to xmlns:xdr="http://schemas.openxmlformats.org/drawingml/2006/spreadsheetDrawing">
      <xdr:col>20</xdr:col>
      <xdr:colOff>38100</xdr:colOff>
      <xdr:row>35</xdr:row>
      <xdr:rowOff>13970</xdr:rowOff>
    </xdr:to>
    <xdr:sp macro="" textlink="">
      <xdr:nvSpPr>
        <xdr:cNvPr id="87" name="楕円 86"/>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24130</xdr:rowOff>
    </xdr:from>
    <xdr:ext cx="731520" cy="259080"/>
    <xdr:sp macro="" textlink="">
      <xdr:nvSpPr>
        <xdr:cNvPr id="88" name="テキスト ボックス 87"/>
        <xdr:cNvSpPr txBox="1"/>
      </xdr:nvSpPr>
      <xdr:spPr>
        <a:xfrm>
          <a:off x="3606800" y="568198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83820</xdr:rowOff>
    </xdr:from>
    <xdr:to xmlns:xdr="http://schemas.openxmlformats.org/drawingml/2006/spreadsheetDrawing">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24130</xdr:rowOff>
    </xdr:from>
    <xdr:ext cx="762000" cy="259080"/>
    <xdr:sp macro="" textlink="">
      <xdr:nvSpPr>
        <xdr:cNvPr id="90" name="テキスト ボックス 89"/>
        <xdr:cNvSpPr txBox="1"/>
      </xdr:nvSpPr>
      <xdr:spPr>
        <a:xfrm>
          <a:off x="27178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99060</xdr:rowOff>
    </xdr:from>
    <xdr:to xmlns:xdr="http://schemas.openxmlformats.org/drawingml/2006/spreadsheetDrawing">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39370</xdr:rowOff>
    </xdr:from>
    <xdr:ext cx="756920" cy="259080"/>
    <xdr:sp macro="" textlink="">
      <xdr:nvSpPr>
        <xdr:cNvPr id="92" name="テキスト ボックス 91"/>
        <xdr:cNvSpPr txBox="1"/>
      </xdr:nvSpPr>
      <xdr:spPr>
        <a:xfrm>
          <a:off x="1828800" y="5697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68580</xdr:rowOff>
    </xdr:from>
    <xdr:to xmlns:xdr="http://schemas.openxmlformats.org/drawingml/2006/spreadsheetDrawing">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8890</xdr:rowOff>
    </xdr:from>
    <xdr:ext cx="756920" cy="254000"/>
    <xdr:sp macro="" textlink="">
      <xdr:nvSpPr>
        <xdr:cNvPr id="94" name="テキスト ボックス 93"/>
        <xdr:cNvSpPr txBox="1"/>
      </xdr:nvSpPr>
      <xdr:spPr>
        <a:xfrm>
          <a:off x="939800" y="566674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類似団体に比べて2.7ポイント低く、全国平均、県内平均よりも低くなっている。</a:t>
          </a:r>
        </a:p>
        <a:p>
          <a:r>
            <a:rPr kumimoji="1" lang="ja-JP" altLang="en-US" sz="1300">
              <a:latin typeface="ＭＳ Ｐゴシック"/>
              <a:ea typeface="ＭＳ Ｐゴシック"/>
            </a:rPr>
            <a:t>　既存施設について指定管理者制度により管理的経費の節減に努めているが、公共施設等総合管理計画に基づく施設の統廃合や他の直営施設において指定管理者制度の導入を検討するなど、民間活力等の活用により、更なる行政の効率化と経費の削減に努める。</a:t>
          </a: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2920" cy="259080"/>
    <xdr:sp macro="" textlink="">
      <xdr:nvSpPr>
        <xdr:cNvPr id="110" name="テキスト ボックス 109"/>
        <xdr:cNvSpPr txBox="1"/>
      </xdr:nvSpPr>
      <xdr:spPr>
        <a:xfrm>
          <a:off x="11938000" y="3658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2920" cy="254000"/>
    <xdr:sp macro="" textlink="">
      <xdr:nvSpPr>
        <xdr:cNvPr id="112" name="テキスト ボックス 111"/>
        <xdr:cNvSpPr txBox="1"/>
      </xdr:nvSpPr>
      <xdr:spPr>
        <a:xfrm>
          <a:off x="11938000" y="3332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2920" cy="258445"/>
    <xdr:sp macro="" textlink="">
      <xdr:nvSpPr>
        <xdr:cNvPr id="114" name="テキスト ボックス 113"/>
        <xdr:cNvSpPr txBox="1"/>
      </xdr:nvSpPr>
      <xdr:spPr>
        <a:xfrm>
          <a:off x="11938000" y="3005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2920" cy="259080"/>
    <xdr:sp macro="" textlink="">
      <xdr:nvSpPr>
        <xdr:cNvPr id="116" name="テキスト ボックス 115"/>
        <xdr:cNvSpPr txBox="1"/>
      </xdr:nvSpPr>
      <xdr:spPr>
        <a:xfrm>
          <a:off x="11938000" y="2679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2920" cy="254000"/>
    <xdr:sp macro="" textlink="">
      <xdr:nvSpPr>
        <xdr:cNvPr id="118" name="テキスト ボックス 117"/>
        <xdr:cNvSpPr txBox="1"/>
      </xdr:nvSpPr>
      <xdr:spPr>
        <a:xfrm>
          <a:off x="11938000" y="2352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2920" cy="259080"/>
    <xdr:sp macro="" textlink="">
      <xdr:nvSpPr>
        <xdr:cNvPr id="120" name="テキスト ボックス 119"/>
        <xdr:cNvSpPr txBox="1"/>
      </xdr:nvSpPr>
      <xdr:spPr>
        <a:xfrm>
          <a:off x="11938000" y="2025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2920" cy="254000"/>
    <xdr:sp macro="" textlink="">
      <xdr:nvSpPr>
        <xdr:cNvPr id="122" name="テキスト ボックス 121"/>
        <xdr:cNvSpPr txBox="1"/>
      </xdr:nvSpPr>
      <xdr:spPr>
        <a:xfrm>
          <a:off x="1193800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20</xdr:row>
      <xdr:rowOff>143510</xdr:rowOff>
    </xdr:to>
    <xdr:cxnSp macro="">
      <xdr:nvCxnSpPr>
        <xdr:cNvPr id="124" name="直線コネクタ 123"/>
        <xdr:cNvCxnSpPr/>
      </xdr:nvCxnSpPr>
      <xdr:spPr>
        <a:xfrm flipV="1">
          <a:off x="16510000" y="220091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143510</xdr:rowOff>
    </xdr:from>
    <xdr:to xmlns:xdr="http://schemas.openxmlformats.org/drawingml/2006/spreadsheetDrawing">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7"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8" name="直線コネクタ 127"/>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50800</xdr:rowOff>
    </xdr:from>
    <xdr:to xmlns:xdr="http://schemas.openxmlformats.org/drawingml/2006/spreadsheetDrawing">
      <xdr:col>82</xdr:col>
      <xdr:colOff>107950</xdr:colOff>
      <xdr:row>14</xdr:row>
      <xdr:rowOff>83185</xdr:rowOff>
    </xdr:to>
    <xdr:cxnSp macro="">
      <xdr:nvCxnSpPr>
        <xdr:cNvPr id="129" name="直線コネクタ 128"/>
        <xdr:cNvCxnSpPr/>
      </xdr:nvCxnSpPr>
      <xdr:spPr>
        <a:xfrm>
          <a:off x="15671800" y="24511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127000</xdr:rowOff>
    </xdr:from>
    <xdr:ext cx="762000" cy="259080"/>
    <xdr:sp macro="" textlink="">
      <xdr:nvSpPr>
        <xdr:cNvPr id="130" name="物件費平均値テキスト"/>
        <xdr:cNvSpPr txBox="1"/>
      </xdr:nvSpPr>
      <xdr:spPr>
        <a:xfrm>
          <a:off x="16598900" y="2698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154940</xdr:rowOff>
    </xdr:from>
    <xdr:to xmlns:xdr="http://schemas.openxmlformats.org/drawingml/2006/spreadsheetDrawing">
      <xdr:col>82</xdr:col>
      <xdr:colOff>158750</xdr:colOff>
      <xdr:row>16</xdr:row>
      <xdr:rowOff>85090</xdr:rowOff>
    </xdr:to>
    <xdr:sp macro="" textlink="">
      <xdr:nvSpPr>
        <xdr:cNvPr id="131" name="フローチャート: 判断 130"/>
        <xdr:cNvSpPr/>
      </xdr:nvSpPr>
      <xdr:spPr>
        <a:xfrm>
          <a:off x="164592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29210</xdr:rowOff>
    </xdr:from>
    <xdr:to xmlns:xdr="http://schemas.openxmlformats.org/drawingml/2006/spreadsheetDrawing">
      <xdr:col>78</xdr:col>
      <xdr:colOff>69850</xdr:colOff>
      <xdr:row>14</xdr:row>
      <xdr:rowOff>50800</xdr:rowOff>
    </xdr:to>
    <xdr:cxnSp macro="">
      <xdr:nvCxnSpPr>
        <xdr:cNvPr id="132" name="直線コネクタ 131"/>
        <xdr:cNvCxnSpPr/>
      </xdr:nvCxnSpPr>
      <xdr:spPr>
        <a:xfrm>
          <a:off x="14782800" y="24295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111760</xdr:rowOff>
    </xdr:from>
    <xdr:to xmlns:xdr="http://schemas.openxmlformats.org/drawingml/2006/spreadsheetDrawing">
      <xdr:col>78</xdr:col>
      <xdr:colOff>120650</xdr:colOff>
      <xdr:row>16</xdr:row>
      <xdr:rowOff>41910</xdr:rowOff>
    </xdr:to>
    <xdr:sp macro="" textlink="">
      <xdr:nvSpPr>
        <xdr:cNvPr id="133" name="フローチャート: 判断 132"/>
        <xdr:cNvSpPr/>
      </xdr:nvSpPr>
      <xdr:spPr>
        <a:xfrm>
          <a:off x="15621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26670</xdr:rowOff>
    </xdr:from>
    <xdr:ext cx="736600" cy="259080"/>
    <xdr:sp macro="" textlink="">
      <xdr:nvSpPr>
        <xdr:cNvPr id="134" name="テキスト ボックス 133"/>
        <xdr:cNvSpPr txBox="1"/>
      </xdr:nvSpPr>
      <xdr:spPr>
        <a:xfrm>
          <a:off x="15290800" y="276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29210</xdr:rowOff>
    </xdr:from>
    <xdr:to xmlns:xdr="http://schemas.openxmlformats.org/drawingml/2006/spreadsheetDrawing">
      <xdr:col>73</xdr:col>
      <xdr:colOff>180975</xdr:colOff>
      <xdr:row>14</xdr:row>
      <xdr:rowOff>72390</xdr:rowOff>
    </xdr:to>
    <xdr:cxnSp macro="">
      <xdr:nvCxnSpPr>
        <xdr:cNvPr id="135" name="直線コネクタ 134"/>
        <xdr:cNvCxnSpPr/>
      </xdr:nvCxnSpPr>
      <xdr:spPr>
        <a:xfrm flipV="1">
          <a:off x="13893800" y="24295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67945</xdr:rowOff>
    </xdr:from>
    <xdr:to xmlns:xdr="http://schemas.openxmlformats.org/drawingml/2006/spreadsheetDrawing">
      <xdr:col>74</xdr:col>
      <xdr:colOff>31750</xdr:colOff>
      <xdr:row>15</xdr:row>
      <xdr:rowOff>169545</xdr:rowOff>
    </xdr:to>
    <xdr:sp macro="" textlink="">
      <xdr:nvSpPr>
        <xdr:cNvPr id="136" name="フローチャート: 判断 135"/>
        <xdr:cNvSpPr/>
      </xdr:nvSpPr>
      <xdr:spPr>
        <a:xfrm>
          <a:off x="14732000" y="263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154940</xdr:rowOff>
    </xdr:from>
    <xdr:ext cx="762000" cy="254000"/>
    <xdr:sp macro="" textlink="">
      <xdr:nvSpPr>
        <xdr:cNvPr id="137" name="テキスト ボックス 136"/>
        <xdr:cNvSpPr txBox="1"/>
      </xdr:nvSpPr>
      <xdr:spPr>
        <a:xfrm>
          <a:off x="14401800" y="27266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59055</xdr:rowOff>
    </xdr:from>
    <xdr:to xmlns:xdr="http://schemas.openxmlformats.org/drawingml/2006/spreadsheetDrawing">
      <xdr:col>69</xdr:col>
      <xdr:colOff>92075</xdr:colOff>
      <xdr:row>14</xdr:row>
      <xdr:rowOff>72390</xdr:rowOff>
    </xdr:to>
    <xdr:cxnSp macro="">
      <xdr:nvCxnSpPr>
        <xdr:cNvPr id="138" name="直線コネクタ 137"/>
        <xdr:cNvCxnSpPr/>
      </xdr:nvCxnSpPr>
      <xdr:spPr>
        <a:xfrm>
          <a:off x="13004800" y="228790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120650</xdr:rowOff>
    </xdr:from>
    <xdr:to xmlns:xdr="http://schemas.openxmlformats.org/drawingml/2006/spreadsheetDrawing">
      <xdr:col>69</xdr:col>
      <xdr:colOff>142875</xdr:colOff>
      <xdr:row>15</xdr:row>
      <xdr:rowOff>50165</xdr:rowOff>
    </xdr:to>
    <xdr:sp macro="" textlink="">
      <xdr:nvSpPr>
        <xdr:cNvPr id="139" name="フローチャート: 判断 138"/>
        <xdr:cNvSpPr/>
      </xdr:nvSpPr>
      <xdr:spPr>
        <a:xfrm>
          <a:off x="13843000" y="2520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34925</xdr:rowOff>
    </xdr:from>
    <xdr:ext cx="756920" cy="259080"/>
    <xdr:sp macro="" textlink="">
      <xdr:nvSpPr>
        <xdr:cNvPr id="140" name="テキスト ボックス 139"/>
        <xdr:cNvSpPr txBox="1"/>
      </xdr:nvSpPr>
      <xdr:spPr>
        <a:xfrm>
          <a:off x="13512800" y="26066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65405</xdr:rowOff>
    </xdr:from>
    <xdr:to xmlns:xdr="http://schemas.openxmlformats.org/drawingml/2006/spreadsheetDrawing">
      <xdr:col>65</xdr:col>
      <xdr:colOff>53975</xdr:colOff>
      <xdr:row>14</xdr:row>
      <xdr:rowOff>167005</xdr:rowOff>
    </xdr:to>
    <xdr:sp macro="" textlink="">
      <xdr:nvSpPr>
        <xdr:cNvPr id="141" name="フローチャート: 判断 140"/>
        <xdr:cNvSpPr/>
      </xdr:nvSpPr>
      <xdr:spPr>
        <a:xfrm>
          <a:off x="12954000" y="24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151765</xdr:rowOff>
    </xdr:from>
    <xdr:ext cx="762000" cy="259080"/>
    <xdr:sp macro="" textlink="">
      <xdr:nvSpPr>
        <xdr:cNvPr id="142" name="テキスト ボックス 141"/>
        <xdr:cNvSpPr txBox="1"/>
      </xdr:nvSpPr>
      <xdr:spPr>
        <a:xfrm>
          <a:off x="12623800" y="255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44" name="テキスト ボックス 143"/>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5" name="テキスト ボックス 144"/>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7" name="テキスト ボックス 146"/>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32385</xdr:rowOff>
    </xdr:from>
    <xdr:to xmlns:xdr="http://schemas.openxmlformats.org/drawingml/2006/spreadsheetDrawing">
      <xdr:col>82</xdr:col>
      <xdr:colOff>158750</xdr:colOff>
      <xdr:row>14</xdr:row>
      <xdr:rowOff>133985</xdr:rowOff>
    </xdr:to>
    <xdr:sp macro="" textlink="">
      <xdr:nvSpPr>
        <xdr:cNvPr id="148" name="楕円 147"/>
        <xdr:cNvSpPr/>
      </xdr:nvSpPr>
      <xdr:spPr>
        <a:xfrm>
          <a:off x="16459200" y="24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48895</xdr:rowOff>
    </xdr:from>
    <xdr:ext cx="762000" cy="259080"/>
    <xdr:sp macro="" textlink="">
      <xdr:nvSpPr>
        <xdr:cNvPr id="149" name="物件費該当値テキスト"/>
        <xdr:cNvSpPr txBox="1"/>
      </xdr:nvSpPr>
      <xdr:spPr>
        <a:xfrm>
          <a:off x="16598900" y="227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0</xdr:rowOff>
    </xdr:from>
    <xdr:to xmlns:xdr="http://schemas.openxmlformats.org/drawingml/2006/spreadsheetDrawing">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111760</xdr:rowOff>
    </xdr:from>
    <xdr:ext cx="736600" cy="254000"/>
    <xdr:sp macro="" textlink="">
      <xdr:nvSpPr>
        <xdr:cNvPr id="151" name="テキスト ボックス 150"/>
        <xdr:cNvSpPr txBox="1"/>
      </xdr:nvSpPr>
      <xdr:spPr>
        <a:xfrm>
          <a:off x="15290800" y="21691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149860</xdr:rowOff>
    </xdr:from>
    <xdr:to xmlns:xdr="http://schemas.openxmlformats.org/drawingml/2006/spreadsheetDrawing">
      <xdr:col>74</xdr:col>
      <xdr:colOff>31750</xdr:colOff>
      <xdr:row>14</xdr:row>
      <xdr:rowOff>80010</xdr:rowOff>
    </xdr:to>
    <xdr:sp macro="" textlink="">
      <xdr:nvSpPr>
        <xdr:cNvPr id="152" name="楕円 151"/>
        <xdr:cNvSpPr/>
      </xdr:nvSpPr>
      <xdr:spPr>
        <a:xfrm>
          <a:off x="14732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90170</xdr:rowOff>
    </xdr:from>
    <xdr:ext cx="762000" cy="259080"/>
    <xdr:sp macro="" textlink="">
      <xdr:nvSpPr>
        <xdr:cNvPr id="153" name="テキスト ボックス 152"/>
        <xdr:cNvSpPr txBox="1"/>
      </xdr:nvSpPr>
      <xdr:spPr>
        <a:xfrm>
          <a:off x="14401800" y="21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21590</xdr:rowOff>
    </xdr:from>
    <xdr:to xmlns:xdr="http://schemas.openxmlformats.org/drawingml/2006/spreadsheetDrawing">
      <xdr:col>69</xdr:col>
      <xdr:colOff>142875</xdr:colOff>
      <xdr:row>14</xdr:row>
      <xdr:rowOff>123190</xdr:rowOff>
    </xdr:to>
    <xdr:sp macro="" textlink="">
      <xdr:nvSpPr>
        <xdr:cNvPr id="154" name="楕円 153"/>
        <xdr:cNvSpPr/>
      </xdr:nvSpPr>
      <xdr:spPr>
        <a:xfrm>
          <a:off x="13843000" y="242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133350</xdr:rowOff>
    </xdr:from>
    <xdr:ext cx="756920" cy="254000"/>
    <xdr:sp macro="" textlink="">
      <xdr:nvSpPr>
        <xdr:cNvPr id="155" name="テキスト ボックス 154"/>
        <xdr:cNvSpPr txBox="1"/>
      </xdr:nvSpPr>
      <xdr:spPr>
        <a:xfrm>
          <a:off x="13512800" y="21907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8255</xdr:rowOff>
    </xdr:from>
    <xdr:to xmlns:xdr="http://schemas.openxmlformats.org/drawingml/2006/spreadsheetDrawing">
      <xdr:col>65</xdr:col>
      <xdr:colOff>53975</xdr:colOff>
      <xdr:row>13</xdr:row>
      <xdr:rowOff>109855</xdr:rowOff>
    </xdr:to>
    <xdr:sp macro="" textlink="">
      <xdr:nvSpPr>
        <xdr:cNvPr id="156" name="楕円 155"/>
        <xdr:cNvSpPr/>
      </xdr:nvSpPr>
      <xdr:spPr>
        <a:xfrm>
          <a:off x="12954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120650</xdr:rowOff>
    </xdr:from>
    <xdr:ext cx="762000" cy="254000"/>
    <xdr:sp macro="" textlink="">
      <xdr:nvSpPr>
        <xdr:cNvPr id="157" name="テキスト ボックス 156"/>
        <xdr:cNvSpPr txBox="1"/>
      </xdr:nvSpPr>
      <xdr:spPr>
        <a:xfrm>
          <a:off x="126238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類似団体に比べて1.3ポイント低く、全国平均、県内平均よりも低くなっている。</a:t>
          </a:r>
        </a:p>
        <a:p>
          <a:r>
            <a:rPr kumimoji="1" lang="ja-JP" altLang="en-US" sz="1300">
              <a:latin typeface="ＭＳ Ｐゴシック"/>
              <a:ea typeface="ＭＳ Ｐゴシック"/>
            </a:rPr>
            <a:t>　高齢化に伴う老人福祉費や生活保護費の上昇など、扶助費は増加の一途をたどることが予想されるため、今後更なる歳出抑制を図るとともに、財源確保に努める。</a:t>
          </a: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9" name="テキスト ボックス 168"/>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71" name="テキスト ボックス 170"/>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73" name="テキスト ボックス 172"/>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5" name="テキスト ボックス 174"/>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7" name="テキスト ボックス 176"/>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9" name="テキスト ボックス 178"/>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81" name="テキスト ボックス 180"/>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83" name="テキスト ボックス 182"/>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62</xdr:row>
      <xdr:rowOff>38100</xdr:rowOff>
    </xdr:to>
    <xdr:cxnSp macro="">
      <xdr:nvCxnSpPr>
        <xdr:cNvPr id="185" name="直線コネクタ 184"/>
        <xdr:cNvCxnSpPr/>
      </xdr:nvCxnSpPr>
      <xdr:spPr>
        <a:xfrm flipV="1">
          <a:off x="4826000" y="930910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10160</xdr:rowOff>
    </xdr:from>
    <xdr:ext cx="762000" cy="259080"/>
    <xdr:sp macro="" textlink="">
      <xdr:nvSpPr>
        <xdr:cNvPr id="186" name="扶助費最小値テキスト"/>
        <xdr:cNvSpPr txBox="1"/>
      </xdr:nvSpPr>
      <xdr:spPr>
        <a:xfrm>
          <a:off x="49149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38100</xdr:rowOff>
    </xdr:from>
    <xdr:to xmlns:xdr="http://schemas.openxmlformats.org/drawingml/2006/spreadsheetDrawing">
      <xdr:col>24</xdr:col>
      <xdr:colOff>114300</xdr:colOff>
      <xdr:row>62</xdr:row>
      <xdr:rowOff>38100</xdr:rowOff>
    </xdr:to>
    <xdr:cxnSp macro="">
      <xdr:nvCxnSpPr>
        <xdr:cNvPr id="187" name="直線コネクタ 186"/>
        <xdr:cNvCxnSpPr/>
      </xdr:nvCxnSpPr>
      <xdr:spPr>
        <a:xfrm>
          <a:off x="4737100" y="1066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8"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9" name="直線コネクタ 188"/>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158750</xdr:rowOff>
    </xdr:from>
    <xdr:to xmlns:xdr="http://schemas.openxmlformats.org/drawingml/2006/spreadsheetDrawing">
      <xdr:col>24</xdr:col>
      <xdr:colOff>25400</xdr:colOff>
      <xdr:row>56</xdr:row>
      <xdr:rowOff>76200</xdr:rowOff>
    </xdr:to>
    <xdr:cxnSp macro="">
      <xdr:nvCxnSpPr>
        <xdr:cNvPr id="190" name="直線コネクタ 189"/>
        <xdr:cNvCxnSpPr/>
      </xdr:nvCxnSpPr>
      <xdr:spPr>
        <a:xfrm>
          <a:off x="3987800" y="95885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762000" cy="259080"/>
    <xdr:sp macro="" textlink="">
      <xdr:nvSpPr>
        <xdr:cNvPr id="191"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19050</xdr:rowOff>
    </xdr:from>
    <xdr:to xmlns:xdr="http://schemas.openxmlformats.org/drawingml/2006/spreadsheetDrawing">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146050</xdr:rowOff>
    </xdr:from>
    <xdr:to xmlns:xdr="http://schemas.openxmlformats.org/drawingml/2006/spreadsheetDrawing">
      <xdr:col>19</xdr:col>
      <xdr:colOff>187325</xdr:colOff>
      <xdr:row>55</xdr:row>
      <xdr:rowOff>158750</xdr:rowOff>
    </xdr:to>
    <xdr:cxnSp macro="">
      <xdr:nvCxnSpPr>
        <xdr:cNvPr id="193" name="直線コネクタ 192"/>
        <xdr:cNvCxnSpPr/>
      </xdr:nvCxnSpPr>
      <xdr:spPr>
        <a:xfrm>
          <a:off x="3098800" y="9575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139700</xdr:rowOff>
    </xdr:from>
    <xdr:to xmlns:xdr="http://schemas.openxmlformats.org/drawingml/2006/spreadsheetDrawing">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54610</xdr:rowOff>
    </xdr:from>
    <xdr:ext cx="731520" cy="254000"/>
    <xdr:sp macro="" textlink="">
      <xdr:nvSpPr>
        <xdr:cNvPr id="195" name="テキスト ボックス 194"/>
        <xdr:cNvSpPr txBox="1"/>
      </xdr:nvSpPr>
      <xdr:spPr>
        <a:xfrm>
          <a:off x="3606800" y="98272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120650</xdr:rowOff>
    </xdr:from>
    <xdr:to xmlns:xdr="http://schemas.openxmlformats.org/drawingml/2006/spreadsheetDrawing">
      <xdr:col>15</xdr:col>
      <xdr:colOff>98425</xdr:colOff>
      <xdr:row>55</xdr:row>
      <xdr:rowOff>146050</xdr:rowOff>
    </xdr:to>
    <xdr:cxnSp macro="">
      <xdr:nvCxnSpPr>
        <xdr:cNvPr id="196" name="直線コネクタ 195"/>
        <xdr:cNvCxnSpPr/>
      </xdr:nvCxnSpPr>
      <xdr:spPr>
        <a:xfrm>
          <a:off x="2209800" y="95504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162560</xdr:rowOff>
    </xdr:from>
    <xdr:ext cx="762000" cy="259080"/>
    <xdr:sp macro="" textlink="">
      <xdr:nvSpPr>
        <xdr:cNvPr id="198" name="テキスト ボックス 197"/>
        <xdr:cNvSpPr txBox="1"/>
      </xdr:nvSpPr>
      <xdr:spPr>
        <a:xfrm>
          <a:off x="2717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55</xdr:row>
      <xdr:rowOff>120650</xdr:rowOff>
    </xdr:to>
    <xdr:cxnSp macro="">
      <xdr:nvCxnSpPr>
        <xdr:cNvPr id="199" name="直線コネクタ 198"/>
        <xdr:cNvCxnSpPr/>
      </xdr:nvCxnSpPr>
      <xdr:spPr>
        <a:xfrm>
          <a:off x="1320800" y="9537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63500</xdr:rowOff>
    </xdr:from>
    <xdr:to xmlns:xdr="http://schemas.openxmlformats.org/drawingml/2006/spreadsheetDrawing">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149860</xdr:rowOff>
    </xdr:from>
    <xdr:ext cx="756920" cy="259080"/>
    <xdr:sp macro="" textlink="">
      <xdr:nvSpPr>
        <xdr:cNvPr id="201" name="テキスト ボックス 200"/>
        <xdr:cNvSpPr txBox="1"/>
      </xdr:nvSpPr>
      <xdr:spPr>
        <a:xfrm>
          <a:off x="1828800" y="9751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124460</xdr:rowOff>
    </xdr:from>
    <xdr:ext cx="756920" cy="259080"/>
    <xdr:sp macro="" textlink="">
      <xdr:nvSpPr>
        <xdr:cNvPr id="203" name="テキスト ボックス 202"/>
        <xdr:cNvSpPr txBox="1"/>
      </xdr:nvSpPr>
      <xdr:spPr>
        <a:xfrm>
          <a:off x="939800" y="9725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6" name="テキスト ボックス 205"/>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209" name="楕円 208"/>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41910</xdr:rowOff>
    </xdr:from>
    <xdr:ext cx="762000" cy="254000"/>
    <xdr:sp macro="" textlink="">
      <xdr:nvSpPr>
        <xdr:cNvPr id="210" name="扶助費該当値テキスト"/>
        <xdr:cNvSpPr txBox="1"/>
      </xdr:nvSpPr>
      <xdr:spPr>
        <a:xfrm>
          <a:off x="4914900" y="9471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107950</xdr:rowOff>
    </xdr:from>
    <xdr:to xmlns:xdr="http://schemas.openxmlformats.org/drawingml/2006/spreadsheetDrawing">
      <xdr:col>20</xdr:col>
      <xdr:colOff>38100</xdr:colOff>
      <xdr:row>56</xdr:row>
      <xdr:rowOff>38100</xdr:rowOff>
    </xdr:to>
    <xdr:sp macro="" textlink="">
      <xdr:nvSpPr>
        <xdr:cNvPr id="211" name="楕円 210"/>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48260</xdr:rowOff>
    </xdr:from>
    <xdr:ext cx="731520" cy="259080"/>
    <xdr:sp macro="" textlink="">
      <xdr:nvSpPr>
        <xdr:cNvPr id="212" name="テキスト ボックス 211"/>
        <xdr:cNvSpPr txBox="1"/>
      </xdr:nvSpPr>
      <xdr:spPr>
        <a:xfrm>
          <a:off x="3606800" y="93065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35560</xdr:rowOff>
    </xdr:from>
    <xdr:ext cx="762000" cy="259080"/>
    <xdr:sp macro="" textlink="">
      <xdr:nvSpPr>
        <xdr:cNvPr id="214" name="テキスト ボックス 213"/>
        <xdr:cNvSpPr txBox="1"/>
      </xdr:nvSpPr>
      <xdr:spPr>
        <a:xfrm>
          <a:off x="27178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69850</xdr:rowOff>
    </xdr:from>
    <xdr:to xmlns:xdr="http://schemas.openxmlformats.org/drawingml/2006/spreadsheetDrawing">
      <xdr:col>11</xdr:col>
      <xdr:colOff>60325</xdr:colOff>
      <xdr:row>56</xdr:row>
      <xdr:rowOff>0</xdr:rowOff>
    </xdr:to>
    <xdr:sp macro="" textlink="">
      <xdr:nvSpPr>
        <xdr:cNvPr id="215" name="楕円 214"/>
        <xdr:cNvSpPr/>
      </xdr:nvSpPr>
      <xdr:spPr>
        <a:xfrm>
          <a:off x="2159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10160</xdr:rowOff>
    </xdr:from>
    <xdr:ext cx="756920" cy="259080"/>
    <xdr:sp macro="" textlink="">
      <xdr:nvSpPr>
        <xdr:cNvPr id="216" name="テキスト ボックス 215"/>
        <xdr:cNvSpPr txBox="1"/>
      </xdr:nvSpPr>
      <xdr:spPr>
        <a:xfrm>
          <a:off x="1828800" y="926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168910</xdr:rowOff>
    </xdr:from>
    <xdr:ext cx="756920" cy="254000"/>
    <xdr:sp macro="" textlink="">
      <xdr:nvSpPr>
        <xdr:cNvPr id="218" name="テキスト ボックス 217"/>
        <xdr:cNvSpPr txBox="1"/>
      </xdr:nvSpPr>
      <xdr:spPr>
        <a:xfrm>
          <a:off x="939800" y="9255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類似団体に比べて5.9ポイント低く、全国平均、県内平均よりも低くなっている。</a:t>
          </a:r>
        </a:p>
        <a:p>
          <a:r>
            <a:rPr kumimoji="1" lang="ja-JP" altLang="en-US" sz="1300">
              <a:latin typeface="ＭＳ Ｐゴシック"/>
              <a:ea typeface="ＭＳ Ｐゴシック"/>
            </a:rPr>
            <a:t>　維持補修費については、庁舎や義務教育施設の修繕等やむを得ない支出がほとんどを占めているが、施設の老朽化に伴う維持補修費の増加が見込まれることから、公共施設等総合管理計画に基づく施設の統廃合を検討するなど、更なる経費の削減に努める。</a:t>
          </a: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30" name="テキスト ボックス 229"/>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32" name="テキスト ボックス 231"/>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34" name="テキスト ボックス 233"/>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6" name="テキスト ボックス 235"/>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8" name="テキスト ボックス 237"/>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40" name="テキスト ボックス 239"/>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42" name="テキスト ボックス 241"/>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44" name="テキスト ボックス 243"/>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5080</xdr:rowOff>
    </xdr:from>
    <xdr:to xmlns:xdr="http://schemas.openxmlformats.org/drawingml/2006/spreadsheetDrawing">
      <xdr:col>82</xdr:col>
      <xdr:colOff>107950</xdr:colOff>
      <xdr:row>62</xdr:row>
      <xdr:rowOff>12700</xdr:rowOff>
    </xdr:to>
    <xdr:cxnSp macro="">
      <xdr:nvCxnSpPr>
        <xdr:cNvPr id="246" name="直線コネクタ 245"/>
        <xdr:cNvCxnSpPr/>
      </xdr:nvCxnSpPr>
      <xdr:spPr>
        <a:xfrm flipV="1">
          <a:off x="16510000" y="92633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156210</xdr:rowOff>
    </xdr:from>
    <xdr:ext cx="762000" cy="254000"/>
    <xdr:sp macro="" textlink="">
      <xdr:nvSpPr>
        <xdr:cNvPr id="247" name="その他最小値テキスト"/>
        <xdr:cNvSpPr txBox="1"/>
      </xdr:nvSpPr>
      <xdr:spPr>
        <a:xfrm>
          <a:off x="16598900" y="106146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12700</xdr:rowOff>
    </xdr:from>
    <xdr:to xmlns:xdr="http://schemas.openxmlformats.org/drawingml/2006/spreadsheetDrawing">
      <xdr:col>82</xdr:col>
      <xdr:colOff>196850</xdr:colOff>
      <xdr:row>62</xdr:row>
      <xdr:rowOff>12700</xdr:rowOff>
    </xdr:to>
    <xdr:cxnSp macro="">
      <xdr:nvCxnSpPr>
        <xdr:cNvPr id="248" name="直線コネクタ 247"/>
        <xdr:cNvCxnSpPr/>
      </xdr:nvCxnSpPr>
      <xdr:spPr>
        <a:xfrm>
          <a:off x="16421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91440</xdr:rowOff>
    </xdr:from>
    <xdr:ext cx="762000" cy="259080"/>
    <xdr:sp macro="" textlink="">
      <xdr:nvSpPr>
        <xdr:cNvPr id="249" name="その他最大値テキスト"/>
        <xdr:cNvSpPr txBox="1"/>
      </xdr:nvSpPr>
      <xdr:spPr>
        <a:xfrm>
          <a:off x="16598900" y="900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5080</xdr:rowOff>
    </xdr:from>
    <xdr:to xmlns:xdr="http://schemas.openxmlformats.org/drawingml/2006/spreadsheetDrawing">
      <xdr:col>82</xdr:col>
      <xdr:colOff>196850</xdr:colOff>
      <xdr:row>54</xdr:row>
      <xdr:rowOff>5080</xdr:rowOff>
    </xdr:to>
    <xdr:cxnSp macro="">
      <xdr:nvCxnSpPr>
        <xdr:cNvPr id="250" name="直線コネクタ 249"/>
        <xdr:cNvCxnSpPr/>
      </xdr:nvCxnSpPr>
      <xdr:spPr>
        <a:xfrm>
          <a:off x="16421100" y="926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54</xdr:row>
      <xdr:rowOff>165100</xdr:rowOff>
    </xdr:from>
    <xdr:to xmlns:xdr="http://schemas.openxmlformats.org/drawingml/2006/spreadsheetDrawing">
      <xdr:col>82</xdr:col>
      <xdr:colOff>107950</xdr:colOff>
      <xdr:row>55</xdr:row>
      <xdr:rowOff>16510</xdr:rowOff>
    </xdr:to>
    <xdr:cxnSp macro="">
      <xdr:nvCxnSpPr>
        <xdr:cNvPr id="251" name="直線コネクタ 250"/>
        <xdr:cNvCxnSpPr/>
      </xdr:nvCxnSpPr>
      <xdr:spPr>
        <a:xfrm>
          <a:off x="15671800" y="9423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44450</xdr:rowOff>
    </xdr:from>
    <xdr:ext cx="762000" cy="259080"/>
    <xdr:sp macro="" textlink="">
      <xdr:nvSpPr>
        <xdr:cNvPr id="252" name="その他平均値テキスト"/>
        <xdr:cNvSpPr txBox="1"/>
      </xdr:nvSpPr>
      <xdr:spPr>
        <a:xfrm>
          <a:off x="16598900" y="9817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72390</xdr:rowOff>
    </xdr:from>
    <xdr:to xmlns:xdr="http://schemas.openxmlformats.org/drawingml/2006/spreadsheetDrawing">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54</xdr:row>
      <xdr:rowOff>134620</xdr:rowOff>
    </xdr:from>
    <xdr:to xmlns:xdr="http://schemas.openxmlformats.org/drawingml/2006/spreadsheetDrawing">
      <xdr:col>78</xdr:col>
      <xdr:colOff>69850</xdr:colOff>
      <xdr:row>54</xdr:row>
      <xdr:rowOff>165100</xdr:rowOff>
    </xdr:to>
    <xdr:cxnSp macro="">
      <xdr:nvCxnSpPr>
        <xdr:cNvPr id="254" name="直線コネクタ 253"/>
        <xdr:cNvCxnSpPr/>
      </xdr:nvCxnSpPr>
      <xdr:spPr>
        <a:xfrm>
          <a:off x="14782800" y="93929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102870</xdr:rowOff>
    </xdr:from>
    <xdr:to xmlns:xdr="http://schemas.openxmlformats.org/drawingml/2006/spreadsheetDrawing">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17780</xdr:rowOff>
    </xdr:from>
    <xdr:ext cx="736600" cy="254000"/>
    <xdr:sp macro="" textlink="">
      <xdr:nvSpPr>
        <xdr:cNvPr id="256" name="テキスト ボックス 255"/>
        <xdr:cNvSpPr txBox="1"/>
      </xdr:nvSpPr>
      <xdr:spPr>
        <a:xfrm>
          <a:off x="15290800" y="996188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127000</xdr:rowOff>
    </xdr:from>
    <xdr:to xmlns:xdr="http://schemas.openxmlformats.org/drawingml/2006/spreadsheetDrawing">
      <xdr:col>73</xdr:col>
      <xdr:colOff>180975</xdr:colOff>
      <xdr:row>54</xdr:row>
      <xdr:rowOff>134620</xdr:rowOff>
    </xdr:to>
    <xdr:cxnSp macro="">
      <xdr:nvCxnSpPr>
        <xdr:cNvPr id="257" name="直線コネクタ 256"/>
        <xdr:cNvCxnSpPr/>
      </xdr:nvCxnSpPr>
      <xdr:spPr>
        <a:xfrm>
          <a:off x="13893800" y="9385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34290</xdr:rowOff>
    </xdr:from>
    <xdr:to xmlns:xdr="http://schemas.openxmlformats.org/drawingml/2006/spreadsheetDrawing">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120650</xdr:rowOff>
    </xdr:from>
    <xdr:ext cx="762000" cy="254000"/>
    <xdr:sp macro="" textlink="">
      <xdr:nvSpPr>
        <xdr:cNvPr id="259" name="テキスト ボックス 258"/>
        <xdr:cNvSpPr txBox="1"/>
      </xdr:nvSpPr>
      <xdr:spPr>
        <a:xfrm>
          <a:off x="14401800" y="98933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104140</xdr:rowOff>
    </xdr:from>
    <xdr:to xmlns:xdr="http://schemas.openxmlformats.org/drawingml/2006/spreadsheetDrawing">
      <xdr:col>69</xdr:col>
      <xdr:colOff>92075</xdr:colOff>
      <xdr:row>54</xdr:row>
      <xdr:rowOff>127000</xdr:rowOff>
    </xdr:to>
    <xdr:cxnSp macro="">
      <xdr:nvCxnSpPr>
        <xdr:cNvPr id="260" name="直線コネクタ 259"/>
        <xdr:cNvCxnSpPr/>
      </xdr:nvCxnSpPr>
      <xdr:spPr>
        <a:xfrm>
          <a:off x="13004800" y="93624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167640</xdr:rowOff>
    </xdr:from>
    <xdr:to xmlns:xdr="http://schemas.openxmlformats.org/drawingml/2006/spreadsheetDrawing">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82550</xdr:rowOff>
    </xdr:from>
    <xdr:ext cx="756920" cy="259080"/>
    <xdr:sp macro="" textlink="">
      <xdr:nvSpPr>
        <xdr:cNvPr id="262" name="テキスト ボックス 261"/>
        <xdr:cNvSpPr txBox="1"/>
      </xdr:nvSpPr>
      <xdr:spPr>
        <a:xfrm>
          <a:off x="13512800" y="9855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152400</xdr:rowOff>
    </xdr:from>
    <xdr:to xmlns:xdr="http://schemas.openxmlformats.org/drawingml/2006/spreadsheetDrawing">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67310</xdr:rowOff>
    </xdr:from>
    <xdr:ext cx="762000" cy="259080"/>
    <xdr:sp macro="" textlink="">
      <xdr:nvSpPr>
        <xdr:cNvPr id="264" name="テキスト ボックス 263"/>
        <xdr:cNvSpPr txBox="1"/>
      </xdr:nvSpPr>
      <xdr:spPr>
        <a:xfrm>
          <a:off x="12623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6" name="テキスト ボックス 265"/>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7" name="テキスト ボックス 266"/>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9" name="テキスト ボックス 268"/>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137160</xdr:rowOff>
    </xdr:from>
    <xdr:to xmlns:xdr="http://schemas.openxmlformats.org/drawingml/2006/spreadsheetDrawing">
      <xdr:col>82</xdr:col>
      <xdr:colOff>158750</xdr:colOff>
      <xdr:row>55</xdr:row>
      <xdr:rowOff>67310</xdr:rowOff>
    </xdr:to>
    <xdr:sp macro="" textlink="">
      <xdr:nvSpPr>
        <xdr:cNvPr id="270" name="楕円 269"/>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153670</xdr:rowOff>
    </xdr:from>
    <xdr:ext cx="762000" cy="259080"/>
    <xdr:sp macro="" textlink="">
      <xdr:nvSpPr>
        <xdr:cNvPr id="271" name="その他該当値テキスト"/>
        <xdr:cNvSpPr txBox="1"/>
      </xdr:nvSpPr>
      <xdr:spPr>
        <a:xfrm>
          <a:off x="16598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114300</xdr:rowOff>
    </xdr:from>
    <xdr:to xmlns:xdr="http://schemas.openxmlformats.org/drawingml/2006/spreadsheetDrawing">
      <xdr:col>78</xdr:col>
      <xdr:colOff>120650</xdr:colOff>
      <xdr:row>55</xdr:row>
      <xdr:rowOff>44450</xdr:rowOff>
    </xdr:to>
    <xdr:sp macro="" textlink="">
      <xdr:nvSpPr>
        <xdr:cNvPr id="272" name="楕円 271"/>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54610</xdr:rowOff>
    </xdr:from>
    <xdr:ext cx="736600" cy="254000"/>
    <xdr:sp macro="" textlink="">
      <xdr:nvSpPr>
        <xdr:cNvPr id="273" name="テキスト ボックス 272"/>
        <xdr:cNvSpPr txBox="1"/>
      </xdr:nvSpPr>
      <xdr:spPr>
        <a:xfrm>
          <a:off x="15290800" y="914146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83820</xdr:rowOff>
    </xdr:from>
    <xdr:to xmlns:xdr="http://schemas.openxmlformats.org/drawingml/2006/spreadsheetDrawing">
      <xdr:col>74</xdr:col>
      <xdr:colOff>31750</xdr:colOff>
      <xdr:row>55</xdr:row>
      <xdr:rowOff>13970</xdr:rowOff>
    </xdr:to>
    <xdr:sp macro="" textlink="">
      <xdr:nvSpPr>
        <xdr:cNvPr id="274" name="楕円 273"/>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24130</xdr:rowOff>
    </xdr:from>
    <xdr:ext cx="762000" cy="259080"/>
    <xdr:sp macro="" textlink="">
      <xdr:nvSpPr>
        <xdr:cNvPr id="275" name="テキスト ボックス 274"/>
        <xdr:cNvSpPr txBox="1"/>
      </xdr:nvSpPr>
      <xdr:spPr>
        <a:xfrm>
          <a:off x="14401800" y="911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76200</xdr:rowOff>
    </xdr:from>
    <xdr:to xmlns:xdr="http://schemas.openxmlformats.org/drawingml/2006/spreadsheetDrawing">
      <xdr:col>69</xdr:col>
      <xdr:colOff>142875</xdr:colOff>
      <xdr:row>55</xdr:row>
      <xdr:rowOff>6350</xdr:rowOff>
    </xdr:to>
    <xdr:sp macro="" textlink="">
      <xdr:nvSpPr>
        <xdr:cNvPr id="276" name="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xdr:rowOff>
    </xdr:from>
    <xdr:ext cx="756920" cy="259080"/>
    <xdr:sp macro="" textlink="">
      <xdr:nvSpPr>
        <xdr:cNvPr id="277" name="テキスト ボックス 276"/>
        <xdr:cNvSpPr txBox="1"/>
      </xdr:nvSpPr>
      <xdr:spPr>
        <a:xfrm>
          <a:off x="13512800" y="9103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53340</xdr:rowOff>
    </xdr:from>
    <xdr:to xmlns:xdr="http://schemas.openxmlformats.org/drawingml/2006/spreadsheetDrawing">
      <xdr:col>65</xdr:col>
      <xdr:colOff>53975</xdr:colOff>
      <xdr:row>54</xdr:row>
      <xdr:rowOff>154940</xdr:rowOff>
    </xdr:to>
    <xdr:sp macro="" textlink="">
      <xdr:nvSpPr>
        <xdr:cNvPr id="278" name="楕円 277"/>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165100</xdr:rowOff>
    </xdr:from>
    <xdr:ext cx="762000" cy="259080"/>
    <xdr:sp macro="" textlink="">
      <xdr:nvSpPr>
        <xdr:cNvPr id="279" name="テキスト ボックス 278"/>
        <xdr:cNvSpPr txBox="1"/>
      </xdr:nvSpPr>
      <xdr:spPr>
        <a:xfrm>
          <a:off x="12623800" y="908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類似団体に比べて5.3ポイント高く、全国平均、県内平均よりも高くなっている。</a:t>
          </a:r>
        </a:p>
        <a:p>
          <a:r>
            <a:rPr kumimoji="1" lang="ja-JP" altLang="en-US" sz="1300">
              <a:latin typeface="ＭＳ Ｐゴシック"/>
              <a:ea typeface="ＭＳ Ｐゴシック"/>
            </a:rPr>
            <a:t>　一部事務組合等への負担金や病院事業会計への補助的繰出金については大幅な縮減が困難なことから、平成31年度に行政改革会議において各種補助金の見直しを行い、公的負担の適正化を図っていく。</a:t>
          </a: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91" name="テキスト ボックス 290"/>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93" name="テキスト ボックス 292"/>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5" name="テキスト ボックス 294"/>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7" name="テキスト ボックス 296"/>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9" name="テキスト ボックス 298"/>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301" name="テキスト ボックス 300"/>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19685</xdr:rowOff>
    </xdr:to>
    <xdr:cxnSp macro="">
      <xdr:nvCxnSpPr>
        <xdr:cNvPr id="304" name="直線コネクタ 303"/>
        <xdr:cNvCxnSpPr/>
      </xdr:nvCxnSpPr>
      <xdr:spPr>
        <a:xfrm flipV="1">
          <a:off x="16510000" y="5819140"/>
          <a:ext cx="0" cy="1229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163195</xdr:rowOff>
    </xdr:from>
    <xdr:ext cx="762000" cy="259080"/>
    <xdr:sp macro="" textlink="">
      <xdr:nvSpPr>
        <xdr:cNvPr id="305" name="補助費等最小値テキスト"/>
        <xdr:cNvSpPr txBox="1"/>
      </xdr:nvSpPr>
      <xdr:spPr>
        <a:xfrm>
          <a:off x="16598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19685</xdr:rowOff>
    </xdr:from>
    <xdr:to xmlns:xdr="http://schemas.openxmlformats.org/drawingml/2006/spreadsheetDrawing">
      <xdr:col>82</xdr:col>
      <xdr:colOff>196850</xdr:colOff>
      <xdr:row>41</xdr:row>
      <xdr:rowOff>19685</xdr:rowOff>
    </xdr:to>
    <xdr:cxnSp macro="">
      <xdr:nvCxnSpPr>
        <xdr:cNvPr id="306" name="直線コネクタ 305"/>
        <xdr:cNvCxnSpPr/>
      </xdr:nvCxnSpPr>
      <xdr:spPr>
        <a:xfrm>
          <a:off x="16421100" y="7049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76200</xdr:rowOff>
    </xdr:from>
    <xdr:ext cx="762000" cy="254000"/>
    <xdr:sp macro="" textlink="">
      <xdr:nvSpPr>
        <xdr:cNvPr id="307" name="補助費等最大値テキスト"/>
        <xdr:cNvSpPr txBox="1"/>
      </xdr:nvSpPr>
      <xdr:spPr>
        <a:xfrm>
          <a:off x="16598900" y="5562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196850</xdr:colOff>
      <xdr:row>33</xdr:row>
      <xdr:rowOff>161290</xdr:rowOff>
    </xdr:to>
    <xdr:cxnSp macro="">
      <xdr:nvCxnSpPr>
        <xdr:cNvPr id="308" name="直線コネクタ 307"/>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44450</xdr:rowOff>
    </xdr:from>
    <xdr:to xmlns:xdr="http://schemas.openxmlformats.org/drawingml/2006/spreadsheetDrawing">
      <xdr:col>82</xdr:col>
      <xdr:colOff>107950</xdr:colOff>
      <xdr:row>38</xdr:row>
      <xdr:rowOff>104140</xdr:rowOff>
    </xdr:to>
    <xdr:cxnSp macro="">
      <xdr:nvCxnSpPr>
        <xdr:cNvPr id="309" name="直線コネクタ 308"/>
        <xdr:cNvCxnSpPr/>
      </xdr:nvCxnSpPr>
      <xdr:spPr>
        <a:xfrm flipV="1">
          <a:off x="15671800" y="655955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111125</xdr:rowOff>
    </xdr:from>
    <xdr:ext cx="762000" cy="254000"/>
    <xdr:sp macro="" textlink="">
      <xdr:nvSpPr>
        <xdr:cNvPr id="310" name="補助費等平均値テキスト"/>
        <xdr:cNvSpPr txBox="1"/>
      </xdr:nvSpPr>
      <xdr:spPr>
        <a:xfrm>
          <a:off x="16598900" y="611187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64592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8255</xdr:rowOff>
    </xdr:from>
    <xdr:to xmlns:xdr="http://schemas.openxmlformats.org/drawingml/2006/spreadsheetDrawing">
      <xdr:col>78</xdr:col>
      <xdr:colOff>69850</xdr:colOff>
      <xdr:row>38</xdr:row>
      <xdr:rowOff>104140</xdr:rowOff>
    </xdr:to>
    <xdr:cxnSp macro="">
      <xdr:nvCxnSpPr>
        <xdr:cNvPr id="312" name="直線コネクタ 311"/>
        <xdr:cNvCxnSpPr/>
      </xdr:nvCxnSpPr>
      <xdr:spPr>
        <a:xfrm>
          <a:off x="14782800" y="652335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13" name="フローチャート: 判断 312"/>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14" name="テキスト ボックス 313"/>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8255</xdr:rowOff>
    </xdr:from>
    <xdr:to xmlns:xdr="http://schemas.openxmlformats.org/drawingml/2006/spreadsheetDrawing">
      <xdr:col>73</xdr:col>
      <xdr:colOff>180975</xdr:colOff>
      <xdr:row>38</xdr:row>
      <xdr:rowOff>72390</xdr:rowOff>
    </xdr:to>
    <xdr:cxnSp macro="">
      <xdr:nvCxnSpPr>
        <xdr:cNvPr id="315" name="直線コネクタ 314"/>
        <xdr:cNvCxnSpPr/>
      </xdr:nvCxnSpPr>
      <xdr:spPr>
        <a:xfrm flipV="1">
          <a:off x="13893800" y="65233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4732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17" name="テキスト ボックス 316"/>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72390</xdr:rowOff>
    </xdr:from>
    <xdr:to xmlns:xdr="http://schemas.openxmlformats.org/drawingml/2006/spreadsheetDrawing">
      <xdr:col>69</xdr:col>
      <xdr:colOff>92075</xdr:colOff>
      <xdr:row>38</xdr:row>
      <xdr:rowOff>132080</xdr:rowOff>
    </xdr:to>
    <xdr:cxnSp macro="">
      <xdr:nvCxnSpPr>
        <xdr:cNvPr id="318" name="直線コネクタ 317"/>
        <xdr:cNvCxnSpPr/>
      </xdr:nvCxnSpPr>
      <xdr:spPr>
        <a:xfrm flipV="1">
          <a:off x="13004800" y="6587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19" name="フローチャート: 判断 318"/>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128270</xdr:rowOff>
    </xdr:from>
    <xdr:ext cx="756920" cy="259080"/>
    <xdr:sp macro="" textlink="">
      <xdr:nvSpPr>
        <xdr:cNvPr id="320" name="テキスト ボックス 319"/>
        <xdr:cNvSpPr txBox="1"/>
      </xdr:nvSpPr>
      <xdr:spPr>
        <a:xfrm>
          <a:off x="13512800" y="5957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170180</xdr:rowOff>
    </xdr:from>
    <xdr:to xmlns:xdr="http://schemas.openxmlformats.org/drawingml/2006/spreadsheetDrawing">
      <xdr:col>65</xdr:col>
      <xdr:colOff>53975</xdr:colOff>
      <xdr:row>36</xdr:row>
      <xdr:rowOff>100330</xdr:rowOff>
    </xdr:to>
    <xdr:sp macro="" textlink="">
      <xdr:nvSpPr>
        <xdr:cNvPr id="321" name="フローチャート: 判断 320"/>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110490</xdr:rowOff>
    </xdr:from>
    <xdr:ext cx="762000" cy="254000"/>
    <xdr:sp macro="" textlink="">
      <xdr:nvSpPr>
        <xdr:cNvPr id="322" name="テキスト ボックス 321"/>
        <xdr:cNvSpPr txBox="1"/>
      </xdr:nvSpPr>
      <xdr:spPr>
        <a:xfrm>
          <a:off x="12623800" y="5939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24" name="テキスト ボックス 323"/>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5" name="テキスト ボックス 324"/>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7" name="テキスト ボックス 326"/>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165100</xdr:rowOff>
    </xdr:from>
    <xdr:to xmlns:xdr="http://schemas.openxmlformats.org/drawingml/2006/spreadsheetDrawing">
      <xdr:col>82</xdr:col>
      <xdr:colOff>158750</xdr:colOff>
      <xdr:row>38</xdr:row>
      <xdr:rowOff>95250</xdr:rowOff>
    </xdr:to>
    <xdr:sp macro="" textlink="">
      <xdr:nvSpPr>
        <xdr:cNvPr id="328" name="楕円 327"/>
        <xdr:cNvSpPr/>
      </xdr:nvSpPr>
      <xdr:spPr>
        <a:xfrm>
          <a:off x="164592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137160</xdr:rowOff>
    </xdr:from>
    <xdr:ext cx="762000" cy="259080"/>
    <xdr:sp macro="" textlink="">
      <xdr:nvSpPr>
        <xdr:cNvPr id="329" name="補助費等該当値テキスト"/>
        <xdr:cNvSpPr txBox="1"/>
      </xdr:nvSpPr>
      <xdr:spPr>
        <a:xfrm>
          <a:off x="165989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53340</xdr:rowOff>
    </xdr:from>
    <xdr:to xmlns:xdr="http://schemas.openxmlformats.org/drawingml/2006/spreadsheetDrawing">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139700</xdr:rowOff>
    </xdr:from>
    <xdr:ext cx="736600" cy="259080"/>
    <xdr:sp macro="" textlink="">
      <xdr:nvSpPr>
        <xdr:cNvPr id="331" name="テキスト ボックス 330"/>
        <xdr:cNvSpPr txBox="1"/>
      </xdr:nvSpPr>
      <xdr:spPr>
        <a:xfrm>
          <a:off x="15290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128905</xdr:rowOff>
    </xdr:from>
    <xdr:to xmlns:xdr="http://schemas.openxmlformats.org/drawingml/2006/spreadsheetDrawing">
      <xdr:col>74</xdr:col>
      <xdr:colOff>31750</xdr:colOff>
      <xdr:row>38</xdr:row>
      <xdr:rowOff>59055</xdr:rowOff>
    </xdr:to>
    <xdr:sp macro="" textlink="">
      <xdr:nvSpPr>
        <xdr:cNvPr id="332" name="楕円 331"/>
        <xdr:cNvSpPr/>
      </xdr:nvSpPr>
      <xdr:spPr>
        <a:xfrm>
          <a:off x="147320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43815</xdr:rowOff>
    </xdr:from>
    <xdr:ext cx="762000" cy="254000"/>
    <xdr:sp macro="" textlink="">
      <xdr:nvSpPr>
        <xdr:cNvPr id="333" name="テキスト ボックス 332"/>
        <xdr:cNvSpPr txBox="1"/>
      </xdr:nvSpPr>
      <xdr:spPr>
        <a:xfrm>
          <a:off x="14401800" y="6558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21590</xdr:rowOff>
    </xdr:from>
    <xdr:to xmlns:xdr="http://schemas.openxmlformats.org/drawingml/2006/spreadsheetDrawing">
      <xdr:col>69</xdr:col>
      <xdr:colOff>142875</xdr:colOff>
      <xdr:row>38</xdr:row>
      <xdr:rowOff>123190</xdr:rowOff>
    </xdr:to>
    <xdr:sp macro="" textlink="">
      <xdr:nvSpPr>
        <xdr:cNvPr id="334" name="楕円 333"/>
        <xdr:cNvSpPr/>
      </xdr:nvSpPr>
      <xdr:spPr>
        <a:xfrm>
          <a:off x="138430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107950</xdr:rowOff>
    </xdr:from>
    <xdr:ext cx="756920" cy="259080"/>
    <xdr:sp macro="" textlink="">
      <xdr:nvSpPr>
        <xdr:cNvPr id="335" name="テキスト ボックス 334"/>
        <xdr:cNvSpPr txBox="1"/>
      </xdr:nvSpPr>
      <xdr:spPr>
        <a:xfrm>
          <a:off x="13512800" y="6623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80645</xdr:rowOff>
    </xdr:from>
    <xdr:to xmlns:xdr="http://schemas.openxmlformats.org/drawingml/2006/spreadsheetDrawing">
      <xdr:col>65</xdr:col>
      <xdr:colOff>53975</xdr:colOff>
      <xdr:row>39</xdr:row>
      <xdr:rowOff>10795</xdr:rowOff>
    </xdr:to>
    <xdr:sp macro="" textlink="">
      <xdr:nvSpPr>
        <xdr:cNvPr id="336" name="楕円 335"/>
        <xdr:cNvSpPr/>
      </xdr:nvSpPr>
      <xdr:spPr>
        <a:xfrm>
          <a:off x="129540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167005</xdr:rowOff>
    </xdr:from>
    <xdr:ext cx="762000" cy="254000"/>
    <xdr:sp macro="" textlink="">
      <xdr:nvSpPr>
        <xdr:cNvPr id="337" name="テキスト ボックス 336"/>
        <xdr:cNvSpPr txBox="1"/>
      </xdr:nvSpPr>
      <xdr:spPr>
        <a:xfrm>
          <a:off x="12623800" y="66821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類似団体に比べて1.2ポイント高いが、県内平均よりも1.2ポイント低くなっている。</a:t>
          </a:r>
        </a:p>
        <a:p>
          <a:r>
            <a:rPr kumimoji="1" lang="ja-JP" altLang="en-US" sz="1300">
              <a:latin typeface="ＭＳ Ｐゴシック"/>
              <a:ea typeface="ＭＳ Ｐゴシック"/>
            </a:rPr>
            <a:t>　小中学校耐震化事業を積極的に進めてきたほか、今後も新図書館や新体育センター建設に係る起債償還が控えており、当比率の急速な改善は見込めないが、事業費縮減や基金の活用、中長期の計画的な事業の実施により、毎年度の元利償還額を増加させないよう努める。</a:t>
          </a: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9" name="テキスト ボックス 348"/>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51" name="テキスト ボックス 350"/>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53" name="テキスト ボックス 352"/>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5" name="テキスト ボックス 354"/>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7" name="テキスト ボックス 356"/>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9" name="テキスト ボックス 358"/>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61" name="テキスト ボックス 360"/>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2920" cy="254000"/>
    <xdr:sp macro="" textlink="">
      <xdr:nvSpPr>
        <xdr:cNvPr id="363" name="テキスト ボックス 362"/>
        <xdr:cNvSpPr txBox="1"/>
      </xdr:nvSpPr>
      <xdr:spPr>
        <a:xfrm>
          <a:off x="254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80</xdr:row>
      <xdr:rowOff>81280</xdr:rowOff>
    </xdr:to>
    <xdr:cxnSp macro="">
      <xdr:nvCxnSpPr>
        <xdr:cNvPr id="365" name="直線コネクタ 364"/>
        <xdr:cNvCxnSpPr/>
      </xdr:nvCxnSpPr>
      <xdr:spPr>
        <a:xfrm flipV="1">
          <a:off x="4826000" y="124714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53340</xdr:rowOff>
    </xdr:from>
    <xdr:ext cx="762000" cy="254000"/>
    <xdr:sp macro="" textlink="">
      <xdr:nvSpPr>
        <xdr:cNvPr id="366" name="公債費最小値テキスト"/>
        <xdr:cNvSpPr txBox="1"/>
      </xdr:nvSpPr>
      <xdr:spPr>
        <a:xfrm>
          <a:off x="4914900" y="13769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81280</xdr:rowOff>
    </xdr:from>
    <xdr:to xmlns:xdr="http://schemas.openxmlformats.org/drawingml/2006/spreadsheetDrawing">
      <xdr:col>24</xdr:col>
      <xdr:colOff>114300</xdr:colOff>
      <xdr:row>80</xdr:row>
      <xdr:rowOff>81280</xdr:rowOff>
    </xdr:to>
    <xdr:cxnSp macro="">
      <xdr:nvCxnSpPr>
        <xdr:cNvPr id="367" name="直線コネクタ 366"/>
        <xdr:cNvCxnSpPr/>
      </xdr:nvCxnSpPr>
      <xdr:spPr>
        <a:xfrm>
          <a:off x="4737100" y="1379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4000"/>
    <xdr:sp macro="" textlink="">
      <xdr:nvSpPr>
        <xdr:cNvPr id="368" name="公債費最大値テキスト"/>
        <xdr:cNvSpPr txBox="1"/>
      </xdr:nvSpPr>
      <xdr:spPr>
        <a:xfrm>
          <a:off x="4914900" y="122148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69" name="直線コネクタ 368"/>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119380</xdr:rowOff>
    </xdr:from>
    <xdr:to xmlns:xdr="http://schemas.openxmlformats.org/drawingml/2006/spreadsheetDrawing">
      <xdr:col>24</xdr:col>
      <xdr:colOff>25400</xdr:colOff>
      <xdr:row>76</xdr:row>
      <xdr:rowOff>127000</xdr:rowOff>
    </xdr:to>
    <xdr:cxnSp macro="">
      <xdr:nvCxnSpPr>
        <xdr:cNvPr id="370" name="直線コネクタ 369"/>
        <xdr:cNvCxnSpPr/>
      </xdr:nvCxnSpPr>
      <xdr:spPr>
        <a:xfrm>
          <a:off x="3987800" y="131495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1270</xdr:rowOff>
    </xdr:from>
    <xdr:ext cx="762000" cy="259080"/>
    <xdr:sp macro="" textlink="">
      <xdr:nvSpPr>
        <xdr:cNvPr id="371" name="公債費平均値テキスト"/>
        <xdr:cNvSpPr txBox="1"/>
      </xdr:nvSpPr>
      <xdr:spPr>
        <a:xfrm>
          <a:off x="4914900" y="128600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156210</xdr:rowOff>
    </xdr:from>
    <xdr:to xmlns:xdr="http://schemas.openxmlformats.org/drawingml/2006/spreadsheetDrawing">
      <xdr:col>24</xdr:col>
      <xdr:colOff>76200</xdr:colOff>
      <xdr:row>76</xdr:row>
      <xdr:rowOff>86360</xdr:rowOff>
    </xdr:to>
    <xdr:sp macro="" textlink="">
      <xdr:nvSpPr>
        <xdr:cNvPr id="372" name="フローチャート: 判断 371"/>
        <xdr:cNvSpPr/>
      </xdr:nvSpPr>
      <xdr:spPr>
        <a:xfrm>
          <a:off x="47752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81280</xdr:rowOff>
    </xdr:from>
    <xdr:to xmlns:xdr="http://schemas.openxmlformats.org/drawingml/2006/spreadsheetDrawing">
      <xdr:col>19</xdr:col>
      <xdr:colOff>187325</xdr:colOff>
      <xdr:row>76</xdr:row>
      <xdr:rowOff>119380</xdr:rowOff>
    </xdr:to>
    <xdr:cxnSp macro="">
      <xdr:nvCxnSpPr>
        <xdr:cNvPr id="373" name="直線コネクタ 372"/>
        <xdr:cNvCxnSpPr/>
      </xdr:nvCxnSpPr>
      <xdr:spPr>
        <a:xfrm>
          <a:off x="3098800" y="131114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163830</xdr:rowOff>
    </xdr:from>
    <xdr:to xmlns:xdr="http://schemas.openxmlformats.org/drawingml/2006/spreadsheetDrawing">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104140</xdr:rowOff>
    </xdr:from>
    <xdr:ext cx="731520" cy="259080"/>
    <xdr:sp macro="" textlink="">
      <xdr:nvSpPr>
        <xdr:cNvPr id="375" name="テキスト ボックス 374"/>
        <xdr:cNvSpPr txBox="1"/>
      </xdr:nvSpPr>
      <xdr:spPr>
        <a:xfrm>
          <a:off x="3606800" y="127914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66040</xdr:rowOff>
    </xdr:from>
    <xdr:to xmlns:xdr="http://schemas.openxmlformats.org/drawingml/2006/spreadsheetDrawing">
      <xdr:col>15</xdr:col>
      <xdr:colOff>98425</xdr:colOff>
      <xdr:row>76</xdr:row>
      <xdr:rowOff>81280</xdr:rowOff>
    </xdr:to>
    <xdr:cxnSp macro="">
      <xdr:nvCxnSpPr>
        <xdr:cNvPr id="376" name="直線コネクタ 375"/>
        <xdr:cNvCxnSpPr/>
      </xdr:nvCxnSpPr>
      <xdr:spPr>
        <a:xfrm>
          <a:off x="2209800" y="130962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156210</xdr:rowOff>
    </xdr:from>
    <xdr:to xmlns:xdr="http://schemas.openxmlformats.org/drawingml/2006/spreadsheetDrawing">
      <xdr:col>15</xdr:col>
      <xdr:colOff>149225</xdr:colOff>
      <xdr:row>76</xdr:row>
      <xdr:rowOff>86360</xdr:rowOff>
    </xdr:to>
    <xdr:sp macro="" textlink="">
      <xdr:nvSpPr>
        <xdr:cNvPr id="377" name="フローチャート: 判断 376"/>
        <xdr:cNvSpPr/>
      </xdr:nvSpPr>
      <xdr:spPr>
        <a:xfrm>
          <a:off x="30480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96520</xdr:rowOff>
    </xdr:from>
    <xdr:ext cx="762000" cy="259080"/>
    <xdr:sp macro="" textlink="">
      <xdr:nvSpPr>
        <xdr:cNvPr id="378" name="テキスト ボックス 377"/>
        <xdr:cNvSpPr txBox="1"/>
      </xdr:nvSpPr>
      <xdr:spPr>
        <a:xfrm>
          <a:off x="2717800" y="1278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66040</xdr:rowOff>
    </xdr:from>
    <xdr:to xmlns:xdr="http://schemas.openxmlformats.org/drawingml/2006/spreadsheetDrawing">
      <xdr:col>11</xdr:col>
      <xdr:colOff>9525</xdr:colOff>
      <xdr:row>76</xdr:row>
      <xdr:rowOff>66040</xdr:rowOff>
    </xdr:to>
    <xdr:cxnSp macro="">
      <xdr:nvCxnSpPr>
        <xdr:cNvPr id="379" name="直線コネクタ 378"/>
        <xdr:cNvCxnSpPr/>
      </xdr:nvCxnSpPr>
      <xdr:spPr>
        <a:xfrm>
          <a:off x="1320800" y="1309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167640</xdr:rowOff>
    </xdr:from>
    <xdr:to xmlns:xdr="http://schemas.openxmlformats.org/drawingml/2006/spreadsheetDrawing">
      <xdr:col>11</xdr:col>
      <xdr:colOff>60325</xdr:colOff>
      <xdr:row>77</xdr:row>
      <xdr:rowOff>97790</xdr:rowOff>
    </xdr:to>
    <xdr:sp macro="" textlink="">
      <xdr:nvSpPr>
        <xdr:cNvPr id="380" name="フローチャート: 判断 379"/>
        <xdr:cNvSpPr/>
      </xdr:nvSpPr>
      <xdr:spPr>
        <a:xfrm>
          <a:off x="2159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82550</xdr:rowOff>
    </xdr:from>
    <xdr:ext cx="756920" cy="259080"/>
    <xdr:sp macro="" textlink="">
      <xdr:nvSpPr>
        <xdr:cNvPr id="381" name="テキスト ボックス 380"/>
        <xdr:cNvSpPr txBox="1"/>
      </xdr:nvSpPr>
      <xdr:spPr>
        <a:xfrm>
          <a:off x="1828800" y="132842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105410</xdr:rowOff>
    </xdr:to>
    <xdr:sp macro="" textlink="">
      <xdr:nvSpPr>
        <xdr:cNvPr id="382" name="フローチャート: 判断 381"/>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90170</xdr:rowOff>
    </xdr:from>
    <xdr:ext cx="756920" cy="259080"/>
    <xdr:sp macro="" textlink="">
      <xdr:nvSpPr>
        <xdr:cNvPr id="383" name="テキスト ボックス 382"/>
        <xdr:cNvSpPr txBox="1"/>
      </xdr:nvSpPr>
      <xdr:spPr>
        <a:xfrm>
          <a:off x="939800" y="132918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6" name="テキスト ボックス 385"/>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76200</xdr:rowOff>
    </xdr:from>
    <xdr:to xmlns:xdr="http://schemas.openxmlformats.org/drawingml/2006/spreadsheetDrawing">
      <xdr:col>24</xdr:col>
      <xdr:colOff>76200</xdr:colOff>
      <xdr:row>77</xdr:row>
      <xdr:rowOff>6350</xdr:rowOff>
    </xdr:to>
    <xdr:sp macro="" textlink="">
      <xdr:nvSpPr>
        <xdr:cNvPr id="389" name="楕円 388"/>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48260</xdr:rowOff>
    </xdr:from>
    <xdr:ext cx="762000" cy="259080"/>
    <xdr:sp macro="" textlink="">
      <xdr:nvSpPr>
        <xdr:cNvPr id="390" name="公債費該当値テキスト"/>
        <xdr:cNvSpPr txBox="1"/>
      </xdr:nvSpPr>
      <xdr:spPr>
        <a:xfrm>
          <a:off x="491490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91" name="楕円 390"/>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1520" cy="254000"/>
    <xdr:sp macro="" textlink="">
      <xdr:nvSpPr>
        <xdr:cNvPr id="392" name="テキスト ボックス 391"/>
        <xdr:cNvSpPr txBox="1"/>
      </xdr:nvSpPr>
      <xdr:spPr>
        <a:xfrm>
          <a:off x="3606800" y="131851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93" name="楕円 392"/>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116840</xdr:rowOff>
    </xdr:from>
    <xdr:ext cx="762000" cy="259080"/>
    <xdr:sp macro="" textlink="">
      <xdr:nvSpPr>
        <xdr:cNvPr id="394" name="テキスト ボックス 393"/>
        <xdr:cNvSpPr txBox="1"/>
      </xdr:nvSpPr>
      <xdr:spPr>
        <a:xfrm>
          <a:off x="2717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15240</xdr:rowOff>
    </xdr:from>
    <xdr:to xmlns:xdr="http://schemas.openxmlformats.org/drawingml/2006/spreadsheetDrawing">
      <xdr:col>11</xdr:col>
      <xdr:colOff>60325</xdr:colOff>
      <xdr:row>76</xdr:row>
      <xdr:rowOff>116840</xdr:rowOff>
    </xdr:to>
    <xdr:sp macro="" textlink="">
      <xdr:nvSpPr>
        <xdr:cNvPr id="395" name="楕円 394"/>
        <xdr:cNvSpPr/>
      </xdr:nvSpPr>
      <xdr:spPr>
        <a:xfrm>
          <a:off x="2159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127000</xdr:rowOff>
    </xdr:from>
    <xdr:ext cx="756920" cy="259080"/>
    <xdr:sp macro="" textlink="">
      <xdr:nvSpPr>
        <xdr:cNvPr id="396" name="テキスト ボックス 395"/>
        <xdr:cNvSpPr txBox="1"/>
      </xdr:nvSpPr>
      <xdr:spPr>
        <a:xfrm>
          <a:off x="1828800" y="12814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xdr:rowOff>
    </xdr:from>
    <xdr:to xmlns:xdr="http://schemas.openxmlformats.org/drawingml/2006/spreadsheetDrawing">
      <xdr:col>6</xdr:col>
      <xdr:colOff>171450</xdr:colOff>
      <xdr:row>76</xdr:row>
      <xdr:rowOff>116840</xdr:rowOff>
    </xdr:to>
    <xdr:sp macro="" textlink="">
      <xdr:nvSpPr>
        <xdr:cNvPr id="397" name="楕円 396"/>
        <xdr:cNvSpPr/>
      </xdr:nvSpPr>
      <xdr:spPr>
        <a:xfrm>
          <a:off x="1270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127000</xdr:rowOff>
    </xdr:from>
    <xdr:ext cx="756920" cy="259080"/>
    <xdr:sp macro="" textlink="">
      <xdr:nvSpPr>
        <xdr:cNvPr id="398" name="テキスト ボックス 397"/>
        <xdr:cNvSpPr txBox="1"/>
      </xdr:nvSpPr>
      <xdr:spPr>
        <a:xfrm>
          <a:off x="939800" y="12814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類似団体に比べて7.9ポイント低く、全国平均、県内平均よりも低くなっている。</a:t>
          </a:r>
        </a:p>
        <a:p>
          <a:r>
            <a:rPr kumimoji="1" lang="ja-JP" altLang="en-US" sz="1300">
              <a:latin typeface="ＭＳ Ｐゴシック"/>
              <a:ea typeface="ＭＳ Ｐゴシック"/>
            </a:rPr>
            <a:t>　今後、扶助費については増加していくことが見込まれるため、物件費及び補助費等において、公共施設等総合管理計画に基づく施設の統廃合、指定管理者制度の見直し、運営補助金適正化等により一層の歳出削減を図り、扶助費の財源確保に努める。</a:t>
          </a: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10" name="テキスト ボックス 409"/>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12" name="テキスト ボックス 411"/>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920" cy="254000"/>
    <xdr:sp macro="" textlink="">
      <xdr:nvSpPr>
        <xdr:cNvPr id="414" name="テキスト ボックス 413"/>
        <xdr:cNvSpPr txBox="1"/>
      </xdr:nvSpPr>
      <xdr:spPr>
        <a:xfrm>
          <a:off x="1193800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920" cy="254000"/>
    <xdr:sp macro="" textlink="">
      <xdr:nvSpPr>
        <xdr:cNvPr id="416" name="テキスト ボックス 415"/>
        <xdr:cNvSpPr txBox="1"/>
      </xdr:nvSpPr>
      <xdr:spPr>
        <a:xfrm>
          <a:off x="1193800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920" cy="254000"/>
    <xdr:sp macro="" textlink="">
      <xdr:nvSpPr>
        <xdr:cNvPr id="418" name="テキスト ボックス 417"/>
        <xdr:cNvSpPr txBox="1"/>
      </xdr:nvSpPr>
      <xdr:spPr>
        <a:xfrm>
          <a:off x="1193800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920" cy="254000"/>
    <xdr:sp macro="" textlink="">
      <xdr:nvSpPr>
        <xdr:cNvPr id="420" name="テキスト ボックス 419"/>
        <xdr:cNvSpPr txBox="1"/>
      </xdr:nvSpPr>
      <xdr:spPr>
        <a:xfrm>
          <a:off x="1193800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22" name="テキスト ボックス 421"/>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49530</xdr:rowOff>
    </xdr:from>
    <xdr:to xmlns:xdr="http://schemas.openxmlformats.org/drawingml/2006/spreadsheetDrawing">
      <xdr:col>82</xdr:col>
      <xdr:colOff>107950</xdr:colOff>
      <xdr:row>80</xdr:row>
      <xdr:rowOff>104140</xdr:rowOff>
    </xdr:to>
    <xdr:cxnSp macro="">
      <xdr:nvCxnSpPr>
        <xdr:cNvPr id="424" name="直線コネクタ 423"/>
        <xdr:cNvCxnSpPr/>
      </xdr:nvCxnSpPr>
      <xdr:spPr>
        <a:xfrm flipV="1">
          <a:off x="16510000" y="1273683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4000"/>
    <xdr:sp macro="" textlink="">
      <xdr:nvSpPr>
        <xdr:cNvPr id="425" name="公債費以外最小値テキスト"/>
        <xdr:cNvSpPr txBox="1"/>
      </xdr:nvSpPr>
      <xdr:spPr>
        <a:xfrm>
          <a:off x="16598900" y="13792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6" name="直線コネクタ 425"/>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135890</xdr:rowOff>
    </xdr:from>
    <xdr:ext cx="762000" cy="259080"/>
    <xdr:sp macro="" textlink="">
      <xdr:nvSpPr>
        <xdr:cNvPr id="427" name="公債費以外最大値テキスト"/>
        <xdr:cNvSpPr txBox="1"/>
      </xdr:nvSpPr>
      <xdr:spPr>
        <a:xfrm>
          <a:off x="16598900" y="1248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49530</xdr:rowOff>
    </xdr:from>
    <xdr:to xmlns:xdr="http://schemas.openxmlformats.org/drawingml/2006/spreadsheetDrawing">
      <xdr:col>82</xdr:col>
      <xdr:colOff>196850</xdr:colOff>
      <xdr:row>74</xdr:row>
      <xdr:rowOff>49530</xdr:rowOff>
    </xdr:to>
    <xdr:cxnSp macro="">
      <xdr:nvCxnSpPr>
        <xdr:cNvPr id="428" name="直線コネクタ 427"/>
        <xdr:cNvCxnSpPr/>
      </xdr:nvCxnSpPr>
      <xdr:spPr>
        <a:xfrm>
          <a:off x="16421100" y="1273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29210</xdr:rowOff>
    </xdr:from>
    <xdr:to xmlns:xdr="http://schemas.openxmlformats.org/drawingml/2006/spreadsheetDrawing">
      <xdr:col>82</xdr:col>
      <xdr:colOff>107950</xdr:colOff>
      <xdr:row>75</xdr:row>
      <xdr:rowOff>33020</xdr:rowOff>
    </xdr:to>
    <xdr:cxnSp macro="">
      <xdr:nvCxnSpPr>
        <xdr:cNvPr id="429" name="直線コネクタ 428"/>
        <xdr:cNvCxnSpPr/>
      </xdr:nvCxnSpPr>
      <xdr:spPr>
        <a:xfrm flipV="1">
          <a:off x="15671800" y="128879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139700</xdr:rowOff>
    </xdr:from>
    <xdr:ext cx="762000" cy="259080"/>
    <xdr:sp macro="" textlink="">
      <xdr:nvSpPr>
        <xdr:cNvPr id="430" name="公債費以外平均値テキスト"/>
        <xdr:cNvSpPr txBox="1"/>
      </xdr:nvSpPr>
      <xdr:spPr>
        <a:xfrm>
          <a:off x="16598900" y="13169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1" name="フローチャート: 判断 430"/>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76835</xdr:rowOff>
    </xdr:from>
    <xdr:to xmlns:xdr="http://schemas.openxmlformats.org/drawingml/2006/spreadsheetDrawing">
      <xdr:col>78</xdr:col>
      <xdr:colOff>69850</xdr:colOff>
      <xdr:row>75</xdr:row>
      <xdr:rowOff>33020</xdr:rowOff>
    </xdr:to>
    <xdr:cxnSp macro="">
      <xdr:nvCxnSpPr>
        <xdr:cNvPr id="432" name="直線コネクタ 431"/>
        <xdr:cNvCxnSpPr/>
      </xdr:nvCxnSpPr>
      <xdr:spPr>
        <a:xfrm>
          <a:off x="14782800" y="1276413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34" name="テキスト ボックス 43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76835</xdr:rowOff>
    </xdr:from>
    <xdr:to xmlns:xdr="http://schemas.openxmlformats.org/drawingml/2006/spreadsheetDrawing">
      <xdr:col>73</xdr:col>
      <xdr:colOff>180975</xdr:colOff>
      <xdr:row>74</xdr:row>
      <xdr:rowOff>154940</xdr:rowOff>
    </xdr:to>
    <xdr:cxnSp macro="">
      <xdr:nvCxnSpPr>
        <xdr:cNvPr id="435" name="直線コネクタ 434"/>
        <xdr:cNvCxnSpPr/>
      </xdr:nvCxnSpPr>
      <xdr:spPr>
        <a:xfrm flipV="1">
          <a:off x="13893800" y="1276413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37" name="テキスト ボックス 436"/>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99695</xdr:rowOff>
    </xdr:from>
    <xdr:to xmlns:xdr="http://schemas.openxmlformats.org/drawingml/2006/spreadsheetDrawing">
      <xdr:col>69</xdr:col>
      <xdr:colOff>92075</xdr:colOff>
      <xdr:row>74</xdr:row>
      <xdr:rowOff>154940</xdr:rowOff>
    </xdr:to>
    <xdr:cxnSp macro="">
      <xdr:nvCxnSpPr>
        <xdr:cNvPr id="438" name="直線コネクタ 437"/>
        <xdr:cNvCxnSpPr/>
      </xdr:nvCxnSpPr>
      <xdr:spPr>
        <a:xfrm>
          <a:off x="13004800" y="127869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151765</xdr:rowOff>
    </xdr:from>
    <xdr:to xmlns:xdr="http://schemas.openxmlformats.org/drawingml/2006/spreadsheetDrawing">
      <xdr:col>69</xdr:col>
      <xdr:colOff>142875</xdr:colOff>
      <xdr:row>76</xdr:row>
      <xdr:rowOff>81915</xdr:rowOff>
    </xdr:to>
    <xdr:sp macro="" textlink="">
      <xdr:nvSpPr>
        <xdr:cNvPr id="439" name="フローチャート: 判断 438"/>
        <xdr:cNvSpPr/>
      </xdr:nvSpPr>
      <xdr:spPr>
        <a:xfrm>
          <a:off x="138430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66675</xdr:rowOff>
    </xdr:from>
    <xdr:ext cx="756920" cy="254000"/>
    <xdr:sp macro="" textlink="">
      <xdr:nvSpPr>
        <xdr:cNvPr id="440" name="テキスト ボックス 439"/>
        <xdr:cNvSpPr txBox="1"/>
      </xdr:nvSpPr>
      <xdr:spPr>
        <a:xfrm>
          <a:off x="13512800" y="130968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83185</xdr:rowOff>
    </xdr:from>
    <xdr:to xmlns:xdr="http://schemas.openxmlformats.org/drawingml/2006/spreadsheetDrawing">
      <xdr:col>65</xdr:col>
      <xdr:colOff>53975</xdr:colOff>
      <xdr:row>76</xdr:row>
      <xdr:rowOff>13335</xdr:rowOff>
    </xdr:to>
    <xdr:sp macro="" textlink="">
      <xdr:nvSpPr>
        <xdr:cNvPr id="441" name="フローチャート: 判断 440"/>
        <xdr:cNvSpPr/>
      </xdr:nvSpPr>
      <xdr:spPr>
        <a:xfrm>
          <a:off x="12954000" y="129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169545</xdr:rowOff>
    </xdr:from>
    <xdr:ext cx="762000" cy="254000"/>
    <xdr:sp macro="" textlink="">
      <xdr:nvSpPr>
        <xdr:cNvPr id="442" name="テキスト ボックス 441"/>
        <xdr:cNvSpPr txBox="1"/>
      </xdr:nvSpPr>
      <xdr:spPr>
        <a:xfrm>
          <a:off x="12623800" y="130282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4" name="テキスト ボックス 443"/>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5" name="テキスト ボックス 444"/>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7" name="テキスト ボックス 446"/>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149225</xdr:rowOff>
    </xdr:from>
    <xdr:to xmlns:xdr="http://schemas.openxmlformats.org/drawingml/2006/spreadsheetDrawing">
      <xdr:col>82</xdr:col>
      <xdr:colOff>158750</xdr:colOff>
      <xdr:row>75</xdr:row>
      <xdr:rowOff>79375</xdr:rowOff>
    </xdr:to>
    <xdr:sp macro="" textlink="">
      <xdr:nvSpPr>
        <xdr:cNvPr id="448" name="楕円 447"/>
        <xdr:cNvSpPr/>
      </xdr:nvSpPr>
      <xdr:spPr>
        <a:xfrm>
          <a:off x="1645920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166370</xdr:rowOff>
    </xdr:from>
    <xdr:ext cx="762000" cy="254000"/>
    <xdr:sp macro="" textlink="">
      <xdr:nvSpPr>
        <xdr:cNvPr id="449" name="公債費以外該当値テキスト"/>
        <xdr:cNvSpPr txBox="1"/>
      </xdr:nvSpPr>
      <xdr:spPr>
        <a:xfrm>
          <a:off x="16598900" y="126822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153670</xdr:rowOff>
    </xdr:from>
    <xdr:to xmlns:xdr="http://schemas.openxmlformats.org/drawingml/2006/spreadsheetDrawing">
      <xdr:col>78</xdr:col>
      <xdr:colOff>120650</xdr:colOff>
      <xdr:row>75</xdr:row>
      <xdr:rowOff>83820</xdr:rowOff>
    </xdr:to>
    <xdr:sp macro="" textlink="">
      <xdr:nvSpPr>
        <xdr:cNvPr id="450" name="楕円 449"/>
        <xdr:cNvSpPr/>
      </xdr:nvSpPr>
      <xdr:spPr>
        <a:xfrm>
          <a:off x="156210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93980</xdr:rowOff>
    </xdr:from>
    <xdr:ext cx="736600" cy="259080"/>
    <xdr:sp macro="" textlink="">
      <xdr:nvSpPr>
        <xdr:cNvPr id="451" name="テキスト ボックス 450"/>
        <xdr:cNvSpPr txBox="1"/>
      </xdr:nvSpPr>
      <xdr:spPr>
        <a:xfrm>
          <a:off x="15290800" y="1260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26035</xdr:rowOff>
    </xdr:from>
    <xdr:to xmlns:xdr="http://schemas.openxmlformats.org/drawingml/2006/spreadsheetDrawing">
      <xdr:col>74</xdr:col>
      <xdr:colOff>31750</xdr:colOff>
      <xdr:row>74</xdr:row>
      <xdr:rowOff>127635</xdr:rowOff>
    </xdr:to>
    <xdr:sp macro="" textlink="">
      <xdr:nvSpPr>
        <xdr:cNvPr id="452" name="楕円 451"/>
        <xdr:cNvSpPr/>
      </xdr:nvSpPr>
      <xdr:spPr>
        <a:xfrm>
          <a:off x="14732000" y="1271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137795</xdr:rowOff>
    </xdr:from>
    <xdr:ext cx="762000" cy="259080"/>
    <xdr:sp macro="" textlink="">
      <xdr:nvSpPr>
        <xdr:cNvPr id="453" name="テキスト ボックス 452"/>
        <xdr:cNvSpPr txBox="1"/>
      </xdr:nvSpPr>
      <xdr:spPr>
        <a:xfrm>
          <a:off x="14401800" y="1248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103505</xdr:rowOff>
    </xdr:from>
    <xdr:to xmlns:xdr="http://schemas.openxmlformats.org/drawingml/2006/spreadsheetDrawing">
      <xdr:col>69</xdr:col>
      <xdr:colOff>142875</xdr:colOff>
      <xdr:row>75</xdr:row>
      <xdr:rowOff>33655</xdr:rowOff>
    </xdr:to>
    <xdr:sp macro="" textlink="">
      <xdr:nvSpPr>
        <xdr:cNvPr id="454" name="楕円 453"/>
        <xdr:cNvSpPr/>
      </xdr:nvSpPr>
      <xdr:spPr>
        <a:xfrm>
          <a:off x="13843000" y="127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43815</xdr:rowOff>
    </xdr:from>
    <xdr:ext cx="756920" cy="254000"/>
    <xdr:sp macro="" textlink="">
      <xdr:nvSpPr>
        <xdr:cNvPr id="455" name="テキスト ボックス 454"/>
        <xdr:cNvSpPr txBox="1"/>
      </xdr:nvSpPr>
      <xdr:spPr>
        <a:xfrm>
          <a:off x="13512800" y="125596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48895</xdr:rowOff>
    </xdr:from>
    <xdr:to xmlns:xdr="http://schemas.openxmlformats.org/drawingml/2006/spreadsheetDrawing">
      <xdr:col>65</xdr:col>
      <xdr:colOff>53975</xdr:colOff>
      <xdr:row>74</xdr:row>
      <xdr:rowOff>150495</xdr:rowOff>
    </xdr:to>
    <xdr:sp macro="" textlink="">
      <xdr:nvSpPr>
        <xdr:cNvPr id="456" name="楕円 455"/>
        <xdr:cNvSpPr/>
      </xdr:nvSpPr>
      <xdr:spPr>
        <a:xfrm>
          <a:off x="12954000" y="127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160655</xdr:rowOff>
    </xdr:from>
    <xdr:ext cx="762000" cy="259080"/>
    <xdr:sp macro="" textlink="">
      <xdr:nvSpPr>
        <xdr:cNvPr id="457" name="テキスト ボックス 456"/>
        <xdr:cNvSpPr txBox="1"/>
      </xdr:nvSpPr>
      <xdr:spPr>
        <a:xfrm>
          <a:off x="12623800" y="12505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21590</xdr:rowOff>
    </xdr:from>
    <xdr:to xmlns:xdr="http://schemas.openxmlformats.org/drawingml/2006/spreadsheetDrawing">
      <xdr:col>29</xdr:col>
      <xdr:colOff>127000</xdr:colOff>
      <xdr:row>19</xdr:row>
      <xdr:rowOff>29210</xdr:rowOff>
    </xdr:to>
    <xdr:cxnSp macro="">
      <xdr:nvCxnSpPr>
        <xdr:cNvPr id="45" name="直線コネクタ 44"/>
        <xdr:cNvCxnSpPr/>
      </xdr:nvCxnSpPr>
      <xdr:spPr>
        <a:xfrm flipV="1">
          <a:off x="5651500" y="1955165"/>
          <a:ext cx="0" cy="1379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xdr:rowOff>
    </xdr:from>
    <xdr:ext cx="756920" cy="259080"/>
    <xdr:sp macro="" textlink="">
      <xdr:nvSpPr>
        <xdr:cNvPr id="46" name="人口1人当たり決算額の推移最小値テキスト130"/>
        <xdr:cNvSpPr txBox="1"/>
      </xdr:nvSpPr>
      <xdr:spPr>
        <a:xfrm>
          <a:off x="5740400" y="33064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29210</xdr:rowOff>
    </xdr:from>
    <xdr:to xmlns:xdr="http://schemas.openxmlformats.org/drawingml/2006/spreadsheetDrawing">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107950</xdr:rowOff>
    </xdr:from>
    <xdr:ext cx="756920" cy="259080"/>
    <xdr:sp macro="" textlink="">
      <xdr:nvSpPr>
        <xdr:cNvPr id="48" name="人口1人当たり決算額の推移最大値テキスト130"/>
        <xdr:cNvSpPr txBox="1"/>
      </xdr:nvSpPr>
      <xdr:spPr>
        <a:xfrm>
          <a:off x="5740400" y="169862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21590</xdr:rowOff>
    </xdr:from>
    <xdr:to xmlns:xdr="http://schemas.openxmlformats.org/drawingml/2006/spreadsheetDrawing">
      <xdr:col>30</xdr:col>
      <xdr:colOff>25400</xdr:colOff>
      <xdr:row>11</xdr:row>
      <xdr:rowOff>21590</xdr:rowOff>
    </xdr:to>
    <xdr:cxnSp macro="">
      <xdr:nvCxnSpPr>
        <xdr:cNvPr id="49" name="直線コネクタ 48"/>
        <xdr:cNvCxnSpPr/>
      </xdr:nvCxnSpPr>
      <xdr:spPr>
        <a:xfrm>
          <a:off x="5562600" y="1955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46355</xdr:rowOff>
    </xdr:from>
    <xdr:to xmlns:xdr="http://schemas.openxmlformats.org/drawingml/2006/spreadsheetDrawing">
      <xdr:col>29</xdr:col>
      <xdr:colOff>127000</xdr:colOff>
      <xdr:row>16</xdr:row>
      <xdr:rowOff>63500</xdr:rowOff>
    </xdr:to>
    <xdr:cxnSp macro="">
      <xdr:nvCxnSpPr>
        <xdr:cNvPr id="50" name="直線コネクタ 49"/>
        <xdr:cNvCxnSpPr/>
      </xdr:nvCxnSpPr>
      <xdr:spPr>
        <a:xfrm flipV="1">
          <a:off x="5003800" y="2837180"/>
          <a:ext cx="6477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52070</xdr:rowOff>
    </xdr:from>
    <xdr:ext cx="756920" cy="254000"/>
    <xdr:sp macro="" textlink="">
      <xdr:nvSpPr>
        <xdr:cNvPr id="51" name="人口1人当たり決算額の推移平均値テキスト130"/>
        <xdr:cNvSpPr txBox="1"/>
      </xdr:nvSpPr>
      <xdr:spPr>
        <a:xfrm>
          <a:off x="5740400" y="2499995"/>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35560</xdr:rowOff>
    </xdr:from>
    <xdr:to xmlns:xdr="http://schemas.openxmlformats.org/drawingml/2006/spreadsheetDrawing">
      <xdr:col>29</xdr:col>
      <xdr:colOff>177800</xdr:colOff>
      <xdr:row>15</xdr:row>
      <xdr:rowOff>137160</xdr:rowOff>
    </xdr:to>
    <xdr:sp macro="" textlink="">
      <xdr:nvSpPr>
        <xdr:cNvPr id="52" name="フローチャート: 判断 51"/>
        <xdr:cNvSpPr/>
      </xdr:nvSpPr>
      <xdr:spPr>
        <a:xfrm>
          <a:off x="5600700" y="2654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63500</xdr:rowOff>
    </xdr:from>
    <xdr:to xmlns:xdr="http://schemas.openxmlformats.org/drawingml/2006/spreadsheetDrawing">
      <xdr:col>26</xdr:col>
      <xdr:colOff>50800</xdr:colOff>
      <xdr:row>16</xdr:row>
      <xdr:rowOff>101600</xdr:rowOff>
    </xdr:to>
    <xdr:cxnSp macro="">
      <xdr:nvCxnSpPr>
        <xdr:cNvPr id="53" name="直線コネクタ 52"/>
        <xdr:cNvCxnSpPr/>
      </xdr:nvCxnSpPr>
      <xdr:spPr>
        <a:xfrm flipV="1">
          <a:off x="4305300" y="2854325"/>
          <a:ext cx="69850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56515</xdr:rowOff>
    </xdr:from>
    <xdr:to xmlns:xdr="http://schemas.openxmlformats.org/drawingml/2006/spreadsheetDrawing">
      <xdr:col>26</xdr:col>
      <xdr:colOff>101600</xdr:colOff>
      <xdr:row>15</xdr:row>
      <xdr:rowOff>158115</xdr:rowOff>
    </xdr:to>
    <xdr:sp macro="" textlink="">
      <xdr:nvSpPr>
        <xdr:cNvPr id="54" name="フローチャート: 判断 53"/>
        <xdr:cNvSpPr/>
      </xdr:nvSpPr>
      <xdr:spPr>
        <a:xfrm>
          <a:off x="4953000" y="2675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168275</xdr:rowOff>
    </xdr:from>
    <xdr:ext cx="736600" cy="254000"/>
    <xdr:sp macro="" textlink="">
      <xdr:nvSpPr>
        <xdr:cNvPr id="55" name="テキスト ボックス 54"/>
        <xdr:cNvSpPr txBox="1"/>
      </xdr:nvSpPr>
      <xdr:spPr>
        <a:xfrm>
          <a:off x="4622800" y="24447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83185</xdr:rowOff>
    </xdr:from>
    <xdr:to xmlns:xdr="http://schemas.openxmlformats.org/drawingml/2006/spreadsheetDrawing">
      <xdr:col>22</xdr:col>
      <xdr:colOff>114300</xdr:colOff>
      <xdr:row>16</xdr:row>
      <xdr:rowOff>101600</xdr:rowOff>
    </xdr:to>
    <xdr:cxnSp macro="">
      <xdr:nvCxnSpPr>
        <xdr:cNvPr id="56" name="直線コネクタ 55"/>
        <xdr:cNvCxnSpPr/>
      </xdr:nvCxnSpPr>
      <xdr:spPr>
        <a:xfrm>
          <a:off x="3606800" y="287401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13970</xdr:rowOff>
    </xdr:from>
    <xdr:to xmlns:xdr="http://schemas.openxmlformats.org/drawingml/2006/spreadsheetDrawing">
      <xdr:col>22</xdr:col>
      <xdr:colOff>165100</xdr:colOff>
      <xdr:row>15</xdr:row>
      <xdr:rowOff>115570</xdr:rowOff>
    </xdr:to>
    <xdr:sp macro="" textlink="">
      <xdr:nvSpPr>
        <xdr:cNvPr id="57" name="フローチャート: 判断 56"/>
        <xdr:cNvSpPr/>
      </xdr:nvSpPr>
      <xdr:spPr>
        <a:xfrm>
          <a:off x="4254500" y="2633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125730</xdr:rowOff>
    </xdr:from>
    <xdr:ext cx="762000" cy="259080"/>
    <xdr:sp macro="" textlink="">
      <xdr:nvSpPr>
        <xdr:cNvPr id="58" name="テキスト ボックス 57"/>
        <xdr:cNvSpPr txBox="1"/>
      </xdr:nvSpPr>
      <xdr:spPr>
        <a:xfrm>
          <a:off x="39243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83185</xdr:rowOff>
    </xdr:from>
    <xdr:to xmlns:xdr="http://schemas.openxmlformats.org/drawingml/2006/spreadsheetDrawing">
      <xdr:col>18</xdr:col>
      <xdr:colOff>177800</xdr:colOff>
      <xdr:row>16</xdr:row>
      <xdr:rowOff>120650</xdr:rowOff>
    </xdr:to>
    <xdr:cxnSp macro="">
      <xdr:nvCxnSpPr>
        <xdr:cNvPr id="59" name="直線コネクタ 58"/>
        <xdr:cNvCxnSpPr/>
      </xdr:nvCxnSpPr>
      <xdr:spPr>
        <a:xfrm flipV="1">
          <a:off x="2908300" y="2874010"/>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13</xdr:row>
      <xdr:rowOff>123825</xdr:rowOff>
    </xdr:from>
    <xdr:to xmlns:xdr="http://schemas.openxmlformats.org/drawingml/2006/spreadsheetDrawing">
      <xdr:col>19</xdr:col>
      <xdr:colOff>38100</xdr:colOff>
      <xdr:row>14</xdr:row>
      <xdr:rowOff>53975</xdr:rowOff>
    </xdr:to>
    <xdr:sp macro="" textlink="">
      <xdr:nvSpPr>
        <xdr:cNvPr id="60" name="フローチャート: 判断 59"/>
        <xdr:cNvSpPr/>
      </xdr:nvSpPr>
      <xdr:spPr>
        <a:xfrm>
          <a:off x="3556000" y="240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64135</xdr:rowOff>
    </xdr:from>
    <xdr:ext cx="762000" cy="254000"/>
    <xdr:sp macro="" textlink="">
      <xdr:nvSpPr>
        <xdr:cNvPr id="61" name="テキスト ボックス 60"/>
        <xdr:cNvSpPr txBox="1"/>
      </xdr:nvSpPr>
      <xdr:spPr>
        <a:xfrm>
          <a:off x="3225800" y="21691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8890</xdr:rowOff>
    </xdr:from>
    <xdr:to xmlns:xdr="http://schemas.openxmlformats.org/drawingml/2006/spreadsheetDrawing">
      <xdr:col>15</xdr:col>
      <xdr:colOff>101600</xdr:colOff>
      <xdr:row>14</xdr:row>
      <xdr:rowOff>110490</xdr:rowOff>
    </xdr:to>
    <xdr:sp macro="" textlink="">
      <xdr:nvSpPr>
        <xdr:cNvPr id="62" name="フローチャート: 判断 61"/>
        <xdr:cNvSpPr/>
      </xdr:nvSpPr>
      <xdr:spPr>
        <a:xfrm>
          <a:off x="2857500" y="2456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120650</xdr:rowOff>
    </xdr:from>
    <xdr:ext cx="762000" cy="254000"/>
    <xdr:sp macro="" textlink="">
      <xdr:nvSpPr>
        <xdr:cNvPr id="63" name="テキスト ボックス 62"/>
        <xdr:cNvSpPr txBox="1"/>
      </xdr:nvSpPr>
      <xdr:spPr>
        <a:xfrm>
          <a:off x="2527300" y="2225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167005</xdr:rowOff>
    </xdr:from>
    <xdr:to xmlns:xdr="http://schemas.openxmlformats.org/drawingml/2006/spreadsheetDrawing">
      <xdr:col>29</xdr:col>
      <xdr:colOff>177800</xdr:colOff>
      <xdr:row>16</xdr:row>
      <xdr:rowOff>97790</xdr:rowOff>
    </xdr:to>
    <xdr:sp macro="" textlink="">
      <xdr:nvSpPr>
        <xdr:cNvPr id="69" name="楕円 68"/>
        <xdr:cNvSpPr/>
      </xdr:nvSpPr>
      <xdr:spPr>
        <a:xfrm>
          <a:off x="5600700" y="27863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139065</xdr:rowOff>
    </xdr:from>
    <xdr:ext cx="756920" cy="259080"/>
    <xdr:sp macro="" textlink="">
      <xdr:nvSpPr>
        <xdr:cNvPr id="70" name="人口1人当たり決算額の推移該当値テキスト130"/>
        <xdr:cNvSpPr txBox="1"/>
      </xdr:nvSpPr>
      <xdr:spPr>
        <a:xfrm>
          <a:off x="5740400" y="27584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12065</xdr:rowOff>
    </xdr:from>
    <xdr:to xmlns:xdr="http://schemas.openxmlformats.org/drawingml/2006/spreadsheetDrawing">
      <xdr:col>26</xdr:col>
      <xdr:colOff>101600</xdr:colOff>
      <xdr:row>16</xdr:row>
      <xdr:rowOff>113665</xdr:rowOff>
    </xdr:to>
    <xdr:sp macro="" textlink="">
      <xdr:nvSpPr>
        <xdr:cNvPr id="71" name="楕円 70"/>
        <xdr:cNvSpPr/>
      </xdr:nvSpPr>
      <xdr:spPr>
        <a:xfrm>
          <a:off x="4953000" y="28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98425</xdr:rowOff>
    </xdr:from>
    <xdr:ext cx="736600" cy="254000"/>
    <xdr:sp macro="" textlink="">
      <xdr:nvSpPr>
        <xdr:cNvPr id="72" name="テキスト ボックス 71"/>
        <xdr:cNvSpPr txBox="1"/>
      </xdr:nvSpPr>
      <xdr:spPr>
        <a:xfrm>
          <a:off x="4622800" y="28892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50800</xdr:rowOff>
    </xdr:from>
    <xdr:to xmlns:xdr="http://schemas.openxmlformats.org/drawingml/2006/spreadsheetDrawing">
      <xdr:col>22</xdr:col>
      <xdr:colOff>165100</xdr:colOff>
      <xdr:row>16</xdr:row>
      <xdr:rowOff>152400</xdr:rowOff>
    </xdr:to>
    <xdr:sp macro="" textlink="">
      <xdr:nvSpPr>
        <xdr:cNvPr id="73" name="楕円 72"/>
        <xdr:cNvSpPr/>
      </xdr:nvSpPr>
      <xdr:spPr>
        <a:xfrm>
          <a:off x="4254500" y="284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137160</xdr:rowOff>
    </xdr:from>
    <xdr:ext cx="762000" cy="259080"/>
    <xdr:sp macro="" textlink="">
      <xdr:nvSpPr>
        <xdr:cNvPr id="74" name="テキスト ボックス 73"/>
        <xdr:cNvSpPr txBox="1"/>
      </xdr:nvSpPr>
      <xdr:spPr>
        <a:xfrm>
          <a:off x="3924300" y="292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32385</xdr:rowOff>
    </xdr:from>
    <xdr:to xmlns:xdr="http://schemas.openxmlformats.org/drawingml/2006/spreadsheetDrawing">
      <xdr:col>19</xdr:col>
      <xdr:colOff>38100</xdr:colOff>
      <xdr:row>16</xdr:row>
      <xdr:rowOff>133985</xdr:rowOff>
    </xdr:to>
    <xdr:sp macro="" textlink="">
      <xdr:nvSpPr>
        <xdr:cNvPr id="75" name="楕円 74"/>
        <xdr:cNvSpPr/>
      </xdr:nvSpPr>
      <xdr:spPr>
        <a:xfrm>
          <a:off x="3556000" y="2823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118745</xdr:rowOff>
    </xdr:from>
    <xdr:ext cx="762000" cy="259080"/>
    <xdr:sp macro="" textlink="">
      <xdr:nvSpPr>
        <xdr:cNvPr id="76" name="テキスト ボックス 75"/>
        <xdr:cNvSpPr txBox="1"/>
      </xdr:nvSpPr>
      <xdr:spPr>
        <a:xfrm>
          <a:off x="3225800" y="290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69215</xdr:rowOff>
    </xdr:from>
    <xdr:to xmlns:xdr="http://schemas.openxmlformats.org/drawingml/2006/spreadsheetDrawing">
      <xdr:col>15</xdr:col>
      <xdr:colOff>101600</xdr:colOff>
      <xdr:row>16</xdr:row>
      <xdr:rowOff>170815</xdr:rowOff>
    </xdr:to>
    <xdr:sp macro="" textlink="">
      <xdr:nvSpPr>
        <xdr:cNvPr id="77" name="楕円 76"/>
        <xdr:cNvSpPr/>
      </xdr:nvSpPr>
      <xdr:spPr>
        <a:xfrm>
          <a:off x="28575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155575</xdr:rowOff>
    </xdr:from>
    <xdr:ext cx="762000" cy="254000"/>
    <xdr:sp macro="" textlink="">
      <xdr:nvSpPr>
        <xdr:cNvPr id="78" name="テキスト ボックス 77"/>
        <xdr:cNvSpPr txBox="1"/>
      </xdr:nvSpPr>
      <xdr:spPr>
        <a:xfrm>
          <a:off x="2527300" y="29464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4000"/>
    <xdr:sp macro="" textlink="">
      <xdr:nvSpPr>
        <xdr:cNvPr id="95" name="テキスト ボックス 94"/>
        <xdr:cNvSpPr txBox="1"/>
      </xdr:nvSpPr>
      <xdr:spPr>
        <a:xfrm>
          <a:off x="1384300" y="73386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3" name="テキスト ボックス 102"/>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73660</xdr:rowOff>
    </xdr:from>
    <xdr:to xmlns:xdr="http://schemas.openxmlformats.org/drawingml/2006/spreadsheetDrawing">
      <xdr:col>29</xdr:col>
      <xdr:colOff>127000</xdr:colOff>
      <xdr:row>38</xdr:row>
      <xdr:rowOff>31115</xdr:rowOff>
    </xdr:to>
    <xdr:cxnSp macro="">
      <xdr:nvCxnSpPr>
        <xdr:cNvPr id="105" name="直線コネクタ 104"/>
        <xdr:cNvCxnSpPr/>
      </xdr:nvCxnSpPr>
      <xdr:spPr>
        <a:xfrm flipV="1">
          <a:off x="5651500" y="6341110"/>
          <a:ext cx="0" cy="1157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3175</xdr:rowOff>
    </xdr:from>
    <xdr:ext cx="756920" cy="259715"/>
    <xdr:sp macro="" textlink="">
      <xdr:nvSpPr>
        <xdr:cNvPr id="106" name="人口1人当たり決算額の推移最小値テキスト445"/>
        <xdr:cNvSpPr txBox="1"/>
      </xdr:nvSpPr>
      <xdr:spPr>
        <a:xfrm>
          <a:off x="5740400" y="7470775"/>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31115</xdr:rowOff>
    </xdr:from>
    <xdr:to xmlns:xdr="http://schemas.openxmlformats.org/drawingml/2006/spreadsheetDrawing">
      <xdr:col>30</xdr:col>
      <xdr:colOff>25400</xdr:colOff>
      <xdr:row>38</xdr:row>
      <xdr:rowOff>31115</xdr:rowOff>
    </xdr:to>
    <xdr:cxnSp macro="">
      <xdr:nvCxnSpPr>
        <xdr:cNvPr id="107" name="直線コネクタ 106"/>
        <xdr:cNvCxnSpPr/>
      </xdr:nvCxnSpPr>
      <xdr:spPr>
        <a:xfrm>
          <a:off x="5562600" y="74987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160020</xdr:rowOff>
    </xdr:from>
    <xdr:ext cx="756920" cy="259715"/>
    <xdr:sp macro="" textlink="">
      <xdr:nvSpPr>
        <xdr:cNvPr id="108" name="人口1人当たり決算額の推移最大値テキスト445"/>
        <xdr:cNvSpPr txBox="1"/>
      </xdr:nvSpPr>
      <xdr:spPr>
        <a:xfrm>
          <a:off x="5740400" y="608457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73660</xdr:rowOff>
    </xdr:from>
    <xdr:to xmlns:xdr="http://schemas.openxmlformats.org/drawingml/2006/spreadsheetDrawing">
      <xdr:col>30</xdr:col>
      <xdr:colOff>25400</xdr:colOff>
      <xdr:row>34</xdr:row>
      <xdr:rowOff>73660</xdr:rowOff>
    </xdr:to>
    <xdr:cxnSp macro="">
      <xdr:nvCxnSpPr>
        <xdr:cNvPr id="109" name="直線コネクタ 108"/>
        <xdr:cNvCxnSpPr/>
      </xdr:nvCxnSpPr>
      <xdr:spPr>
        <a:xfrm>
          <a:off x="5562600" y="6341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276860</xdr:rowOff>
    </xdr:from>
    <xdr:to xmlns:xdr="http://schemas.openxmlformats.org/drawingml/2006/spreadsheetDrawing">
      <xdr:col>29</xdr:col>
      <xdr:colOff>127000</xdr:colOff>
      <xdr:row>35</xdr:row>
      <xdr:rowOff>298450</xdr:rowOff>
    </xdr:to>
    <xdr:cxnSp macro="">
      <xdr:nvCxnSpPr>
        <xdr:cNvPr id="110" name="直線コネクタ 109"/>
        <xdr:cNvCxnSpPr/>
      </xdr:nvCxnSpPr>
      <xdr:spPr>
        <a:xfrm>
          <a:off x="5003800" y="6887210"/>
          <a:ext cx="6477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293370</xdr:rowOff>
    </xdr:from>
    <xdr:ext cx="756920" cy="255905"/>
    <xdr:sp macro="" textlink="">
      <xdr:nvSpPr>
        <xdr:cNvPr id="111" name="人口1人当たり決算額の推移平均値テキスト445"/>
        <xdr:cNvSpPr txBox="1"/>
      </xdr:nvSpPr>
      <xdr:spPr>
        <a:xfrm>
          <a:off x="5740400" y="6903720"/>
          <a:ext cx="75692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320040</xdr:rowOff>
    </xdr:from>
    <xdr:to xmlns:xdr="http://schemas.openxmlformats.org/drawingml/2006/spreadsheetDrawing">
      <xdr:col>29</xdr:col>
      <xdr:colOff>177800</xdr:colOff>
      <xdr:row>36</xdr:row>
      <xdr:rowOff>79375</xdr:rowOff>
    </xdr:to>
    <xdr:sp macro="" textlink="">
      <xdr:nvSpPr>
        <xdr:cNvPr id="112" name="フローチャート: 判断 111"/>
        <xdr:cNvSpPr/>
      </xdr:nvSpPr>
      <xdr:spPr>
        <a:xfrm>
          <a:off x="56007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276860</xdr:rowOff>
    </xdr:from>
    <xdr:to xmlns:xdr="http://schemas.openxmlformats.org/drawingml/2006/spreadsheetDrawing">
      <xdr:col>26</xdr:col>
      <xdr:colOff>50800</xdr:colOff>
      <xdr:row>35</xdr:row>
      <xdr:rowOff>302260</xdr:rowOff>
    </xdr:to>
    <xdr:cxnSp macro="">
      <xdr:nvCxnSpPr>
        <xdr:cNvPr id="113" name="直線コネクタ 112"/>
        <xdr:cNvCxnSpPr/>
      </xdr:nvCxnSpPr>
      <xdr:spPr>
        <a:xfrm flipV="1">
          <a:off x="4305300" y="688721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298450</xdr:rowOff>
    </xdr:from>
    <xdr:to xmlns:xdr="http://schemas.openxmlformats.org/drawingml/2006/spreadsheetDrawing">
      <xdr:col>26</xdr:col>
      <xdr:colOff>101600</xdr:colOff>
      <xdr:row>36</xdr:row>
      <xdr:rowOff>57785</xdr:rowOff>
    </xdr:to>
    <xdr:sp macro="" textlink="">
      <xdr:nvSpPr>
        <xdr:cNvPr id="114" name="フローチャート: 判断 113"/>
        <xdr:cNvSpPr/>
      </xdr:nvSpPr>
      <xdr:spPr>
        <a:xfrm>
          <a:off x="49530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42545</xdr:rowOff>
    </xdr:from>
    <xdr:ext cx="736600" cy="255270"/>
    <xdr:sp macro="" textlink="">
      <xdr:nvSpPr>
        <xdr:cNvPr id="115" name="テキスト ボックス 114"/>
        <xdr:cNvSpPr txBox="1"/>
      </xdr:nvSpPr>
      <xdr:spPr>
        <a:xfrm>
          <a:off x="4622800" y="69957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287655</xdr:rowOff>
    </xdr:from>
    <xdr:to xmlns:xdr="http://schemas.openxmlformats.org/drawingml/2006/spreadsheetDrawing">
      <xdr:col>22</xdr:col>
      <xdr:colOff>114300</xdr:colOff>
      <xdr:row>35</xdr:row>
      <xdr:rowOff>302260</xdr:rowOff>
    </xdr:to>
    <xdr:cxnSp macro="">
      <xdr:nvCxnSpPr>
        <xdr:cNvPr id="116" name="直線コネクタ 115"/>
        <xdr:cNvCxnSpPr/>
      </xdr:nvCxnSpPr>
      <xdr:spPr>
        <a:xfrm>
          <a:off x="3606800" y="68980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300990</xdr:rowOff>
    </xdr:from>
    <xdr:to xmlns:xdr="http://schemas.openxmlformats.org/drawingml/2006/spreadsheetDrawing">
      <xdr:col>22</xdr:col>
      <xdr:colOff>165100</xdr:colOff>
      <xdr:row>36</xdr:row>
      <xdr:rowOff>60325</xdr:rowOff>
    </xdr:to>
    <xdr:sp macro="" textlink="">
      <xdr:nvSpPr>
        <xdr:cNvPr id="117" name="フローチャート: 判断 116"/>
        <xdr:cNvSpPr/>
      </xdr:nvSpPr>
      <xdr:spPr>
        <a:xfrm>
          <a:off x="4254500" y="69113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45085</xdr:rowOff>
    </xdr:from>
    <xdr:ext cx="762000" cy="258445"/>
    <xdr:sp macro="" textlink="">
      <xdr:nvSpPr>
        <xdr:cNvPr id="118" name="テキスト ボックス 117"/>
        <xdr:cNvSpPr txBox="1"/>
      </xdr:nvSpPr>
      <xdr:spPr>
        <a:xfrm>
          <a:off x="3924300" y="6998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154940</xdr:rowOff>
    </xdr:from>
    <xdr:to xmlns:xdr="http://schemas.openxmlformats.org/drawingml/2006/spreadsheetDrawing">
      <xdr:col>18</xdr:col>
      <xdr:colOff>177800</xdr:colOff>
      <xdr:row>35</xdr:row>
      <xdr:rowOff>287655</xdr:rowOff>
    </xdr:to>
    <xdr:cxnSp macro="">
      <xdr:nvCxnSpPr>
        <xdr:cNvPr id="119" name="直線コネクタ 118"/>
        <xdr:cNvCxnSpPr/>
      </xdr:nvCxnSpPr>
      <xdr:spPr>
        <a:xfrm>
          <a:off x="2908300" y="6765290"/>
          <a:ext cx="698500" cy="132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216535</xdr:rowOff>
    </xdr:from>
    <xdr:to xmlns:xdr="http://schemas.openxmlformats.org/drawingml/2006/spreadsheetDrawing">
      <xdr:col>19</xdr:col>
      <xdr:colOff>38100</xdr:colOff>
      <xdr:row>35</xdr:row>
      <xdr:rowOff>317500</xdr:rowOff>
    </xdr:to>
    <xdr:sp macro="" textlink="">
      <xdr:nvSpPr>
        <xdr:cNvPr id="120" name="フローチャート: 判断 119"/>
        <xdr:cNvSpPr/>
      </xdr:nvSpPr>
      <xdr:spPr>
        <a:xfrm>
          <a:off x="3556000" y="68268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328295</xdr:rowOff>
    </xdr:from>
    <xdr:ext cx="762000" cy="255270"/>
    <xdr:sp macro="" textlink="">
      <xdr:nvSpPr>
        <xdr:cNvPr id="121" name="テキスト ボックス 120"/>
        <xdr:cNvSpPr txBox="1"/>
      </xdr:nvSpPr>
      <xdr:spPr>
        <a:xfrm>
          <a:off x="3225800" y="65957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160020</xdr:rowOff>
    </xdr:from>
    <xdr:to xmlns:xdr="http://schemas.openxmlformats.org/drawingml/2006/spreadsheetDrawing">
      <xdr:col>15</xdr:col>
      <xdr:colOff>101600</xdr:colOff>
      <xdr:row>35</xdr:row>
      <xdr:rowOff>260985</xdr:rowOff>
    </xdr:to>
    <xdr:sp macro="" textlink="">
      <xdr:nvSpPr>
        <xdr:cNvPr id="122" name="フローチャート: 判断 121"/>
        <xdr:cNvSpPr/>
      </xdr:nvSpPr>
      <xdr:spPr>
        <a:xfrm>
          <a:off x="2857500" y="67703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246380</xdr:rowOff>
    </xdr:from>
    <xdr:ext cx="762000" cy="254000"/>
    <xdr:sp macro="" textlink="">
      <xdr:nvSpPr>
        <xdr:cNvPr id="123" name="テキスト ボックス 122"/>
        <xdr:cNvSpPr txBox="1"/>
      </xdr:nvSpPr>
      <xdr:spPr>
        <a:xfrm>
          <a:off x="2527300" y="68567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28,861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4" name="テキスト ボックス 123"/>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6985</xdr:rowOff>
    </xdr:to>
    <xdr:sp macro="" textlink="">
      <xdr:nvSpPr>
        <xdr:cNvPr id="129" name="楕円 128"/>
        <xdr:cNvSpPr/>
      </xdr:nvSpPr>
      <xdr:spPr>
        <a:xfrm>
          <a:off x="5600700" y="68592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92710</xdr:rowOff>
    </xdr:from>
    <xdr:ext cx="756920" cy="259080"/>
    <xdr:sp macro="" textlink="">
      <xdr:nvSpPr>
        <xdr:cNvPr id="130" name="人口1人当たり決算額の推移該当値テキスト445"/>
        <xdr:cNvSpPr txBox="1"/>
      </xdr:nvSpPr>
      <xdr:spPr>
        <a:xfrm>
          <a:off x="5740400" y="67030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226060</xdr:rowOff>
    </xdr:from>
    <xdr:to xmlns:xdr="http://schemas.openxmlformats.org/drawingml/2006/spreadsheetDrawing">
      <xdr:col>26</xdr:col>
      <xdr:colOff>101600</xdr:colOff>
      <xdr:row>35</xdr:row>
      <xdr:rowOff>328295</xdr:rowOff>
    </xdr:to>
    <xdr:sp macro="" textlink="">
      <xdr:nvSpPr>
        <xdr:cNvPr id="131" name="楕円 130"/>
        <xdr:cNvSpPr/>
      </xdr:nvSpPr>
      <xdr:spPr>
        <a:xfrm>
          <a:off x="49530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337820</xdr:rowOff>
    </xdr:from>
    <xdr:ext cx="736600" cy="256540"/>
    <xdr:sp macro="" textlink="">
      <xdr:nvSpPr>
        <xdr:cNvPr id="132" name="テキスト ボックス 131"/>
        <xdr:cNvSpPr txBox="1"/>
      </xdr:nvSpPr>
      <xdr:spPr>
        <a:xfrm>
          <a:off x="4622800" y="660527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251460</xdr:rowOff>
    </xdr:from>
    <xdr:to xmlns:xdr="http://schemas.openxmlformats.org/drawingml/2006/spreadsheetDrawing">
      <xdr:col>22</xdr:col>
      <xdr:colOff>165100</xdr:colOff>
      <xdr:row>36</xdr:row>
      <xdr:rowOff>10795</xdr:rowOff>
    </xdr:to>
    <xdr:sp macro="" textlink="">
      <xdr:nvSpPr>
        <xdr:cNvPr id="133" name="楕円 132"/>
        <xdr:cNvSpPr/>
      </xdr:nvSpPr>
      <xdr:spPr>
        <a:xfrm>
          <a:off x="4254500" y="6861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21590</xdr:rowOff>
    </xdr:from>
    <xdr:ext cx="762000" cy="252730"/>
    <xdr:sp macro="" textlink="">
      <xdr:nvSpPr>
        <xdr:cNvPr id="134" name="テキスト ボックス 133"/>
        <xdr:cNvSpPr txBox="1"/>
      </xdr:nvSpPr>
      <xdr:spPr>
        <a:xfrm>
          <a:off x="3924300" y="6631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236855</xdr:rowOff>
    </xdr:from>
    <xdr:to xmlns:xdr="http://schemas.openxmlformats.org/drawingml/2006/spreadsheetDrawing">
      <xdr:col>19</xdr:col>
      <xdr:colOff>38100</xdr:colOff>
      <xdr:row>35</xdr:row>
      <xdr:rowOff>339090</xdr:rowOff>
    </xdr:to>
    <xdr:sp macro="" textlink="">
      <xdr:nvSpPr>
        <xdr:cNvPr id="135" name="楕円 134"/>
        <xdr:cNvSpPr/>
      </xdr:nvSpPr>
      <xdr:spPr>
        <a:xfrm>
          <a:off x="3556000" y="6847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322580</xdr:rowOff>
    </xdr:from>
    <xdr:ext cx="762000" cy="259080"/>
    <xdr:sp macro="" textlink="">
      <xdr:nvSpPr>
        <xdr:cNvPr id="136" name="テキスト ボックス 135"/>
        <xdr:cNvSpPr txBox="1"/>
      </xdr:nvSpPr>
      <xdr:spPr>
        <a:xfrm>
          <a:off x="3225800" y="693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103505</xdr:rowOff>
    </xdr:from>
    <xdr:to xmlns:xdr="http://schemas.openxmlformats.org/drawingml/2006/spreadsheetDrawing">
      <xdr:col>15</xdr:col>
      <xdr:colOff>101600</xdr:colOff>
      <xdr:row>35</xdr:row>
      <xdr:rowOff>205740</xdr:rowOff>
    </xdr:to>
    <xdr:sp macro="" textlink="">
      <xdr:nvSpPr>
        <xdr:cNvPr id="137" name="楕円 136"/>
        <xdr:cNvSpPr/>
      </xdr:nvSpPr>
      <xdr:spPr>
        <a:xfrm>
          <a:off x="2857500" y="67138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216535</xdr:rowOff>
    </xdr:from>
    <xdr:ext cx="762000" cy="258445"/>
    <xdr:sp macro="" textlink="">
      <xdr:nvSpPr>
        <xdr:cNvPr id="138" name="テキスト ボックス 137"/>
        <xdr:cNvSpPr txBox="1"/>
      </xdr:nvSpPr>
      <xdr:spPr>
        <a:xfrm>
          <a:off x="2527300" y="6483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4000"/>
    <xdr:sp macro="" textlink="">
      <xdr:nvSpPr>
        <xdr:cNvPr id="42" name="テキスト ボックス 41"/>
        <xdr:cNvSpPr txBox="1"/>
      </xdr:nvSpPr>
      <xdr:spPr>
        <a:xfrm>
          <a:off x="230505" y="6969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000"/>
    <xdr:sp macro="" textlink="">
      <xdr:nvSpPr>
        <xdr:cNvPr id="48" name="テキスト ボックス 47"/>
        <xdr:cNvSpPr txBox="1"/>
      </xdr:nvSpPr>
      <xdr:spPr>
        <a:xfrm>
          <a:off x="230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20320</xdr:rowOff>
    </xdr:from>
    <xdr:to xmlns:xdr="http://schemas.openxmlformats.org/drawingml/2006/spreadsheetDrawing">
      <xdr:col>24</xdr:col>
      <xdr:colOff>62865</xdr:colOff>
      <xdr:row>39</xdr:row>
      <xdr:rowOff>104775</xdr:rowOff>
    </xdr:to>
    <xdr:cxnSp macro="">
      <xdr:nvCxnSpPr>
        <xdr:cNvPr id="56" name="直線コネクタ 55"/>
        <xdr:cNvCxnSpPr/>
      </xdr:nvCxnSpPr>
      <xdr:spPr>
        <a:xfrm flipV="1">
          <a:off x="4633595" y="5335270"/>
          <a:ext cx="127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109220</xdr:rowOff>
    </xdr:from>
    <xdr:ext cx="534670" cy="254000"/>
    <xdr:sp macro="" textlink="">
      <xdr:nvSpPr>
        <xdr:cNvPr id="57" name="人件費最小値テキスト"/>
        <xdr:cNvSpPr txBox="1"/>
      </xdr:nvSpPr>
      <xdr:spPr>
        <a:xfrm>
          <a:off x="4686300" y="67957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104775</xdr:rowOff>
    </xdr:from>
    <xdr:to xmlns:xdr="http://schemas.openxmlformats.org/drawingml/2006/spreadsheetDrawing">
      <xdr:col>24</xdr:col>
      <xdr:colOff>152400</xdr:colOff>
      <xdr:row>39</xdr:row>
      <xdr:rowOff>104775</xdr:rowOff>
    </xdr:to>
    <xdr:cxnSp macro="">
      <xdr:nvCxnSpPr>
        <xdr:cNvPr id="58" name="直線コネクタ 57"/>
        <xdr:cNvCxnSpPr/>
      </xdr:nvCxnSpPr>
      <xdr:spPr>
        <a:xfrm>
          <a:off x="4546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138430</xdr:rowOff>
    </xdr:from>
    <xdr:ext cx="598805" cy="259080"/>
    <xdr:sp macro="" textlink="">
      <xdr:nvSpPr>
        <xdr:cNvPr id="59" name="人件費最大値テキスト"/>
        <xdr:cNvSpPr txBox="1"/>
      </xdr:nvSpPr>
      <xdr:spPr>
        <a:xfrm>
          <a:off x="4686300" y="5110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20320</xdr:rowOff>
    </xdr:from>
    <xdr:to xmlns:xdr="http://schemas.openxmlformats.org/drawingml/2006/spreadsheetDrawing">
      <xdr:col>24</xdr:col>
      <xdr:colOff>152400</xdr:colOff>
      <xdr:row>31</xdr:row>
      <xdr:rowOff>20320</xdr:rowOff>
    </xdr:to>
    <xdr:cxnSp macro="">
      <xdr:nvCxnSpPr>
        <xdr:cNvPr id="60" name="直線コネクタ 59"/>
        <xdr:cNvCxnSpPr/>
      </xdr:nvCxnSpPr>
      <xdr:spPr>
        <a:xfrm>
          <a:off x="4546600" y="533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168275</xdr:rowOff>
    </xdr:from>
    <xdr:to xmlns:xdr="http://schemas.openxmlformats.org/drawingml/2006/spreadsheetDrawing">
      <xdr:col>24</xdr:col>
      <xdr:colOff>63500</xdr:colOff>
      <xdr:row>36</xdr:row>
      <xdr:rowOff>169545</xdr:rowOff>
    </xdr:to>
    <xdr:cxnSp macro="">
      <xdr:nvCxnSpPr>
        <xdr:cNvPr id="61" name="直線コネクタ 60"/>
        <xdr:cNvCxnSpPr/>
      </xdr:nvCxnSpPr>
      <xdr:spPr>
        <a:xfrm flipV="1">
          <a:off x="3797300" y="63404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149860</xdr:rowOff>
    </xdr:from>
    <xdr:ext cx="534670" cy="259080"/>
    <xdr:sp macro="" textlink="">
      <xdr:nvSpPr>
        <xdr:cNvPr id="62" name="人件費平均値テキスト"/>
        <xdr:cNvSpPr txBox="1"/>
      </xdr:nvSpPr>
      <xdr:spPr>
        <a:xfrm>
          <a:off x="4686300" y="5979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127000</xdr:rowOff>
    </xdr:from>
    <xdr:to xmlns:xdr="http://schemas.openxmlformats.org/drawingml/2006/spreadsheetDrawing">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140335</xdr:rowOff>
    </xdr:from>
    <xdr:to xmlns:xdr="http://schemas.openxmlformats.org/drawingml/2006/spreadsheetDrawing">
      <xdr:col>19</xdr:col>
      <xdr:colOff>177800</xdr:colOff>
      <xdr:row>36</xdr:row>
      <xdr:rowOff>169545</xdr:rowOff>
    </xdr:to>
    <xdr:cxnSp macro="">
      <xdr:nvCxnSpPr>
        <xdr:cNvPr id="64" name="直線コネクタ 63"/>
        <xdr:cNvCxnSpPr/>
      </xdr:nvCxnSpPr>
      <xdr:spPr>
        <a:xfrm>
          <a:off x="2908300" y="63125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65" name="フローチャート: 判断 64"/>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90170</xdr:rowOff>
    </xdr:from>
    <xdr:ext cx="529590" cy="259080"/>
    <xdr:sp macro="" textlink="">
      <xdr:nvSpPr>
        <xdr:cNvPr id="66" name="テキスト ボックス 65"/>
        <xdr:cNvSpPr txBox="1"/>
      </xdr:nvSpPr>
      <xdr:spPr>
        <a:xfrm>
          <a:off x="3529965" y="59194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136525</xdr:rowOff>
    </xdr:from>
    <xdr:to xmlns:xdr="http://schemas.openxmlformats.org/drawingml/2006/spreadsheetDrawing">
      <xdr:col>15</xdr:col>
      <xdr:colOff>50800</xdr:colOff>
      <xdr:row>36</xdr:row>
      <xdr:rowOff>140335</xdr:rowOff>
    </xdr:to>
    <xdr:cxnSp macro="">
      <xdr:nvCxnSpPr>
        <xdr:cNvPr id="67" name="直線コネクタ 66"/>
        <xdr:cNvCxnSpPr/>
      </xdr:nvCxnSpPr>
      <xdr:spPr>
        <a:xfrm>
          <a:off x="2019300" y="63087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71755</xdr:rowOff>
    </xdr:from>
    <xdr:to xmlns:xdr="http://schemas.openxmlformats.org/drawingml/2006/spreadsheetDrawing">
      <xdr:col>15</xdr:col>
      <xdr:colOff>101600</xdr:colOff>
      <xdr:row>36</xdr:row>
      <xdr:rowOff>1905</xdr:rowOff>
    </xdr:to>
    <xdr:sp macro="" textlink="">
      <xdr:nvSpPr>
        <xdr:cNvPr id="68" name="フローチャート: 判断 67"/>
        <xdr:cNvSpPr/>
      </xdr:nvSpPr>
      <xdr:spPr>
        <a:xfrm>
          <a:off x="2857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18415</xdr:rowOff>
    </xdr:from>
    <xdr:ext cx="529590" cy="254000"/>
    <xdr:sp macro="" textlink="">
      <xdr:nvSpPr>
        <xdr:cNvPr id="69" name="テキスト ボックス 68"/>
        <xdr:cNvSpPr txBox="1"/>
      </xdr:nvSpPr>
      <xdr:spPr>
        <a:xfrm>
          <a:off x="2640965" y="58477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136525</xdr:rowOff>
    </xdr:from>
    <xdr:to xmlns:xdr="http://schemas.openxmlformats.org/drawingml/2006/spreadsheetDrawing">
      <xdr:col>10</xdr:col>
      <xdr:colOff>114300</xdr:colOff>
      <xdr:row>36</xdr:row>
      <xdr:rowOff>165100</xdr:rowOff>
    </xdr:to>
    <xdr:cxnSp macro="">
      <xdr:nvCxnSpPr>
        <xdr:cNvPr id="70" name="直線コネクタ 69"/>
        <xdr:cNvCxnSpPr/>
      </xdr:nvCxnSpPr>
      <xdr:spPr>
        <a:xfrm flipV="1">
          <a:off x="1130300" y="63087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8255</xdr:rowOff>
    </xdr:from>
    <xdr:to xmlns:xdr="http://schemas.openxmlformats.org/drawingml/2006/spreadsheetDrawing">
      <xdr:col>10</xdr:col>
      <xdr:colOff>165100</xdr:colOff>
      <xdr:row>34</xdr:row>
      <xdr:rowOff>109855</xdr:rowOff>
    </xdr:to>
    <xdr:sp macro="" textlink="">
      <xdr:nvSpPr>
        <xdr:cNvPr id="71" name="フローチャート: 判断 70"/>
        <xdr:cNvSpPr/>
      </xdr:nvSpPr>
      <xdr:spPr>
        <a:xfrm>
          <a:off x="1968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126365</xdr:rowOff>
    </xdr:from>
    <xdr:ext cx="529590" cy="259080"/>
    <xdr:sp macro="" textlink="">
      <xdr:nvSpPr>
        <xdr:cNvPr id="72" name="テキスト ボックス 71"/>
        <xdr:cNvSpPr txBox="1"/>
      </xdr:nvSpPr>
      <xdr:spPr>
        <a:xfrm>
          <a:off x="1751965" y="56127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29210</xdr:rowOff>
    </xdr:from>
    <xdr:to xmlns:xdr="http://schemas.openxmlformats.org/drawingml/2006/spreadsheetDrawing">
      <xdr:col>6</xdr:col>
      <xdr:colOff>38100</xdr:colOff>
      <xdr:row>34</xdr:row>
      <xdr:rowOff>130175</xdr:rowOff>
    </xdr:to>
    <xdr:sp macro="" textlink="">
      <xdr:nvSpPr>
        <xdr:cNvPr id="73" name="フローチャート: 判断 72"/>
        <xdr:cNvSpPr/>
      </xdr:nvSpPr>
      <xdr:spPr>
        <a:xfrm>
          <a:off x="1079500" y="5858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146685</xdr:rowOff>
    </xdr:from>
    <xdr:ext cx="529590" cy="254000"/>
    <xdr:sp macro="" textlink="">
      <xdr:nvSpPr>
        <xdr:cNvPr id="74" name="テキスト ボックス 73"/>
        <xdr:cNvSpPr txBox="1"/>
      </xdr:nvSpPr>
      <xdr:spPr>
        <a:xfrm>
          <a:off x="862965" y="56330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117475</xdr:rowOff>
    </xdr:from>
    <xdr:to xmlns:xdr="http://schemas.openxmlformats.org/drawingml/2006/spreadsheetDrawing">
      <xdr:col>24</xdr:col>
      <xdr:colOff>114300</xdr:colOff>
      <xdr:row>37</xdr:row>
      <xdr:rowOff>47625</xdr:rowOff>
    </xdr:to>
    <xdr:sp macro="" textlink="">
      <xdr:nvSpPr>
        <xdr:cNvPr id="80" name="楕円 79"/>
        <xdr:cNvSpPr/>
      </xdr:nvSpPr>
      <xdr:spPr>
        <a:xfrm>
          <a:off x="4584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95885</xdr:rowOff>
    </xdr:from>
    <xdr:ext cx="534670" cy="259080"/>
    <xdr:sp macro="" textlink="">
      <xdr:nvSpPr>
        <xdr:cNvPr id="81" name="人件費該当値テキスト"/>
        <xdr:cNvSpPr txBox="1"/>
      </xdr:nvSpPr>
      <xdr:spPr>
        <a:xfrm>
          <a:off x="4686300" y="626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118745</xdr:rowOff>
    </xdr:from>
    <xdr:to xmlns:xdr="http://schemas.openxmlformats.org/drawingml/2006/spreadsheetDrawing">
      <xdr:col>20</xdr:col>
      <xdr:colOff>38100</xdr:colOff>
      <xdr:row>37</xdr:row>
      <xdr:rowOff>48895</xdr:rowOff>
    </xdr:to>
    <xdr:sp macro="" textlink="">
      <xdr:nvSpPr>
        <xdr:cNvPr id="82" name="楕円 81"/>
        <xdr:cNvSpPr/>
      </xdr:nvSpPr>
      <xdr:spPr>
        <a:xfrm>
          <a:off x="3746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40640</xdr:rowOff>
    </xdr:from>
    <xdr:ext cx="529590" cy="254000"/>
    <xdr:sp macro="" textlink="">
      <xdr:nvSpPr>
        <xdr:cNvPr id="83" name="テキスト ボックス 82"/>
        <xdr:cNvSpPr txBox="1"/>
      </xdr:nvSpPr>
      <xdr:spPr>
        <a:xfrm>
          <a:off x="3529965" y="6384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89535</xdr:rowOff>
    </xdr:from>
    <xdr:to xmlns:xdr="http://schemas.openxmlformats.org/drawingml/2006/spreadsheetDrawing">
      <xdr:col>15</xdr:col>
      <xdr:colOff>101600</xdr:colOff>
      <xdr:row>37</xdr:row>
      <xdr:rowOff>19685</xdr:rowOff>
    </xdr:to>
    <xdr:sp macro="" textlink="">
      <xdr:nvSpPr>
        <xdr:cNvPr id="84" name="楕円 83"/>
        <xdr:cNvSpPr/>
      </xdr:nvSpPr>
      <xdr:spPr>
        <a:xfrm>
          <a:off x="2857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10795</xdr:rowOff>
    </xdr:from>
    <xdr:ext cx="529590" cy="258445"/>
    <xdr:sp macro="" textlink="">
      <xdr:nvSpPr>
        <xdr:cNvPr id="85" name="テキスト ボックス 84"/>
        <xdr:cNvSpPr txBox="1"/>
      </xdr:nvSpPr>
      <xdr:spPr>
        <a:xfrm>
          <a:off x="2640965" y="63544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86360</xdr:rowOff>
    </xdr:from>
    <xdr:to xmlns:xdr="http://schemas.openxmlformats.org/drawingml/2006/spreadsheetDrawing">
      <xdr:col>10</xdr:col>
      <xdr:colOff>165100</xdr:colOff>
      <xdr:row>37</xdr:row>
      <xdr:rowOff>15875</xdr:rowOff>
    </xdr:to>
    <xdr:sp macro="" textlink="">
      <xdr:nvSpPr>
        <xdr:cNvPr id="86" name="楕円 85"/>
        <xdr:cNvSpPr/>
      </xdr:nvSpPr>
      <xdr:spPr>
        <a:xfrm>
          <a:off x="1968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6985</xdr:rowOff>
    </xdr:from>
    <xdr:ext cx="529590" cy="254000"/>
    <xdr:sp macro="" textlink="">
      <xdr:nvSpPr>
        <xdr:cNvPr id="87" name="テキスト ボックス 86"/>
        <xdr:cNvSpPr txBox="1"/>
      </xdr:nvSpPr>
      <xdr:spPr>
        <a:xfrm>
          <a:off x="1751965" y="63506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114300</xdr:rowOff>
    </xdr:from>
    <xdr:to xmlns:xdr="http://schemas.openxmlformats.org/drawingml/2006/spreadsheetDrawing">
      <xdr:col>6</xdr:col>
      <xdr:colOff>38100</xdr:colOff>
      <xdr:row>37</xdr:row>
      <xdr:rowOff>44450</xdr:rowOff>
    </xdr:to>
    <xdr:sp macro="" textlink="">
      <xdr:nvSpPr>
        <xdr:cNvPr id="88" name="楕円 87"/>
        <xdr:cNvSpPr/>
      </xdr:nvSpPr>
      <xdr:spPr>
        <a:xfrm>
          <a:off x="107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35560</xdr:rowOff>
    </xdr:from>
    <xdr:ext cx="529590" cy="259080"/>
    <xdr:sp macro="" textlink="">
      <xdr:nvSpPr>
        <xdr:cNvPr id="89" name="テキスト ボックス 88"/>
        <xdr:cNvSpPr txBox="1"/>
      </xdr:nvSpPr>
      <xdr:spPr>
        <a:xfrm>
          <a:off x="862965" y="63792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840" cy="259080"/>
    <xdr:sp macro="" textlink="">
      <xdr:nvSpPr>
        <xdr:cNvPr id="101" name="テキスト ボックス 100"/>
        <xdr:cNvSpPr txBox="1"/>
      </xdr:nvSpPr>
      <xdr:spPr>
        <a:xfrm>
          <a:off x="513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0550" cy="259080"/>
    <xdr:sp macro="" textlink="">
      <xdr:nvSpPr>
        <xdr:cNvPr id="103" name="テキスト ボックス 102"/>
        <xdr:cNvSpPr txBox="1"/>
      </xdr:nvSpPr>
      <xdr:spPr>
        <a:xfrm>
          <a:off x="166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0550" cy="254000"/>
    <xdr:sp macro="" textlink="">
      <xdr:nvSpPr>
        <xdr:cNvPr id="105" name="テキスト ボックス 104"/>
        <xdr:cNvSpPr txBox="1"/>
      </xdr:nvSpPr>
      <xdr:spPr>
        <a:xfrm>
          <a:off x="166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0550" cy="259080"/>
    <xdr:sp macro="" textlink="">
      <xdr:nvSpPr>
        <xdr:cNvPr id="107" name="テキスト ボックス 106"/>
        <xdr:cNvSpPr txBox="1"/>
      </xdr:nvSpPr>
      <xdr:spPr>
        <a:xfrm>
          <a:off x="166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0550" cy="259080"/>
    <xdr:sp macro="" textlink="">
      <xdr:nvSpPr>
        <xdr:cNvPr id="109" name="テキスト ボックス 108"/>
        <xdr:cNvSpPr txBox="1"/>
      </xdr:nvSpPr>
      <xdr:spPr>
        <a:xfrm>
          <a:off x="166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152400</xdr:rowOff>
    </xdr:from>
    <xdr:to xmlns:xdr="http://schemas.openxmlformats.org/drawingml/2006/spreadsheetDrawing">
      <xdr:col>24</xdr:col>
      <xdr:colOff>62865</xdr:colOff>
      <xdr:row>58</xdr:row>
      <xdr:rowOff>50165</xdr:rowOff>
    </xdr:to>
    <xdr:cxnSp macro="">
      <xdr:nvCxnSpPr>
        <xdr:cNvPr id="113" name="直線コネクタ 112"/>
        <xdr:cNvCxnSpPr/>
      </xdr:nvCxnSpPr>
      <xdr:spPr>
        <a:xfrm flipV="1">
          <a:off x="4633595" y="8553450"/>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53975</xdr:rowOff>
    </xdr:from>
    <xdr:ext cx="534670" cy="254000"/>
    <xdr:sp macro="" textlink="">
      <xdr:nvSpPr>
        <xdr:cNvPr id="114" name="物件費最小値テキスト"/>
        <xdr:cNvSpPr txBox="1"/>
      </xdr:nvSpPr>
      <xdr:spPr>
        <a:xfrm>
          <a:off x="4686300" y="99980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50165</xdr:rowOff>
    </xdr:from>
    <xdr:to xmlns:xdr="http://schemas.openxmlformats.org/drawingml/2006/spreadsheetDrawing">
      <xdr:col>24</xdr:col>
      <xdr:colOff>152400</xdr:colOff>
      <xdr:row>58</xdr:row>
      <xdr:rowOff>50165</xdr:rowOff>
    </xdr:to>
    <xdr:cxnSp macro="">
      <xdr:nvCxnSpPr>
        <xdr:cNvPr id="115" name="直線コネクタ 114"/>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99060</xdr:rowOff>
    </xdr:from>
    <xdr:ext cx="598805" cy="254000"/>
    <xdr:sp macro="" textlink="">
      <xdr:nvSpPr>
        <xdr:cNvPr id="116" name="物件費最大値テキスト"/>
        <xdr:cNvSpPr txBox="1"/>
      </xdr:nvSpPr>
      <xdr:spPr>
        <a:xfrm>
          <a:off x="4686300" y="83286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152400</xdr:rowOff>
    </xdr:from>
    <xdr:to xmlns:xdr="http://schemas.openxmlformats.org/drawingml/2006/spreadsheetDrawing">
      <xdr:col>24</xdr:col>
      <xdr:colOff>152400</xdr:colOff>
      <xdr:row>49</xdr:row>
      <xdr:rowOff>152400</xdr:rowOff>
    </xdr:to>
    <xdr:cxnSp macro="">
      <xdr:nvCxnSpPr>
        <xdr:cNvPr id="117" name="直線コネクタ 116"/>
        <xdr:cNvCxnSpPr/>
      </xdr:nvCxnSpPr>
      <xdr:spPr>
        <a:xfrm>
          <a:off x="4546600" y="855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163830</xdr:rowOff>
    </xdr:from>
    <xdr:to xmlns:xdr="http://schemas.openxmlformats.org/drawingml/2006/spreadsheetDrawing">
      <xdr:col>24</xdr:col>
      <xdr:colOff>63500</xdr:colOff>
      <xdr:row>57</xdr:row>
      <xdr:rowOff>168275</xdr:rowOff>
    </xdr:to>
    <xdr:cxnSp macro="">
      <xdr:nvCxnSpPr>
        <xdr:cNvPr id="118" name="直線コネクタ 117"/>
        <xdr:cNvCxnSpPr/>
      </xdr:nvCxnSpPr>
      <xdr:spPr>
        <a:xfrm flipV="1">
          <a:off x="3797300" y="99364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91440</xdr:rowOff>
    </xdr:from>
    <xdr:ext cx="534670" cy="259080"/>
    <xdr:sp macro="" textlink="">
      <xdr:nvSpPr>
        <xdr:cNvPr id="119" name="物件費平均値テキスト"/>
        <xdr:cNvSpPr txBox="1"/>
      </xdr:nvSpPr>
      <xdr:spPr>
        <a:xfrm>
          <a:off x="4686300" y="9692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68580</xdr:rowOff>
    </xdr:from>
    <xdr:to xmlns:xdr="http://schemas.openxmlformats.org/drawingml/2006/spreadsheetDrawing">
      <xdr:col>24</xdr:col>
      <xdr:colOff>114300</xdr:colOff>
      <xdr:row>57</xdr:row>
      <xdr:rowOff>170180</xdr:rowOff>
    </xdr:to>
    <xdr:sp macro="" textlink="">
      <xdr:nvSpPr>
        <xdr:cNvPr id="120" name="フローチャート: 判断 119"/>
        <xdr:cNvSpPr/>
      </xdr:nvSpPr>
      <xdr:spPr>
        <a:xfrm>
          <a:off x="4584700" y="98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168275</xdr:rowOff>
    </xdr:from>
    <xdr:to xmlns:xdr="http://schemas.openxmlformats.org/drawingml/2006/spreadsheetDrawing">
      <xdr:col>19</xdr:col>
      <xdr:colOff>177800</xdr:colOff>
      <xdr:row>58</xdr:row>
      <xdr:rowOff>7620</xdr:rowOff>
    </xdr:to>
    <xdr:cxnSp macro="">
      <xdr:nvCxnSpPr>
        <xdr:cNvPr id="121" name="直線コネクタ 120"/>
        <xdr:cNvCxnSpPr/>
      </xdr:nvCxnSpPr>
      <xdr:spPr>
        <a:xfrm flipV="1">
          <a:off x="2908300" y="99409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71755</xdr:rowOff>
    </xdr:from>
    <xdr:to xmlns:xdr="http://schemas.openxmlformats.org/drawingml/2006/spreadsheetDrawing">
      <xdr:col>20</xdr:col>
      <xdr:colOff>38100</xdr:colOff>
      <xdr:row>58</xdr:row>
      <xdr:rowOff>1905</xdr:rowOff>
    </xdr:to>
    <xdr:sp macro="" textlink="">
      <xdr:nvSpPr>
        <xdr:cNvPr id="122" name="フローチャート: 判断 121"/>
        <xdr:cNvSpPr/>
      </xdr:nvSpPr>
      <xdr:spPr>
        <a:xfrm>
          <a:off x="3746500" y="984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18415</xdr:rowOff>
    </xdr:from>
    <xdr:ext cx="529590" cy="254000"/>
    <xdr:sp macro="" textlink="">
      <xdr:nvSpPr>
        <xdr:cNvPr id="123" name="テキスト ボックス 122"/>
        <xdr:cNvSpPr txBox="1"/>
      </xdr:nvSpPr>
      <xdr:spPr>
        <a:xfrm>
          <a:off x="3529965" y="9619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7620</xdr:rowOff>
    </xdr:from>
    <xdr:to xmlns:xdr="http://schemas.openxmlformats.org/drawingml/2006/spreadsheetDrawing">
      <xdr:col>15</xdr:col>
      <xdr:colOff>50800</xdr:colOff>
      <xdr:row>58</xdr:row>
      <xdr:rowOff>10795</xdr:rowOff>
    </xdr:to>
    <xdr:cxnSp macro="">
      <xdr:nvCxnSpPr>
        <xdr:cNvPr id="124" name="直線コネクタ 123"/>
        <xdr:cNvCxnSpPr/>
      </xdr:nvCxnSpPr>
      <xdr:spPr>
        <a:xfrm flipV="1">
          <a:off x="2019300" y="9951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69215</xdr:rowOff>
    </xdr:from>
    <xdr:to xmlns:xdr="http://schemas.openxmlformats.org/drawingml/2006/spreadsheetDrawing">
      <xdr:col>15</xdr:col>
      <xdr:colOff>101600</xdr:colOff>
      <xdr:row>57</xdr:row>
      <xdr:rowOff>170815</xdr:rowOff>
    </xdr:to>
    <xdr:sp macro="" textlink="">
      <xdr:nvSpPr>
        <xdr:cNvPr id="125" name="フローチャート: 判断 124"/>
        <xdr:cNvSpPr/>
      </xdr:nvSpPr>
      <xdr:spPr>
        <a:xfrm>
          <a:off x="2857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xdr:rowOff>
    </xdr:from>
    <xdr:ext cx="529590" cy="259080"/>
    <xdr:sp macro="" textlink="">
      <xdr:nvSpPr>
        <xdr:cNvPr id="126" name="テキスト ボックス 125"/>
        <xdr:cNvSpPr txBox="1"/>
      </xdr:nvSpPr>
      <xdr:spPr>
        <a:xfrm>
          <a:off x="2640965" y="96170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10795</xdr:rowOff>
    </xdr:from>
    <xdr:to xmlns:xdr="http://schemas.openxmlformats.org/drawingml/2006/spreadsheetDrawing">
      <xdr:col>10</xdr:col>
      <xdr:colOff>114300</xdr:colOff>
      <xdr:row>58</xdr:row>
      <xdr:rowOff>13970</xdr:rowOff>
    </xdr:to>
    <xdr:cxnSp macro="">
      <xdr:nvCxnSpPr>
        <xdr:cNvPr id="127" name="直線コネクタ 126"/>
        <xdr:cNvCxnSpPr/>
      </xdr:nvCxnSpPr>
      <xdr:spPr>
        <a:xfrm flipV="1">
          <a:off x="1130300" y="99548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76835</xdr:rowOff>
    </xdr:from>
    <xdr:to xmlns:xdr="http://schemas.openxmlformats.org/drawingml/2006/spreadsheetDrawing">
      <xdr:col>10</xdr:col>
      <xdr:colOff>165100</xdr:colOff>
      <xdr:row>58</xdr:row>
      <xdr:rowOff>6985</xdr:rowOff>
    </xdr:to>
    <xdr:sp macro="" textlink="">
      <xdr:nvSpPr>
        <xdr:cNvPr id="128" name="フローチャート: 判断 127"/>
        <xdr:cNvSpPr/>
      </xdr:nvSpPr>
      <xdr:spPr>
        <a:xfrm>
          <a:off x="1968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23495</xdr:rowOff>
    </xdr:from>
    <xdr:ext cx="529590" cy="259080"/>
    <xdr:sp macro="" textlink="">
      <xdr:nvSpPr>
        <xdr:cNvPr id="129" name="テキスト ボックス 128"/>
        <xdr:cNvSpPr txBox="1"/>
      </xdr:nvSpPr>
      <xdr:spPr>
        <a:xfrm>
          <a:off x="1751965" y="96246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82550</xdr:rowOff>
    </xdr:from>
    <xdr:to xmlns:xdr="http://schemas.openxmlformats.org/drawingml/2006/spreadsheetDrawing">
      <xdr:col>6</xdr:col>
      <xdr:colOff>38100</xdr:colOff>
      <xdr:row>58</xdr:row>
      <xdr:rowOff>12700</xdr:rowOff>
    </xdr:to>
    <xdr:sp macro="" textlink="">
      <xdr:nvSpPr>
        <xdr:cNvPr id="130" name="フローチャート: 判断 129"/>
        <xdr:cNvSpPr/>
      </xdr:nvSpPr>
      <xdr:spPr>
        <a:xfrm>
          <a:off x="1079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29210</xdr:rowOff>
    </xdr:from>
    <xdr:ext cx="529590" cy="254000"/>
    <xdr:sp macro="" textlink="">
      <xdr:nvSpPr>
        <xdr:cNvPr id="131" name="テキスト ボックス 130"/>
        <xdr:cNvSpPr txBox="1"/>
      </xdr:nvSpPr>
      <xdr:spPr>
        <a:xfrm>
          <a:off x="862965" y="9630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113030</xdr:rowOff>
    </xdr:from>
    <xdr:to xmlns:xdr="http://schemas.openxmlformats.org/drawingml/2006/spreadsheetDrawing">
      <xdr:col>24</xdr:col>
      <xdr:colOff>114300</xdr:colOff>
      <xdr:row>58</xdr:row>
      <xdr:rowOff>43180</xdr:rowOff>
    </xdr:to>
    <xdr:sp macro="" textlink="">
      <xdr:nvSpPr>
        <xdr:cNvPr id="137" name="楕円 136"/>
        <xdr:cNvSpPr/>
      </xdr:nvSpPr>
      <xdr:spPr>
        <a:xfrm>
          <a:off x="4584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46990</xdr:rowOff>
    </xdr:from>
    <xdr:ext cx="534670" cy="259080"/>
    <xdr:sp macro="" textlink="">
      <xdr:nvSpPr>
        <xdr:cNvPr id="138" name="物件費該当値テキスト"/>
        <xdr:cNvSpPr txBox="1"/>
      </xdr:nvSpPr>
      <xdr:spPr>
        <a:xfrm>
          <a:off x="4686300" y="981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117475</xdr:rowOff>
    </xdr:from>
    <xdr:to xmlns:xdr="http://schemas.openxmlformats.org/drawingml/2006/spreadsheetDrawing">
      <xdr:col>20</xdr:col>
      <xdr:colOff>38100</xdr:colOff>
      <xdr:row>58</xdr:row>
      <xdr:rowOff>47625</xdr:rowOff>
    </xdr:to>
    <xdr:sp macro="" textlink="">
      <xdr:nvSpPr>
        <xdr:cNvPr id="139" name="楕円 138"/>
        <xdr:cNvSpPr/>
      </xdr:nvSpPr>
      <xdr:spPr>
        <a:xfrm>
          <a:off x="3746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38735</xdr:rowOff>
    </xdr:from>
    <xdr:ext cx="529590" cy="259080"/>
    <xdr:sp macro="" textlink="">
      <xdr:nvSpPr>
        <xdr:cNvPr id="140" name="テキスト ボックス 139"/>
        <xdr:cNvSpPr txBox="1"/>
      </xdr:nvSpPr>
      <xdr:spPr>
        <a:xfrm>
          <a:off x="3529965" y="99828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128270</xdr:rowOff>
    </xdr:from>
    <xdr:to xmlns:xdr="http://schemas.openxmlformats.org/drawingml/2006/spreadsheetDrawing">
      <xdr:col>15</xdr:col>
      <xdr:colOff>101600</xdr:colOff>
      <xdr:row>58</xdr:row>
      <xdr:rowOff>58420</xdr:rowOff>
    </xdr:to>
    <xdr:sp macro="" textlink="">
      <xdr:nvSpPr>
        <xdr:cNvPr id="141" name="楕円 140"/>
        <xdr:cNvSpPr/>
      </xdr:nvSpPr>
      <xdr:spPr>
        <a:xfrm>
          <a:off x="2857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49530</xdr:rowOff>
    </xdr:from>
    <xdr:ext cx="529590" cy="259080"/>
    <xdr:sp macro="" textlink="">
      <xdr:nvSpPr>
        <xdr:cNvPr id="142" name="テキスト ボックス 141"/>
        <xdr:cNvSpPr txBox="1"/>
      </xdr:nvSpPr>
      <xdr:spPr>
        <a:xfrm>
          <a:off x="2640965" y="9993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132080</xdr:rowOff>
    </xdr:from>
    <xdr:to xmlns:xdr="http://schemas.openxmlformats.org/drawingml/2006/spreadsheetDrawing">
      <xdr:col>10</xdr:col>
      <xdr:colOff>165100</xdr:colOff>
      <xdr:row>58</xdr:row>
      <xdr:rowOff>61595</xdr:rowOff>
    </xdr:to>
    <xdr:sp macro="" textlink="">
      <xdr:nvSpPr>
        <xdr:cNvPr id="143" name="楕円 142"/>
        <xdr:cNvSpPr/>
      </xdr:nvSpPr>
      <xdr:spPr>
        <a:xfrm>
          <a:off x="1968500" y="9904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52705</xdr:rowOff>
    </xdr:from>
    <xdr:ext cx="529590" cy="254000"/>
    <xdr:sp macro="" textlink="">
      <xdr:nvSpPr>
        <xdr:cNvPr id="144" name="テキスト ボックス 143"/>
        <xdr:cNvSpPr txBox="1"/>
      </xdr:nvSpPr>
      <xdr:spPr>
        <a:xfrm>
          <a:off x="1751965" y="99968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134620</xdr:rowOff>
    </xdr:from>
    <xdr:to xmlns:xdr="http://schemas.openxmlformats.org/drawingml/2006/spreadsheetDrawing">
      <xdr:col>6</xdr:col>
      <xdr:colOff>38100</xdr:colOff>
      <xdr:row>58</xdr:row>
      <xdr:rowOff>64770</xdr:rowOff>
    </xdr:to>
    <xdr:sp macro="" textlink="">
      <xdr:nvSpPr>
        <xdr:cNvPr id="145" name="楕円 144"/>
        <xdr:cNvSpPr/>
      </xdr:nvSpPr>
      <xdr:spPr>
        <a:xfrm>
          <a:off x="1079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55880</xdr:rowOff>
    </xdr:from>
    <xdr:ext cx="529590" cy="259080"/>
    <xdr:sp macro="" textlink="">
      <xdr:nvSpPr>
        <xdr:cNvPr id="146" name="テキスト ボックス 145"/>
        <xdr:cNvSpPr txBox="1"/>
      </xdr:nvSpPr>
      <xdr:spPr>
        <a:xfrm>
          <a:off x="862965" y="9999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3840" cy="259080"/>
    <xdr:sp macro="" textlink="">
      <xdr:nvSpPr>
        <xdr:cNvPr id="158" name="テキスト ボックス 157"/>
        <xdr:cNvSpPr txBox="1"/>
      </xdr:nvSpPr>
      <xdr:spPr>
        <a:xfrm>
          <a:off x="513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1495" cy="254000"/>
    <xdr:sp macro="" textlink="">
      <xdr:nvSpPr>
        <xdr:cNvPr id="160" name="テキスト ボックス 159"/>
        <xdr:cNvSpPr txBox="1"/>
      </xdr:nvSpPr>
      <xdr:spPr>
        <a:xfrm>
          <a:off x="230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1495" cy="259080"/>
    <xdr:sp macro="" textlink="">
      <xdr:nvSpPr>
        <xdr:cNvPr id="162" name="テキスト ボックス 161"/>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1495" cy="254000"/>
    <xdr:sp macro="" textlink="">
      <xdr:nvSpPr>
        <xdr:cNvPr id="164" name="テキスト ボックス 163"/>
        <xdr:cNvSpPr txBox="1"/>
      </xdr:nvSpPr>
      <xdr:spPr>
        <a:xfrm>
          <a:off x="230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4000"/>
    <xdr:sp macro="" textlink="">
      <xdr:nvSpPr>
        <xdr:cNvPr id="170" name="テキスト ボックス 169"/>
        <xdr:cNvSpPr txBox="1"/>
      </xdr:nvSpPr>
      <xdr:spPr>
        <a:xfrm>
          <a:off x="230505" y="1154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123190</xdr:rowOff>
    </xdr:from>
    <xdr:to xmlns:xdr="http://schemas.openxmlformats.org/drawingml/2006/spreadsheetDrawing">
      <xdr:col>24</xdr:col>
      <xdr:colOff>62865</xdr:colOff>
      <xdr:row>79</xdr:row>
      <xdr:rowOff>80010</xdr:rowOff>
    </xdr:to>
    <xdr:cxnSp macro="">
      <xdr:nvCxnSpPr>
        <xdr:cNvPr id="172" name="直線コネクタ 171"/>
        <xdr:cNvCxnSpPr/>
      </xdr:nvCxnSpPr>
      <xdr:spPr>
        <a:xfrm flipV="1">
          <a:off x="4633595" y="1212469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83820</xdr:rowOff>
    </xdr:from>
    <xdr:ext cx="378460" cy="259080"/>
    <xdr:sp macro="" textlink="">
      <xdr:nvSpPr>
        <xdr:cNvPr id="173" name="維持補修費最小値テキスト"/>
        <xdr:cNvSpPr txBox="1"/>
      </xdr:nvSpPr>
      <xdr:spPr>
        <a:xfrm>
          <a:off x="4686300" y="13628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80010</xdr:rowOff>
    </xdr:from>
    <xdr:to xmlns:xdr="http://schemas.openxmlformats.org/drawingml/2006/spreadsheetDrawing">
      <xdr:col>24</xdr:col>
      <xdr:colOff>152400</xdr:colOff>
      <xdr:row>79</xdr:row>
      <xdr:rowOff>80010</xdr:rowOff>
    </xdr:to>
    <xdr:cxnSp macro="">
      <xdr:nvCxnSpPr>
        <xdr:cNvPr id="174" name="直線コネクタ 173"/>
        <xdr:cNvCxnSpPr/>
      </xdr:nvCxnSpPr>
      <xdr:spPr>
        <a:xfrm>
          <a:off x="4546600" y="1362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69850</xdr:rowOff>
    </xdr:from>
    <xdr:ext cx="534670" cy="259080"/>
    <xdr:sp macro="" textlink="">
      <xdr:nvSpPr>
        <xdr:cNvPr id="175" name="維持補修費最大値テキスト"/>
        <xdr:cNvSpPr txBox="1"/>
      </xdr:nvSpPr>
      <xdr:spPr>
        <a:xfrm>
          <a:off x="4686300" y="11899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123190</xdr:rowOff>
    </xdr:from>
    <xdr:to xmlns:xdr="http://schemas.openxmlformats.org/drawingml/2006/spreadsheetDrawing">
      <xdr:col>24</xdr:col>
      <xdr:colOff>152400</xdr:colOff>
      <xdr:row>70</xdr:row>
      <xdr:rowOff>123190</xdr:rowOff>
    </xdr:to>
    <xdr:cxnSp macro="">
      <xdr:nvCxnSpPr>
        <xdr:cNvPr id="176" name="直線コネクタ 175"/>
        <xdr:cNvCxnSpPr/>
      </xdr:nvCxnSpPr>
      <xdr:spPr>
        <a:xfrm>
          <a:off x="4546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81280</xdr:rowOff>
    </xdr:from>
    <xdr:to xmlns:xdr="http://schemas.openxmlformats.org/drawingml/2006/spreadsheetDrawing">
      <xdr:col>24</xdr:col>
      <xdr:colOff>63500</xdr:colOff>
      <xdr:row>78</xdr:row>
      <xdr:rowOff>9525</xdr:rowOff>
    </xdr:to>
    <xdr:cxnSp macro="">
      <xdr:nvCxnSpPr>
        <xdr:cNvPr id="177" name="直線コネクタ 176"/>
        <xdr:cNvCxnSpPr/>
      </xdr:nvCxnSpPr>
      <xdr:spPr>
        <a:xfrm flipV="1">
          <a:off x="3797300" y="13282930"/>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133985</xdr:rowOff>
    </xdr:from>
    <xdr:ext cx="469900" cy="254000"/>
    <xdr:sp macro="" textlink="">
      <xdr:nvSpPr>
        <xdr:cNvPr id="178" name="維持補修費平均値テキスト"/>
        <xdr:cNvSpPr txBox="1"/>
      </xdr:nvSpPr>
      <xdr:spPr>
        <a:xfrm>
          <a:off x="4686300" y="1333563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155575</xdr:rowOff>
    </xdr:from>
    <xdr:to xmlns:xdr="http://schemas.openxmlformats.org/drawingml/2006/spreadsheetDrawing">
      <xdr:col>24</xdr:col>
      <xdr:colOff>114300</xdr:colOff>
      <xdr:row>78</xdr:row>
      <xdr:rowOff>86360</xdr:rowOff>
    </xdr:to>
    <xdr:sp macro="" textlink="">
      <xdr:nvSpPr>
        <xdr:cNvPr id="179" name="フローチャート: 判断 178"/>
        <xdr:cNvSpPr/>
      </xdr:nvSpPr>
      <xdr:spPr>
        <a:xfrm>
          <a:off x="45847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9525</xdr:rowOff>
    </xdr:from>
    <xdr:to xmlns:xdr="http://schemas.openxmlformats.org/drawingml/2006/spreadsheetDrawing">
      <xdr:col>19</xdr:col>
      <xdr:colOff>177800</xdr:colOff>
      <xdr:row>78</xdr:row>
      <xdr:rowOff>45085</xdr:rowOff>
    </xdr:to>
    <xdr:cxnSp macro="">
      <xdr:nvCxnSpPr>
        <xdr:cNvPr id="180" name="直線コネクタ 179"/>
        <xdr:cNvCxnSpPr/>
      </xdr:nvCxnSpPr>
      <xdr:spPr>
        <a:xfrm flipV="1">
          <a:off x="2908300" y="133826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34290</xdr:rowOff>
    </xdr:from>
    <xdr:to xmlns:xdr="http://schemas.openxmlformats.org/drawingml/2006/spreadsheetDrawing">
      <xdr:col>20</xdr:col>
      <xdr:colOff>38100</xdr:colOff>
      <xdr:row>78</xdr:row>
      <xdr:rowOff>135890</xdr:rowOff>
    </xdr:to>
    <xdr:sp macro="" textlink="">
      <xdr:nvSpPr>
        <xdr:cNvPr id="181" name="フローチャート: 判断 180"/>
        <xdr:cNvSpPr/>
      </xdr:nvSpPr>
      <xdr:spPr>
        <a:xfrm>
          <a:off x="3746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127000</xdr:rowOff>
    </xdr:from>
    <xdr:ext cx="464820" cy="259080"/>
    <xdr:sp macro="" textlink="">
      <xdr:nvSpPr>
        <xdr:cNvPr id="182" name="テキスト ボックス 181"/>
        <xdr:cNvSpPr txBox="1"/>
      </xdr:nvSpPr>
      <xdr:spPr>
        <a:xfrm>
          <a:off x="3562350" y="135001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45085</xdr:rowOff>
    </xdr:from>
    <xdr:to xmlns:xdr="http://schemas.openxmlformats.org/drawingml/2006/spreadsheetDrawing">
      <xdr:col>15</xdr:col>
      <xdr:colOff>50800</xdr:colOff>
      <xdr:row>78</xdr:row>
      <xdr:rowOff>48260</xdr:rowOff>
    </xdr:to>
    <xdr:cxnSp macro="">
      <xdr:nvCxnSpPr>
        <xdr:cNvPr id="183" name="直線コネクタ 182"/>
        <xdr:cNvCxnSpPr/>
      </xdr:nvCxnSpPr>
      <xdr:spPr>
        <a:xfrm flipV="1">
          <a:off x="2019300" y="134181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37465</xdr:rowOff>
    </xdr:from>
    <xdr:to xmlns:xdr="http://schemas.openxmlformats.org/drawingml/2006/spreadsheetDrawing">
      <xdr:col>15</xdr:col>
      <xdr:colOff>101600</xdr:colOff>
      <xdr:row>78</xdr:row>
      <xdr:rowOff>139065</xdr:rowOff>
    </xdr:to>
    <xdr:sp macro="" textlink="">
      <xdr:nvSpPr>
        <xdr:cNvPr id="184" name="フローチャート: 判断 183"/>
        <xdr:cNvSpPr/>
      </xdr:nvSpPr>
      <xdr:spPr>
        <a:xfrm>
          <a:off x="2857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130175</xdr:rowOff>
    </xdr:from>
    <xdr:ext cx="464820" cy="259080"/>
    <xdr:sp macro="" textlink="">
      <xdr:nvSpPr>
        <xdr:cNvPr id="185" name="テキスト ボックス 184"/>
        <xdr:cNvSpPr txBox="1"/>
      </xdr:nvSpPr>
      <xdr:spPr>
        <a:xfrm>
          <a:off x="2673350" y="135032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48260</xdr:rowOff>
    </xdr:from>
    <xdr:to xmlns:xdr="http://schemas.openxmlformats.org/drawingml/2006/spreadsheetDrawing">
      <xdr:col>10</xdr:col>
      <xdr:colOff>114300</xdr:colOff>
      <xdr:row>78</xdr:row>
      <xdr:rowOff>97790</xdr:rowOff>
    </xdr:to>
    <xdr:cxnSp macro="">
      <xdr:nvCxnSpPr>
        <xdr:cNvPr id="186" name="直線コネクタ 185"/>
        <xdr:cNvCxnSpPr/>
      </xdr:nvCxnSpPr>
      <xdr:spPr>
        <a:xfrm flipV="1">
          <a:off x="1130300" y="134213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168910</xdr:rowOff>
    </xdr:from>
    <xdr:to xmlns:xdr="http://schemas.openxmlformats.org/drawingml/2006/spreadsheetDrawing">
      <xdr:col>10</xdr:col>
      <xdr:colOff>165100</xdr:colOff>
      <xdr:row>78</xdr:row>
      <xdr:rowOff>99060</xdr:rowOff>
    </xdr:to>
    <xdr:sp macro="" textlink="">
      <xdr:nvSpPr>
        <xdr:cNvPr id="187" name="フローチャート: 判断 186"/>
        <xdr:cNvSpPr/>
      </xdr:nvSpPr>
      <xdr:spPr>
        <a:xfrm>
          <a:off x="1968500" y="133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90170</xdr:rowOff>
    </xdr:from>
    <xdr:ext cx="464820" cy="259080"/>
    <xdr:sp macro="" textlink="">
      <xdr:nvSpPr>
        <xdr:cNvPr id="188" name="テキスト ボックス 187"/>
        <xdr:cNvSpPr txBox="1"/>
      </xdr:nvSpPr>
      <xdr:spPr>
        <a:xfrm>
          <a:off x="1784350" y="134632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22225</xdr:rowOff>
    </xdr:from>
    <xdr:to xmlns:xdr="http://schemas.openxmlformats.org/drawingml/2006/spreadsheetDrawing">
      <xdr:col>6</xdr:col>
      <xdr:colOff>38100</xdr:colOff>
      <xdr:row>78</xdr:row>
      <xdr:rowOff>123825</xdr:rowOff>
    </xdr:to>
    <xdr:sp macro="" textlink="">
      <xdr:nvSpPr>
        <xdr:cNvPr id="189" name="フローチャート: 判断 188"/>
        <xdr:cNvSpPr/>
      </xdr:nvSpPr>
      <xdr:spPr>
        <a:xfrm>
          <a:off x="1079500" y="1339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140970</xdr:rowOff>
    </xdr:from>
    <xdr:ext cx="464820" cy="259080"/>
    <xdr:sp macro="" textlink="">
      <xdr:nvSpPr>
        <xdr:cNvPr id="190" name="テキスト ボックス 189"/>
        <xdr:cNvSpPr txBox="1"/>
      </xdr:nvSpPr>
      <xdr:spPr>
        <a:xfrm>
          <a:off x="895350" y="131711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30480</xdr:rowOff>
    </xdr:from>
    <xdr:to xmlns:xdr="http://schemas.openxmlformats.org/drawingml/2006/spreadsheetDrawing">
      <xdr:col>24</xdr:col>
      <xdr:colOff>114300</xdr:colOff>
      <xdr:row>77</xdr:row>
      <xdr:rowOff>132080</xdr:rowOff>
    </xdr:to>
    <xdr:sp macro="" textlink="">
      <xdr:nvSpPr>
        <xdr:cNvPr id="196" name="楕円 195"/>
        <xdr:cNvSpPr/>
      </xdr:nvSpPr>
      <xdr:spPr>
        <a:xfrm>
          <a:off x="45847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53340</xdr:rowOff>
    </xdr:from>
    <xdr:ext cx="534670" cy="254000"/>
    <xdr:sp macro="" textlink="">
      <xdr:nvSpPr>
        <xdr:cNvPr id="197" name="維持補修費該当値テキスト"/>
        <xdr:cNvSpPr txBox="1"/>
      </xdr:nvSpPr>
      <xdr:spPr>
        <a:xfrm>
          <a:off x="4686300" y="13083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130175</xdr:rowOff>
    </xdr:from>
    <xdr:to xmlns:xdr="http://schemas.openxmlformats.org/drawingml/2006/spreadsheetDrawing">
      <xdr:col>20</xdr:col>
      <xdr:colOff>38100</xdr:colOff>
      <xdr:row>78</xdr:row>
      <xdr:rowOff>60325</xdr:rowOff>
    </xdr:to>
    <xdr:sp macro="" textlink="">
      <xdr:nvSpPr>
        <xdr:cNvPr id="198" name="楕円 197"/>
        <xdr:cNvSpPr/>
      </xdr:nvSpPr>
      <xdr:spPr>
        <a:xfrm>
          <a:off x="3746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76835</xdr:rowOff>
    </xdr:from>
    <xdr:ext cx="464820" cy="254000"/>
    <xdr:sp macro="" textlink="">
      <xdr:nvSpPr>
        <xdr:cNvPr id="199" name="テキスト ボックス 198"/>
        <xdr:cNvSpPr txBox="1"/>
      </xdr:nvSpPr>
      <xdr:spPr>
        <a:xfrm>
          <a:off x="3562350" y="131070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166370</xdr:rowOff>
    </xdr:from>
    <xdr:to xmlns:xdr="http://schemas.openxmlformats.org/drawingml/2006/spreadsheetDrawing">
      <xdr:col>15</xdr:col>
      <xdr:colOff>101600</xdr:colOff>
      <xdr:row>78</xdr:row>
      <xdr:rowOff>95885</xdr:rowOff>
    </xdr:to>
    <xdr:sp macro="" textlink="">
      <xdr:nvSpPr>
        <xdr:cNvPr id="200" name="楕円 199"/>
        <xdr:cNvSpPr/>
      </xdr:nvSpPr>
      <xdr:spPr>
        <a:xfrm>
          <a:off x="2857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113030</xdr:rowOff>
    </xdr:from>
    <xdr:ext cx="464820" cy="259080"/>
    <xdr:sp macro="" textlink="">
      <xdr:nvSpPr>
        <xdr:cNvPr id="201" name="テキスト ボックス 200"/>
        <xdr:cNvSpPr txBox="1"/>
      </xdr:nvSpPr>
      <xdr:spPr>
        <a:xfrm>
          <a:off x="2673350" y="131432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168910</xdr:rowOff>
    </xdr:from>
    <xdr:to xmlns:xdr="http://schemas.openxmlformats.org/drawingml/2006/spreadsheetDrawing">
      <xdr:col>10</xdr:col>
      <xdr:colOff>165100</xdr:colOff>
      <xdr:row>78</xdr:row>
      <xdr:rowOff>99060</xdr:rowOff>
    </xdr:to>
    <xdr:sp macro="" textlink="">
      <xdr:nvSpPr>
        <xdr:cNvPr id="202" name="楕円 201"/>
        <xdr:cNvSpPr/>
      </xdr:nvSpPr>
      <xdr:spPr>
        <a:xfrm>
          <a:off x="1968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115570</xdr:rowOff>
    </xdr:from>
    <xdr:ext cx="464820" cy="259080"/>
    <xdr:sp macro="" textlink="">
      <xdr:nvSpPr>
        <xdr:cNvPr id="203" name="テキスト ボックス 202"/>
        <xdr:cNvSpPr txBox="1"/>
      </xdr:nvSpPr>
      <xdr:spPr>
        <a:xfrm>
          <a:off x="1784350" y="131457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46990</xdr:rowOff>
    </xdr:from>
    <xdr:to xmlns:xdr="http://schemas.openxmlformats.org/drawingml/2006/spreadsheetDrawing">
      <xdr:col>6</xdr:col>
      <xdr:colOff>38100</xdr:colOff>
      <xdr:row>78</xdr:row>
      <xdr:rowOff>148590</xdr:rowOff>
    </xdr:to>
    <xdr:sp macro="" textlink="">
      <xdr:nvSpPr>
        <xdr:cNvPr id="204" name="楕円 203"/>
        <xdr:cNvSpPr/>
      </xdr:nvSpPr>
      <xdr:spPr>
        <a:xfrm>
          <a:off x="107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139700</xdr:rowOff>
    </xdr:from>
    <xdr:ext cx="464820" cy="259080"/>
    <xdr:sp macro="" textlink="">
      <xdr:nvSpPr>
        <xdr:cNvPr id="205" name="テキスト ボックス 204"/>
        <xdr:cNvSpPr txBox="1"/>
      </xdr:nvSpPr>
      <xdr:spPr>
        <a:xfrm>
          <a:off x="895350" y="135128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4" name="テキスト ボックス 213"/>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4000"/>
    <xdr:sp macro="" textlink="">
      <xdr:nvSpPr>
        <xdr:cNvPr id="216" name="テキスト ボックス 215"/>
        <xdr:cNvSpPr txBox="1"/>
      </xdr:nvSpPr>
      <xdr:spPr>
        <a:xfrm>
          <a:off x="23050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4000"/>
    <xdr:sp macro="" textlink="">
      <xdr:nvSpPr>
        <xdr:cNvPr id="222" name="テキスト ボックス 221"/>
        <xdr:cNvSpPr txBox="1"/>
      </xdr:nvSpPr>
      <xdr:spPr>
        <a:xfrm>
          <a:off x="230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0550" cy="259080"/>
    <xdr:sp macro="" textlink="">
      <xdr:nvSpPr>
        <xdr:cNvPr id="224" name="テキスト ボックス 223"/>
        <xdr:cNvSpPr txBox="1"/>
      </xdr:nvSpPr>
      <xdr:spPr>
        <a:xfrm>
          <a:off x="166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0550" cy="259080"/>
    <xdr:sp macro="" textlink="">
      <xdr:nvSpPr>
        <xdr:cNvPr id="226" name="テキスト ボックス 225"/>
        <xdr:cNvSpPr txBox="1"/>
      </xdr:nvSpPr>
      <xdr:spPr>
        <a:xfrm>
          <a:off x="166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8" name="テキスト ボックス 227"/>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168275</xdr:rowOff>
    </xdr:from>
    <xdr:to xmlns:xdr="http://schemas.openxmlformats.org/drawingml/2006/spreadsheetDrawing">
      <xdr:col>24</xdr:col>
      <xdr:colOff>62865</xdr:colOff>
      <xdr:row>98</xdr:row>
      <xdr:rowOff>9525</xdr:rowOff>
    </xdr:to>
    <xdr:cxnSp macro="">
      <xdr:nvCxnSpPr>
        <xdr:cNvPr id="230" name="直線コネクタ 229"/>
        <xdr:cNvCxnSpPr/>
      </xdr:nvCxnSpPr>
      <xdr:spPr>
        <a:xfrm flipV="1">
          <a:off x="4633595" y="15427325"/>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31" name="扶助費最小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9525</xdr:rowOff>
    </xdr:from>
    <xdr:to xmlns:xdr="http://schemas.openxmlformats.org/drawingml/2006/spreadsheetDrawing">
      <xdr:col>24</xdr:col>
      <xdr:colOff>152400</xdr:colOff>
      <xdr:row>98</xdr:row>
      <xdr:rowOff>9525</xdr:rowOff>
    </xdr:to>
    <xdr:cxnSp macro="">
      <xdr:nvCxnSpPr>
        <xdr:cNvPr id="232" name="直線コネクタ 231"/>
        <xdr:cNvCxnSpPr/>
      </xdr:nvCxnSpPr>
      <xdr:spPr>
        <a:xfrm>
          <a:off x="4546600" y="1681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114935</xdr:rowOff>
    </xdr:from>
    <xdr:ext cx="598805" cy="259080"/>
    <xdr:sp macro="" textlink="">
      <xdr:nvSpPr>
        <xdr:cNvPr id="233" name="扶助費最大値テキスト"/>
        <xdr:cNvSpPr txBox="1"/>
      </xdr:nvSpPr>
      <xdr:spPr>
        <a:xfrm>
          <a:off x="4686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168275</xdr:rowOff>
    </xdr:from>
    <xdr:to xmlns:xdr="http://schemas.openxmlformats.org/drawingml/2006/spreadsheetDrawing">
      <xdr:col>24</xdr:col>
      <xdr:colOff>152400</xdr:colOff>
      <xdr:row>89</xdr:row>
      <xdr:rowOff>168275</xdr:rowOff>
    </xdr:to>
    <xdr:cxnSp macro="">
      <xdr:nvCxnSpPr>
        <xdr:cNvPr id="234" name="直線コネクタ 233"/>
        <xdr:cNvCxnSpPr/>
      </xdr:nvCxnSpPr>
      <xdr:spPr>
        <a:xfrm>
          <a:off x="4546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109220</xdr:rowOff>
    </xdr:from>
    <xdr:to xmlns:xdr="http://schemas.openxmlformats.org/drawingml/2006/spreadsheetDrawing">
      <xdr:col>24</xdr:col>
      <xdr:colOff>63500</xdr:colOff>
      <xdr:row>96</xdr:row>
      <xdr:rowOff>162560</xdr:rowOff>
    </xdr:to>
    <xdr:cxnSp macro="">
      <xdr:nvCxnSpPr>
        <xdr:cNvPr id="235" name="直線コネクタ 234"/>
        <xdr:cNvCxnSpPr/>
      </xdr:nvCxnSpPr>
      <xdr:spPr>
        <a:xfrm flipV="1">
          <a:off x="3797300" y="16568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133350</xdr:rowOff>
    </xdr:from>
    <xdr:ext cx="534670" cy="254000"/>
    <xdr:sp macro="" textlink="">
      <xdr:nvSpPr>
        <xdr:cNvPr id="236" name="扶助費平均値テキスト"/>
        <xdr:cNvSpPr txBox="1"/>
      </xdr:nvSpPr>
      <xdr:spPr>
        <a:xfrm>
          <a:off x="4686300" y="1607820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109855</xdr:rowOff>
    </xdr:from>
    <xdr:to xmlns:xdr="http://schemas.openxmlformats.org/drawingml/2006/spreadsheetDrawing">
      <xdr:col>24</xdr:col>
      <xdr:colOff>114300</xdr:colOff>
      <xdr:row>95</xdr:row>
      <xdr:rowOff>40640</xdr:rowOff>
    </xdr:to>
    <xdr:sp macro="" textlink="">
      <xdr:nvSpPr>
        <xdr:cNvPr id="237" name="フローチャート: 判断 236"/>
        <xdr:cNvSpPr/>
      </xdr:nvSpPr>
      <xdr:spPr>
        <a:xfrm>
          <a:off x="45847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162560</xdr:rowOff>
    </xdr:from>
    <xdr:to xmlns:xdr="http://schemas.openxmlformats.org/drawingml/2006/spreadsheetDrawing">
      <xdr:col>19</xdr:col>
      <xdr:colOff>177800</xdr:colOff>
      <xdr:row>97</xdr:row>
      <xdr:rowOff>43815</xdr:rowOff>
    </xdr:to>
    <xdr:cxnSp macro="">
      <xdr:nvCxnSpPr>
        <xdr:cNvPr id="238" name="直線コネクタ 237"/>
        <xdr:cNvCxnSpPr/>
      </xdr:nvCxnSpPr>
      <xdr:spPr>
        <a:xfrm flipV="1">
          <a:off x="2908300" y="1662176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127635</xdr:rowOff>
    </xdr:from>
    <xdr:to xmlns:xdr="http://schemas.openxmlformats.org/drawingml/2006/spreadsheetDrawing">
      <xdr:col>20</xdr:col>
      <xdr:colOff>38100</xdr:colOff>
      <xdr:row>95</xdr:row>
      <xdr:rowOff>57785</xdr:rowOff>
    </xdr:to>
    <xdr:sp macro="" textlink="">
      <xdr:nvSpPr>
        <xdr:cNvPr id="239" name="フローチャート: 判断 238"/>
        <xdr:cNvSpPr/>
      </xdr:nvSpPr>
      <xdr:spPr>
        <a:xfrm>
          <a:off x="3746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74930</xdr:rowOff>
    </xdr:from>
    <xdr:ext cx="529590" cy="254000"/>
    <xdr:sp macro="" textlink="">
      <xdr:nvSpPr>
        <xdr:cNvPr id="240" name="テキスト ボックス 239"/>
        <xdr:cNvSpPr txBox="1"/>
      </xdr:nvSpPr>
      <xdr:spPr>
        <a:xfrm>
          <a:off x="3529965" y="160197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33655</xdr:rowOff>
    </xdr:from>
    <xdr:to xmlns:xdr="http://schemas.openxmlformats.org/drawingml/2006/spreadsheetDrawing">
      <xdr:col>15</xdr:col>
      <xdr:colOff>50800</xdr:colOff>
      <xdr:row>97</xdr:row>
      <xdr:rowOff>43815</xdr:rowOff>
    </xdr:to>
    <xdr:cxnSp macro="">
      <xdr:nvCxnSpPr>
        <xdr:cNvPr id="241" name="直線コネクタ 240"/>
        <xdr:cNvCxnSpPr/>
      </xdr:nvCxnSpPr>
      <xdr:spPr>
        <a:xfrm>
          <a:off x="2019300" y="166643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26035</xdr:rowOff>
    </xdr:from>
    <xdr:to xmlns:xdr="http://schemas.openxmlformats.org/drawingml/2006/spreadsheetDrawing">
      <xdr:col>15</xdr:col>
      <xdr:colOff>101600</xdr:colOff>
      <xdr:row>95</xdr:row>
      <xdr:rowOff>127635</xdr:rowOff>
    </xdr:to>
    <xdr:sp macro="" textlink="">
      <xdr:nvSpPr>
        <xdr:cNvPr id="242" name="フローチャート: 判断 241"/>
        <xdr:cNvSpPr/>
      </xdr:nvSpPr>
      <xdr:spPr>
        <a:xfrm>
          <a:off x="2857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144145</xdr:rowOff>
    </xdr:from>
    <xdr:ext cx="529590" cy="254000"/>
    <xdr:sp macro="" textlink="">
      <xdr:nvSpPr>
        <xdr:cNvPr id="243" name="テキスト ボックス 242"/>
        <xdr:cNvSpPr txBox="1"/>
      </xdr:nvSpPr>
      <xdr:spPr>
        <a:xfrm>
          <a:off x="2640965" y="16088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33655</xdr:rowOff>
    </xdr:from>
    <xdr:to xmlns:xdr="http://schemas.openxmlformats.org/drawingml/2006/spreadsheetDrawing">
      <xdr:col>10</xdr:col>
      <xdr:colOff>114300</xdr:colOff>
      <xdr:row>97</xdr:row>
      <xdr:rowOff>93345</xdr:rowOff>
    </xdr:to>
    <xdr:cxnSp macro="">
      <xdr:nvCxnSpPr>
        <xdr:cNvPr id="244" name="直線コネクタ 243"/>
        <xdr:cNvCxnSpPr/>
      </xdr:nvCxnSpPr>
      <xdr:spPr>
        <a:xfrm flipV="1">
          <a:off x="1130300" y="1666430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93</xdr:row>
      <xdr:rowOff>149225</xdr:rowOff>
    </xdr:from>
    <xdr:to xmlns:xdr="http://schemas.openxmlformats.org/drawingml/2006/spreadsheetDrawing">
      <xdr:col>10</xdr:col>
      <xdr:colOff>165100</xdr:colOff>
      <xdr:row>94</xdr:row>
      <xdr:rowOff>79375</xdr:rowOff>
    </xdr:to>
    <xdr:sp macro="" textlink="">
      <xdr:nvSpPr>
        <xdr:cNvPr id="245" name="フローチャート: 判断 244"/>
        <xdr:cNvSpPr/>
      </xdr:nvSpPr>
      <xdr:spPr>
        <a:xfrm>
          <a:off x="1968500" y="160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95885</xdr:rowOff>
    </xdr:from>
    <xdr:ext cx="529590" cy="259080"/>
    <xdr:sp macro="" textlink="">
      <xdr:nvSpPr>
        <xdr:cNvPr id="246" name="テキスト ボックス 245"/>
        <xdr:cNvSpPr txBox="1"/>
      </xdr:nvSpPr>
      <xdr:spPr>
        <a:xfrm>
          <a:off x="1751965" y="15869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92710</xdr:rowOff>
    </xdr:from>
    <xdr:to xmlns:xdr="http://schemas.openxmlformats.org/drawingml/2006/spreadsheetDrawing">
      <xdr:col>6</xdr:col>
      <xdr:colOff>38100</xdr:colOff>
      <xdr:row>95</xdr:row>
      <xdr:rowOff>22860</xdr:rowOff>
    </xdr:to>
    <xdr:sp macro="" textlink="">
      <xdr:nvSpPr>
        <xdr:cNvPr id="247" name="フローチャート: 判断 246"/>
        <xdr:cNvSpPr/>
      </xdr:nvSpPr>
      <xdr:spPr>
        <a:xfrm>
          <a:off x="1079500" y="162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39370</xdr:rowOff>
    </xdr:from>
    <xdr:ext cx="529590" cy="259080"/>
    <xdr:sp macro="" textlink="">
      <xdr:nvSpPr>
        <xdr:cNvPr id="248" name="テキスト ボックス 247"/>
        <xdr:cNvSpPr txBox="1"/>
      </xdr:nvSpPr>
      <xdr:spPr>
        <a:xfrm>
          <a:off x="862965" y="159842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57785</xdr:rowOff>
    </xdr:from>
    <xdr:to xmlns:xdr="http://schemas.openxmlformats.org/drawingml/2006/spreadsheetDrawing">
      <xdr:col>24</xdr:col>
      <xdr:colOff>114300</xdr:colOff>
      <xdr:row>96</xdr:row>
      <xdr:rowOff>159385</xdr:rowOff>
    </xdr:to>
    <xdr:sp macro="" textlink="">
      <xdr:nvSpPr>
        <xdr:cNvPr id="254" name="楕円 253"/>
        <xdr:cNvSpPr/>
      </xdr:nvSpPr>
      <xdr:spPr>
        <a:xfrm>
          <a:off x="4584700" y="165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36195</xdr:rowOff>
    </xdr:from>
    <xdr:ext cx="534670" cy="259080"/>
    <xdr:sp macro="" textlink="">
      <xdr:nvSpPr>
        <xdr:cNvPr id="255" name="扶助費該当値テキスト"/>
        <xdr:cNvSpPr txBox="1"/>
      </xdr:nvSpPr>
      <xdr:spPr>
        <a:xfrm>
          <a:off x="4686300" y="16495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111760</xdr:rowOff>
    </xdr:from>
    <xdr:to xmlns:xdr="http://schemas.openxmlformats.org/drawingml/2006/spreadsheetDrawing">
      <xdr:col>20</xdr:col>
      <xdr:colOff>38100</xdr:colOff>
      <xdr:row>97</xdr:row>
      <xdr:rowOff>41910</xdr:rowOff>
    </xdr:to>
    <xdr:sp macro="" textlink="">
      <xdr:nvSpPr>
        <xdr:cNvPr id="256" name="楕円 255"/>
        <xdr:cNvSpPr/>
      </xdr:nvSpPr>
      <xdr:spPr>
        <a:xfrm>
          <a:off x="374650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33020</xdr:rowOff>
    </xdr:from>
    <xdr:ext cx="529590" cy="259080"/>
    <xdr:sp macro="" textlink="">
      <xdr:nvSpPr>
        <xdr:cNvPr id="257" name="テキスト ボックス 256"/>
        <xdr:cNvSpPr txBox="1"/>
      </xdr:nvSpPr>
      <xdr:spPr>
        <a:xfrm>
          <a:off x="3529965" y="16663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164465</xdr:rowOff>
    </xdr:from>
    <xdr:to xmlns:xdr="http://schemas.openxmlformats.org/drawingml/2006/spreadsheetDrawing">
      <xdr:col>15</xdr:col>
      <xdr:colOff>101600</xdr:colOff>
      <xdr:row>97</xdr:row>
      <xdr:rowOff>94615</xdr:rowOff>
    </xdr:to>
    <xdr:sp macro="" textlink="">
      <xdr:nvSpPr>
        <xdr:cNvPr id="258" name="楕円 257"/>
        <xdr:cNvSpPr/>
      </xdr:nvSpPr>
      <xdr:spPr>
        <a:xfrm>
          <a:off x="2857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86360</xdr:rowOff>
    </xdr:from>
    <xdr:ext cx="529590" cy="254000"/>
    <xdr:sp macro="" textlink="">
      <xdr:nvSpPr>
        <xdr:cNvPr id="259" name="テキスト ボックス 258"/>
        <xdr:cNvSpPr txBox="1"/>
      </xdr:nvSpPr>
      <xdr:spPr>
        <a:xfrm>
          <a:off x="2640965" y="167170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154940</xdr:rowOff>
    </xdr:from>
    <xdr:to xmlns:xdr="http://schemas.openxmlformats.org/drawingml/2006/spreadsheetDrawing">
      <xdr:col>10</xdr:col>
      <xdr:colOff>165100</xdr:colOff>
      <xdr:row>97</xdr:row>
      <xdr:rowOff>84455</xdr:rowOff>
    </xdr:to>
    <xdr:sp macro="" textlink="">
      <xdr:nvSpPr>
        <xdr:cNvPr id="260" name="楕円 259"/>
        <xdr:cNvSpPr/>
      </xdr:nvSpPr>
      <xdr:spPr>
        <a:xfrm>
          <a:off x="1968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75565</xdr:rowOff>
    </xdr:from>
    <xdr:ext cx="529590" cy="254000"/>
    <xdr:sp macro="" textlink="">
      <xdr:nvSpPr>
        <xdr:cNvPr id="261" name="テキスト ボックス 260"/>
        <xdr:cNvSpPr txBox="1"/>
      </xdr:nvSpPr>
      <xdr:spPr>
        <a:xfrm>
          <a:off x="1751965" y="167062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42545</xdr:rowOff>
    </xdr:from>
    <xdr:to xmlns:xdr="http://schemas.openxmlformats.org/drawingml/2006/spreadsheetDrawing">
      <xdr:col>6</xdr:col>
      <xdr:colOff>38100</xdr:colOff>
      <xdr:row>97</xdr:row>
      <xdr:rowOff>144145</xdr:rowOff>
    </xdr:to>
    <xdr:sp macro="" textlink="">
      <xdr:nvSpPr>
        <xdr:cNvPr id="262" name="楕円 261"/>
        <xdr:cNvSpPr/>
      </xdr:nvSpPr>
      <xdr:spPr>
        <a:xfrm>
          <a:off x="1079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135255</xdr:rowOff>
    </xdr:from>
    <xdr:ext cx="529590" cy="254000"/>
    <xdr:sp macro="" textlink="">
      <xdr:nvSpPr>
        <xdr:cNvPr id="263" name="テキスト ボックス 262"/>
        <xdr:cNvSpPr txBox="1"/>
      </xdr:nvSpPr>
      <xdr:spPr>
        <a:xfrm>
          <a:off x="862965" y="167659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840" cy="259080"/>
    <xdr:sp macro="" textlink="">
      <xdr:nvSpPr>
        <xdr:cNvPr id="275" name="テキスト ボックス 274"/>
        <xdr:cNvSpPr txBox="1"/>
      </xdr:nvSpPr>
      <xdr:spPr>
        <a:xfrm>
          <a:off x="6355080" y="6588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7" name="テキスト ボックス 276"/>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0550" cy="254000"/>
    <xdr:sp macro="" textlink="">
      <xdr:nvSpPr>
        <xdr:cNvPr id="279" name="テキスト ボックス 278"/>
        <xdr:cNvSpPr txBox="1"/>
      </xdr:nvSpPr>
      <xdr:spPr>
        <a:xfrm>
          <a:off x="6008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0550" cy="259080"/>
    <xdr:sp macro="" textlink="">
      <xdr:nvSpPr>
        <xdr:cNvPr id="281" name="テキスト ボックス 280"/>
        <xdr:cNvSpPr txBox="1"/>
      </xdr:nvSpPr>
      <xdr:spPr>
        <a:xfrm>
          <a:off x="6008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0550" cy="259080"/>
    <xdr:sp macro="" textlink="">
      <xdr:nvSpPr>
        <xdr:cNvPr id="283" name="テキスト ボックス 282"/>
        <xdr:cNvSpPr txBox="1"/>
      </xdr:nvSpPr>
      <xdr:spPr>
        <a:xfrm>
          <a:off x="6008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5" name="テキスト ボックス 28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164465</xdr:rowOff>
    </xdr:from>
    <xdr:to xmlns:xdr="http://schemas.openxmlformats.org/drawingml/2006/spreadsheetDrawing">
      <xdr:col>54</xdr:col>
      <xdr:colOff>189865</xdr:colOff>
      <xdr:row>38</xdr:row>
      <xdr:rowOff>89535</xdr:rowOff>
    </xdr:to>
    <xdr:cxnSp macro="">
      <xdr:nvCxnSpPr>
        <xdr:cNvPr id="287" name="直線コネクタ 286"/>
        <xdr:cNvCxnSpPr/>
      </xdr:nvCxnSpPr>
      <xdr:spPr>
        <a:xfrm flipV="1">
          <a:off x="10475595" y="513651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93345</xdr:rowOff>
    </xdr:from>
    <xdr:ext cx="534670" cy="259080"/>
    <xdr:sp macro="" textlink="">
      <xdr:nvSpPr>
        <xdr:cNvPr id="288" name="補助費等最小値テキスト"/>
        <xdr:cNvSpPr txBox="1"/>
      </xdr:nvSpPr>
      <xdr:spPr>
        <a:xfrm>
          <a:off x="10528300" y="660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89535</xdr:rowOff>
    </xdr:from>
    <xdr:to xmlns:xdr="http://schemas.openxmlformats.org/drawingml/2006/spreadsheetDrawing">
      <xdr:col>55</xdr:col>
      <xdr:colOff>88900</xdr:colOff>
      <xdr:row>38</xdr:row>
      <xdr:rowOff>89535</xdr:rowOff>
    </xdr:to>
    <xdr:cxnSp macro="">
      <xdr:nvCxnSpPr>
        <xdr:cNvPr id="289" name="直線コネクタ 288"/>
        <xdr:cNvCxnSpPr/>
      </xdr:nvCxnSpPr>
      <xdr:spPr>
        <a:xfrm>
          <a:off x="10388600" y="660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111125</xdr:rowOff>
    </xdr:from>
    <xdr:ext cx="598805" cy="254000"/>
    <xdr:sp macro="" textlink="">
      <xdr:nvSpPr>
        <xdr:cNvPr id="290" name="補助費等最大値テキスト"/>
        <xdr:cNvSpPr txBox="1"/>
      </xdr:nvSpPr>
      <xdr:spPr>
        <a:xfrm>
          <a:off x="10528300" y="491172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164465</xdr:rowOff>
    </xdr:from>
    <xdr:to xmlns:xdr="http://schemas.openxmlformats.org/drawingml/2006/spreadsheetDrawing">
      <xdr:col>55</xdr:col>
      <xdr:colOff>88900</xdr:colOff>
      <xdr:row>29</xdr:row>
      <xdr:rowOff>164465</xdr:rowOff>
    </xdr:to>
    <xdr:cxnSp macro="">
      <xdr:nvCxnSpPr>
        <xdr:cNvPr id="291" name="直線コネクタ 290"/>
        <xdr:cNvCxnSpPr/>
      </xdr:nvCxnSpPr>
      <xdr:spPr>
        <a:xfrm>
          <a:off x="10388600" y="513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635</xdr:rowOff>
    </xdr:from>
    <xdr:to xmlns:xdr="http://schemas.openxmlformats.org/drawingml/2006/spreadsheetDrawing">
      <xdr:col>55</xdr:col>
      <xdr:colOff>0</xdr:colOff>
      <xdr:row>36</xdr:row>
      <xdr:rowOff>19685</xdr:rowOff>
    </xdr:to>
    <xdr:cxnSp macro="">
      <xdr:nvCxnSpPr>
        <xdr:cNvPr id="292" name="直線コネクタ 291"/>
        <xdr:cNvCxnSpPr/>
      </xdr:nvCxnSpPr>
      <xdr:spPr>
        <a:xfrm>
          <a:off x="9639300" y="6172835"/>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37465</xdr:rowOff>
    </xdr:from>
    <xdr:ext cx="534670" cy="259080"/>
    <xdr:sp macro="" textlink="">
      <xdr:nvSpPr>
        <xdr:cNvPr id="293" name="補助費等平均値テキスト"/>
        <xdr:cNvSpPr txBox="1"/>
      </xdr:nvSpPr>
      <xdr:spPr>
        <a:xfrm>
          <a:off x="10528300" y="620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59055</xdr:rowOff>
    </xdr:from>
    <xdr:to xmlns:xdr="http://schemas.openxmlformats.org/drawingml/2006/spreadsheetDrawing">
      <xdr:col>55</xdr:col>
      <xdr:colOff>50800</xdr:colOff>
      <xdr:row>36</xdr:row>
      <xdr:rowOff>160655</xdr:rowOff>
    </xdr:to>
    <xdr:sp macro="" textlink="">
      <xdr:nvSpPr>
        <xdr:cNvPr id="294" name="フローチャート: 判断 293"/>
        <xdr:cNvSpPr/>
      </xdr:nvSpPr>
      <xdr:spPr>
        <a:xfrm>
          <a:off x="10426700" y="62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161290</xdr:rowOff>
    </xdr:from>
    <xdr:to xmlns:xdr="http://schemas.openxmlformats.org/drawingml/2006/spreadsheetDrawing">
      <xdr:col>50</xdr:col>
      <xdr:colOff>114300</xdr:colOff>
      <xdr:row>36</xdr:row>
      <xdr:rowOff>635</xdr:rowOff>
    </xdr:to>
    <xdr:cxnSp macro="">
      <xdr:nvCxnSpPr>
        <xdr:cNvPr id="295" name="直線コネクタ 294"/>
        <xdr:cNvCxnSpPr/>
      </xdr:nvCxnSpPr>
      <xdr:spPr>
        <a:xfrm>
          <a:off x="8750300" y="61620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66040</xdr:rowOff>
    </xdr:from>
    <xdr:to xmlns:xdr="http://schemas.openxmlformats.org/drawingml/2006/spreadsheetDrawing">
      <xdr:col>50</xdr:col>
      <xdr:colOff>165100</xdr:colOff>
      <xdr:row>36</xdr:row>
      <xdr:rowOff>167640</xdr:rowOff>
    </xdr:to>
    <xdr:sp macro="" textlink="">
      <xdr:nvSpPr>
        <xdr:cNvPr id="296" name="フローチャート: 判断 295"/>
        <xdr:cNvSpPr/>
      </xdr:nvSpPr>
      <xdr:spPr>
        <a:xfrm>
          <a:off x="958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158750</xdr:rowOff>
    </xdr:from>
    <xdr:ext cx="529590" cy="259080"/>
    <xdr:sp macro="" textlink="">
      <xdr:nvSpPr>
        <xdr:cNvPr id="297" name="テキスト ボックス 296"/>
        <xdr:cNvSpPr txBox="1"/>
      </xdr:nvSpPr>
      <xdr:spPr>
        <a:xfrm>
          <a:off x="9371965" y="6330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161290</xdr:rowOff>
    </xdr:from>
    <xdr:to xmlns:xdr="http://schemas.openxmlformats.org/drawingml/2006/spreadsheetDrawing">
      <xdr:col>45</xdr:col>
      <xdr:colOff>177800</xdr:colOff>
      <xdr:row>36</xdr:row>
      <xdr:rowOff>38100</xdr:rowOff>
    </xdr:to>
    <xdr:cxnSp macro="">
      <xdr:nvCxnSpPr>
        <xdr:cNvPr id="298" name="直線コネクタ 297"/>
        <xdr:cNvCxnSpPr/>
      </xdr:nvCxnSpPr>
      <xdr:spPr>
        <a:xfrm flipV="1">
          <a:off x="7861300" y="616204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74930</xdr:rowOff>
    </xdr:from>
    <xdr:to xmlns:xdr="http://schemas.openxmlformats.org/drawingml/2006/spreadsheetDrawing">
      <xdr:col>46</xdr:col>
      <xdr:colOff>38100</xdr:colOff>
      <xdr:row>37</xdr:row>
      <xdr:rowOff>4445</xdr:rowOff>
    </xdr:to>
    <xdr:sp macro="" textlink="">
      <xdr:nvSpPr>
        <xdr:cNvPr id="299" name="フローチャート: 判断 298"/>
        <xdr:cNvSpPr/>
      </xdr:nvSpPr>
      <xdr:spPr>
        <a:xfrm>
          <a:off x="8699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167005</xdr:rowOff>
    </xdr:from>
    <xdr:ext cx="529590" cy="254000"/>
    <xdr:sp macro="" textlink="">
      <xdr:nvSpPr>
        <xdr:cNvPr id="300" name="テキスト ボックス 299"/>
        <xdr:cNvSpPr txBox="1"/>
      </xdr:nvSpPr>
      <xdr:spPr>
        <a:xfrm>
          <a:off x="8482965" y="6339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34290</xdr:rowOff>
    </xdr:from>
    <xdr:to xmlns:xdr="http://schemas.openxmlformats.org/drawingml/2006/spreadsheetDrawing">
      <xdr:col>41</xdr:col>
      <xdr:colOff>50800</xdr:colOff>
      <xdr:row>36</xdr:row>
      <xdr:rowOff>38100</xdr:rowOff>
    </xdr:to>
    <xdr:cxnSp macro="">
      <xdr:nvCxnSpPr>
        <xdr:cNvPr id="301" name="直線コネクタ 300"/>
        <xdr:cNvCxnSpPr/>
      </xdr:nvCxnSpPr>
      <xdr:spPr>
        <a:xfrm>
          <a:off x="6972300" y="6206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52705</xdr:rowOff>
    </xdr:from>
    <xdr:to xmlns:xdr="http://schemas.openxmlformats.org/drawingml/2006/spreadsheetDrawing">
      <xdr:col>41</xdr:col>
      <xdr:colOff>101600</xdr:colOff>
      <xdr:row>36</xdr:row>
      <xdr:rowOff>154940</xdr:rowOff>
    </xdr:to>
    <xdr:sp macro="" textlink="">
      <xdr:nvSpPr>
        <xdr:cNvPr id="302" name="フローチャート: 判断 301"/>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145415</xdr:rowOff>
    </xdr:from>
    <xdr:ext cx="529590" cy="254000"/>
    <xdr:sp macro="" textlink="">
      <xdr:nvSpPr>
        <xdr:cNvPr id="303" name="テキスト ボックス 302"/>
        <xdr:cNvSpPr txBox="1"/>
      </xdr:nvSpPr>
      <xdr:spPr>
        <a:xfrm>
          <a:off x="7593965" y="6317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71755</xdr:rowOff>
    </xdr:from>
    <xdr:to xmlns:xdr="http://schemas.openxmlformats.org/drawingml/2006/spreadsheetDrawing">
      <xdr:col>36</xdr:col>
      <xdr:colOff>165100</xdr:colOff>
      <xdr:row>37</xdr:row>
      <xdr:rowOff>1905</xdr:rowOff>
    </xdr:to>
    <xdr:sp macro="" textlink="">
      <xdr:nvSpPr>
        <xdr:cNvPr id="304" name="フローチャート: 判断 303"/>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164465</xdr:rowOff>
    </xdr:from>
    <xdr:ext cx="529590" cy="259080"/>
    <xdr:sp macro="" textlink="">
      <xdr:nvSpPr>
        <xdr:cNvPr id="305" name="テキスト ボックス 304"/>
        <xdr:cNvSpPr txBox="1"/>
      </xdr:nvSpPr>
      <xdr:spPr>
        <a:xfrm>
          <a:off x="6704965" y="6336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140335</xdr:rowOff>
    </xdr:from>
    <xdr:to xmlns:xdr="http://schemas.openxmlformats.org/drawingml/2006/spreadsheetDrawing">
      <xdr:col>55</xdr:col>
      <xdr:colOff>50800</xdr:colOff>
      <xdr:row>36</xdr:row>
      <xdr:rowOff>70485</xdr:rowOff>
    </xdr:to>
    <xdr:sp macro="" textlink="">
      <xdr:nvSpPr>
        <xdr:cNvPr id="311" name="楕円 310"/>
        <xdr:cNvSpPr/>
      </xdr:nvSpPr>
      <xdr:spPr>
        <a:xfrm>
          <a:off x="10426700" y="61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163195</xdr:rowOff>
    </xdr:from>
    <xdr:ext cx="534670" cy="259080"/>
    <xdr:sp macro="" textlink="">
      <xdr:nvSpPr>
        <xdr:cNvPr id="312" name="補助費等該当値テキスト"/>
        <xdr:cNvSpPr txBox="1"/>
      </xdr:nvSpPr>
      <xdr:spPr>
        <a:xfrm>
          <a:off x="10528300" y="5992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121285</xdr:rowOff>
    </xdr:from>
    <xdr:to xmlns:xdr="http://schemas.openxmlformats.org/drawingml/2006/spreadsheetDrawing">
      <xdr:col>50</xdr:col>
      <xdr:colOff>165100</xdr:colOff>
      <xdr:row>36</xdr:row>
      <xdr:rowOff>52070</xdr:rowOff>
    </xdr:to>
    <xdr:sp macro="" textlink="">
      <xdr:nvSpPr>
        <xdr:cNvPr id="313" name="楕円 312"/>
        <xdr:cNvSpPr/>
      </xdr:nvSpPr>
      <xdr:spPr>
        <a:xfrm>
          <a:off x="9588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67945</xdr:rowOff>
    </xdr:from>
    <xdr:ext cx="529590" cy="258445"/>
    <xdr:sp macro="" textlink="">
      <xdr:nvSpPr>
        <xdr:cNvPr id="314" name="テキスト ボックス 313"/>
        <xdr:cNvSpPr txBox="1"/>
      </xdr:nvSpPr>
      <xdr:spPr>
        <a:xfrm>
          <a:off x="9371965" y="5897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110490</xdr:rowOff>
    </xdr:from>
    <xdr:to xmlns:xdr="http://schemas.openxmlformats.org/drawingml/2006/spreadsheetDrawing">
      <xdr:col>46</xdr:col>
      <xdr:colOff>38100</xdr:colOff>
      <xdr:row>36</xdr:row>
      <xdr:rowOff>40640</xdr:rowOff>
    </xdr:to>
    <xdr:sp macro="" textlink="">
      <xdr:nvSpPr>
        <xdr:cNvPr id="315" name="楕円 314"/>
        <xdr:cNvSpPr/>
      </xdr:nvSpPr>
      <xdr:spPr>
        <a:xfrm>
          <a:off x="8699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57150</xdr:rowOff>
    </xdr:from>
    <xdr:ext cx="529590" cy="259080"/>
    <xdr:sp macro="" textlink="">
      <xdr:nvSpPr>
        <xdr:cNvPr id="316" name="テキスト ボックス 315"/>
        <xdr:cNvSpPr txBox="1"/>
      </xdr:nvSpPr>
      <xdr:spPr>
        <a:xfrm>
          <a:off x="8482965" y="58864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158750</xdr:rowOff>
    </xdr:from>
    <xdr:to xmlns:xdr="http://schemas.openxmlformats.org/drawingml/2006/spreadsheetDrawing">
      <xdr:col>41</xdr:col>
      <xdr:colOff>101600</xdr:colOff>
      <xdr:row>36</xdr:row>
      <xdr:rowOff>88900</xdr:rowOff>
    </xdr:to>
    <xdr:sp macro="" textlink="">
      <xdr:nvSpPr>
        <xdr:cNvPr id="317" name="楕円 316"/>
        <xdr:cNvSpPr/>
      </xdr:nvSpPr>
      <xdr:spPr>
        <a:xfrm>
          <a:off x="7810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105410</xdr:rowOff>
    </xdr:from>
    <xdr:ext cx="529590" cy="259080"/>
    <xdr:sp macro="" textlink="">
      <xdr:nvSpPr>
        <xdr:cNvPr id="318" name="テキスト ボックス 317"/>
        <xdr:cNvSpPr txBox="1"/>
      </xdr:nvSpPr>
      <xdr:spPr>
        <a:xfrm>
          <a:off x="7593965" y="5934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154940</xdr:rowOff>
    </xdr:from>
    <xdr:to xmlns:xdr="http://schemas.openxmlformats.org/drawingml/2006/spreadsheetDrawing">
      <xdr:col>36</xdr:col>
      <xdr:colOff>165100</xdr:colOff>
      <xdr:row>36</xdr:row>
      <xdr:rowOff>85090</xdr:rowOff>
    </xdr:to>
    <xdr:sp macro="" textlink="">
      <xdr:nvSpPr>
        <xdr:cNvPr id="319" name="楕円 318"/>
        <xdr:cNvSpPr/>
      </xdr:nvSpPr>
      <xdr:spPr>
        <a:xfrm>
          <a:off x="692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101600</xdr:rowOff>
    </xdr:from>
    <xdr:ext cx="529590" cy="259080"/>
    <xdr:sp macro="" textlink="">
      <xdr:nvSpPr>
        <xdr:cNvPr id="320" name="テキスト ボックス 319"/>
        <xdr:cNvSpPr txBox="1"/>
      </xdr:nvSpPr>
      <xdr:spPr>
        <a:xfrm>
          <a:off x="6704965" y="5930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3840" cy="259080"/>
    <xdr:sp macro="" textlink="">
      <xdr:nvSpPr>
        <xdr:cNvPr id="332" name="テキスト ボックス 331"/>
        <xdr:cNvSpPr txBox="1"/>
      </xdr:nvSpPr>
      <xdr:spPr>
        <a:xfrm>
          <a:off x="6355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0550" cy="254000"/>
    <xdr:sp macro="" textlink="">
      <xdr:nvSpPr>
        <xdr:cNvPr id="334" name="テキスト ボックス 333"/>
        <xdr:cNvSpPr txBox="1"/>
      </xdr:nvSpPr>
      <xdr:spPr>
        <a:xfrm>
          <a:off x="6008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0550" cy="259080"/>
    <xdr:sp macro="" textlink="">
      <xdr:nvSpPr>
        <xdr:cNvPr id="336" name="テキスト ボックス 335"/>
        <xdr:cNvSpPr txBox="1"/>
      </xdr:nvSpPr>
      <xdr:spPr>
        <a:xfrm>
          <a:off x="6008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0550" cy="254000"/>
    <xdr:sp macro="" textlink="">
      <xdr:nvSpPr>
        <xdr:cNvPr id="338" name="テキスト ボックス 337"/>
        <xdr:cNvSpPr txBox="1"/>
      </xdr:nvSpPr>
      <xdr:spPr>
        <a:xfrm>
          <a:off x="6008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0550" cy="258445"/>
    <xdr:sp macro="" textlink="">
      <xdr:nvSpPr>
        <xdr:cNvPr id="340" name="テキスト ボックス 339"/>
        <xdr:cNvSpPr txBox="1"/>
      </xdr:nvSpPr>
      <xdr:spPr>
        <a:xfrm>
          <a:off x="6008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80720" cy="259080"/>
    <xdr:sp macro="" textlink="">
      <xdr:nvSpPr>
        <xdr:cNvPr id="342" name="テキスト ボックス 341"/>
        <xdr:cNvSpPr txBox="1"/>
      </xdr:nvSpPr>
      <xdr:spPr>
        <a:xfrm>
          <a:off x="5918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44" name="テキスト ボックス 343"/>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13335</xdr:rowOff>
    </xdr:from>
    <xdr:to xmlns:xdr="http://schemas.openxmlformats.org/drawingml/2006/spreadsheetDrawing">
      <xdr:col>54</xdr:col>
      <xdr:colOff>189865</xdr:colOff>
      <xdr:row>59</xdr:row>
      <xdr:rowOff>69850</xdr:rowOff>
    </xdr:to>
    <xdr:cxnSp macro="">
      <xdr:nvCxnSpPr>
        <xdr:cNvPr id="346" name="直線コネクタ 345"/>
        <xdr:cNvCxnSpPr/>
      </xdr:nvCxnSpPr>
      <xdr:spPr>
        <a:xfrm flipV="1">
          <a:off x="10475595" y="875728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47"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48" name="直線コネクタ 347"/>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132080</xdr:rowOff>
    </xdr:from>
    <xdr:ext cx="598805" cy="254000"/>
    <xdr:sp macro="" textlink="">
      <xdr:nvSpPr>
        <xdr:cNvPr id="349" name="普通建設事業費最大値テキスト"/>
        <xdr:cNvSpPr txBox="1"/>
      </xdr:nvSpPr>
      <xdr:spPr>
        <a:xfrm>
          <a:off x="10528300" y="85331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13335</xdr:rowOff>
    </xdr:from>
    <xdr:to xmlns:xdr="http://schemas.openxmlformats.org/drawingml/2006/spreadsheetDrawing">
      <xdr:col>55</xdr:col>
      <xdr:colOff>88900</xdr:colOff>
      <xdr:row>51</xdr:row>
      <xdr:rowOff>13335</xdr:rowOff>
    </xdr:to>
    <xdr:cxnSp macro="">
      <xdr:nvCxnSpPr>
        <xdr:cNvPr id="350" name="直線コネクタ 349"/>
        <xdr:cNvCxnSpPr/>
      </xdr:nvCxnSpPr>
      <xdr:spPr>
        <a:xfrm>
          <a:off x="10388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136525</xdr:rowOff>
    </xdr:from>
    <xdr:to xmlns:xdr="http://schemas.openxmlformats.org/drawingml/2006/spreadsheetDrawing">
      <xdr:col>55</xdr:col>
      <xdr:colOff>0</xdr:colOff>
      <xdr:row>59</xdr:row>
      <xdr:rowOff>21590</xdr:rowOff>
    </xdr:to>
    <xdr:cxnSp macro="">
      <xdr:nvCxnSpPr>
        <xdr:cNvPr id="351" name="直線コネクタ 350"/>
        <xdr:cNvCxnSpPr/>
      </xdr:nvCxnSpPr>
      <xdr:spPr>
        <a:xfrm>
          <a:off x="9639300" y="1008062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130810</xdr:rowOff>
    </xdr:from>
    <xdr:ext cx="534670" cy="259080"/>
    <xdr:sp macro="" textlink="">
      <xdr:nvSpPr>
        <xdr:cNvPr id="352" name="普通建設事業費平均値テキスト"/>
        <xdr:cNvSpPr txBox="1"/>
      </xdr:nvSpPr>
      <xdr:spPr>
        <a:xfrm>
          <a:off x="10528300" y="9903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107950</xdr:rowOff>
    </xdr:from>
    <xdr:to xmlns:xdr="http://schemas.openxmlformats.org/drawingml/2006/spreadsheetDrawing">
      <xdr:col>55</xdr:col>
      <xdr:colOff>50800</xdr:colOff>
      <xdr:row>59</xdr:row>
      <xdr:rowOff>38100</xdr:rowOff>
    </xdr:to>
    <xdr:sp macro="" textlink="">
      <xdr:nvSpPr>
        <xdr:cNvPr id="353" name="フローチャート: 判断 352"/>
        <xdr:cNvSpPr/>
      </xdr:nvSpPr>
      <xdr:spPr>
        <a:xfrm>
          <a:off x="104267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136525</xdr:rowOff>
    </xdr:from>
    <xdr:to xmlns:xdr="http://schemas.openxmlformats.org/drawingml/2006/spreadsheetDrawing">
      <xdr:col>50</xdr:col>
      <xdr:colOff>114300</xdr:colOff>
      <xdr:row>59</xdr:row>
      <xdr:rowOff>1270</xdr:rowOff>
    </xdr:to>
    <xdr:cxnSp macro="">
      <xdr:nvCxnSpPr>
        <xdr:cNvPr id="354" name="直線コネクタ 353"/>
        <xdr:cNvCxnSpPr/>
      </xdr:nvCxnSpPr>
      <xdr:spPr>
        <a:xfrm flipV="1">
          <a:off x="8750300" y="10080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111760</xdr:rowOff>
    </xdr:from>
    <xdr:to xmlns:xdr="http://schemas.openxmlformats.org/drawingml/2006/spreadsheetDrawing">
      <xdr:col>50</xdr:col>
      <xdr:colOff>165100</xdr:colOff>
      <xdr:row>59</xdr:row>
      <xdr:rowOff>41910</xdr:rowOff>
    </xdr:to>
    <xdr:sp macro="" textlink="">
      <xdr:nvSpPr>
        <xdr:cNvPr id="355" name="フローチャート: 判断 354"/>
        <xdr:cNvSpPr/>
      </xdr:nvSpPr>
      <xdr:spPr>
        <a:xfrm>
          <a:off x="95885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33020</xdr:rowOff>
    </xdr:from>
    <xdr:ext cx="529590" cy="259080"/>
    <xdr:sp macro="" textlink="">
      <xdr:nvSpPr>
        <xdr:cNvPr id="356" name="テキスト ボックス 355"/>
        <xdr:cNvSpPr txBox="1"/>
      </xdr:nvSpPr>
      <xdr:spPr>
        <a:xfrm>
          <a:off x="9371965" y="101485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121285</xdr:rowOff>
    </xdr:from>
    <xdr:to xmlns:xdr="http://schemas.openxmlformats.org/drawingml/2006/spreadsheetDrawing">
      <xdr:col>45</xdr:col>
      <xdr:colOff>177800</xdr:colOff>
      <xdr:row>59</xdr:row>
      <xdr:rowOff>1270</xdr:rowOff>
    </xdr:to>
    <xdr:cxnSp macro="">
      <xdr:nvCxnSpPr>
        <xdr:cNvPr id="357" name="直線コネクタ 356"/>
        <xdr:cNvCxnSpPr/>
      </xdr:nvCxnSpPr>
      <xdr:spPr>
        <a:xfrm>
          <a:off x="7861300" y="100653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86360</xdr:rowOff>
    </xdr:from>
    <xdr:to xmlns:xdr="http://schemas.openxmlformats.org/drawingml/2006/spreadsheetDrawing">
      <xdr:col>46</xdr:col>
      <xdr:colOff>38100</xdr:colOff>
      <xdr:row>59</xdr:row>
      <xdr:rowOff>15875</xdr:rowOff>
    </xdr:to>
    <xdr:sp macro="" textlink="">
      <xdr:nvSpPr>
        <xdr:cNvPr id="358" name="フローチャート: 判断 357"/>
        <xdr:cNvSpPr/>
      </xdr:nvSpPr>
      <xdr:spPr>
        <a:xfrm>
          <a:off x="8699500" y="10030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32385</xdr:rowOff>
    </xdr:from>
    <xdr:ext cx="529590" cy="254000"/>
    <xdr:sp macro="" textlink="">
      <xdr:nvSpPr>
        <xdr:cNvPr id="359" name="テキスト ボックス 358"/>
        <xdr:cNvSpPr txBox="1"/>
      </xdr:nvSpPr>
      <xdr:spPr>
        <a:xfrm>
          <a:off x="8482965" y="9805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121285</xdr:rowOff>
    </xdr:from>
    <xdr:to xmlns:xdr="http://schemas.openxmlformats.org/drawingml/2006/spreadsheetDrawing">
      <xdr:col>41</xdr:col>
      <xdr:colOff>50800</xdr:colOff>
      <xdr:row>58</xdr:row>
      <xdr:rowOff>147955</xdr:rowOff>
    </xdr:to>
    <xdr:cxnSp macro="">
      <xdr:nvCxnSpPr>
        <xdr:cNvPr id="360" name="直線コネクタ 359"/>
        <xdr:cNvCxnSpPr/>
      </xdr:nvCxnSpPr>
      <xdr:spPr>
        <a:xfrm flipV="1">
          <a:off x="6972300" y="100653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45720</xdr:rowOff>
    </xdr:from>
    <xdr:to xmlns:xdr="http://schemas.openxmlformats.org/drawingml/2006/spreadsheetDrawing">
      <xdr:col>41</xdr:col>
      <xdr:colOff>101600</xdr:colOff>
      <xdr:row>58</xdr:row>
      <xdr:rowOff>147320</xdr:rowOff>
    </xdr:to>
    <xdr:sp macro="" textlink="">
      <xdr:nvSpPr>
        <xdr:cNvPr id="361" name="フローチャート: 判断 360"/>
        <xdr:cNvSpPr/>
      </xdr:nvSpPr>
      <xdr:spPr>
        <a:xfrm>
          <a:off x="7810500" y="99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163830</xdr:rowOff>
    </xdr:from>
    <xdr:ext cx="593725" cy="259080"/>
    <xdr:sp macro="" textlink="">
      <xdr:nvSpPr>
        <xdr:cNvPr id="362" name="テキスト ボックス 361"/>
        <xdr:cNvSpPr txBox="1"/>
      </xdr:nvSpPr>
      <xdr:spPr>
        <a:xfrm>
          <a:off x="7561580" y="97650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71120</xdr:rowOff>
    </xdr:from>
    <xdr:to xmlns:xdr="http://schemas.openxmlformats.org/drawingml/2006/spreadsheetDrawing">
      <xdr:col>36</xdr:col>
      <xdr:colOff>165100</xdr:colOff>
      <xdr:row>59</xdr:row>
      <xdr:rowOff>1270</xdr:rowOff>
    </xdr:to>
    <xdr:sp macro="" textlink="">
      <xdr:nvSpPr>
        <xdr:cNvPr id="363" name="フローチャート: 判断 362"/>
        <xdr:cNvSpPr/>
      </xdr:nvSpPr>
      <xdr:spPr>
        <a:xfrm>
          <a:off x="6921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17780</xdr:rowOff>
    </xdr:from>
    <xdr:ext cx="529590" cy="254000"/>
    <xdr:sp macro="" textlink="">
      <xdr:nvSpPr>
        <xdr:cNvPr id="364" name="テキスト ボックス 363"/>
        <xdr:cNvSpPr txBox="1"/>
      </xdr:nvSpPr>
      <xdr:spPr>
        <a:xfrm>
          <a:off x="6704965" y="9790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142240</xdr:rowOff>
    </xdr:from>
    <xdr:to xmlns:xdr="http://schemas.openxmlformats.org/drawingml/2006/spreadsheetDrawing">
      <xdr:col>55</xdr:col>
      <xdr:colOff>50800</xdr:colOff>
      <xdr:row>59</xdr:row>
      <xdr:rowOff>72390</xdr:rowOff>
    </xdr:to>
    <xdr:sp macro="" textlink="">
      <xdr:nvSpPr>
        <xdr:cNvPr id="370" name="楕円 369"/>
        <xdr:cNvSpPr/>
      </xdr:nvSpPr>
      <xdr:spPr>
        <a:xfrm>
          <a:off x="104267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86360</xdr:rowOff>
    </xdr:from>
    <xdr:ext cx="534670" cy="254000"/>
    <xdr:sp macro="" textlink="">
      <xdr:nvSpPr>
        <xdr:cNvPr id="371" name="普通建設事業費該当値テキスト"/>
        <xdr:cNvSpPr txBox="1"/>
      </xdr:nvSpPr>
      <xdr:spPr>
        <a:xfrm>
          <a:off x="10528300" y="100304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86360</xdr:rowOff>
    </xdr:from>
    <xdr:to xmlns:xdr="http://schemas.openxmlformats.org/drawingml/2006/spreadsheetDrawing">
      <xdr:col>50</xdr:col>
      <xdr:colOff>165100</xdr:colOff>
      <xdr:row>59</xdr:row>
      <xdr:rowOff>15875</xdr:rowOff>
    </xdr:to>
    <xdr:sp macro="" textlink="">
      <xdr:nvSpPr>
        <xdr:cNvPr id="372" name="楕円 371"/>
        <xdr:cNvSpPr/>
      </xdr:nvSpPr>
      <xdr:spPr>
        <a:xfrm>
          <a:off x="9588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32385</xdr:rowOff>
    </xdr:from>
    <xdr:ext cx="529590" cy="254000"/>
    <xdr:sp macro="" textlink="">
      <xdr:nvSpPr>
        <xdr:cNvPr id="373" name="テキスト ボックス 372"/>
        <xdr:cNvSpPr txBox="1"/>
      </xdr:nvSpPr>
      <xdr:spPr>
        <a:xfrm>
          <a:off x="9371965" y="9805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121920</xdr:rowOff>
    </xdr:from>
    <xdr:to xmlns:xdr="http://schemas.openxmlformats.org/drawingml/2006/spreadsheetDrawing">
      <xdr:col>46</xdr:col>
      <xdr:colOff>38100</xdr:colOff>
      <xdr:row>59</xdr:row>
      <xdr:rowOff>52070</xdr:rowOff>
    </xdr:to>
    <xdr:sp macro="" textlink="">
      <xdr:nvSpPr>
        <xdr:cNvPr id="374" name="楕円 373"/>
        <xdr:cNvSpPr/>
      </xdr:nvSpPr>
      <xdr:spPr>
        <a:xfrm>
          <a:off x="86995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43180</xdr:rowOff>
    </xdr:from>
    <xdr:ext cx="529590" cy="254000"/>
    <xdr:sp macro="" textlink="">
      <xdr:nvSpPr>
        <xdr:cNvPr id="375" name="テキスト ボックス 374"/>
        <xdr:cNvSpPr txBox="1"/>
      </xdr:nvSpPr>
      <xdr:spPr>
        <a:xfrm>
          <a:off x="8482965" y="101587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70485</xdr:rowOff>
    </xdr:from>
    <xdr:to xmlns:xdr="http://schemas.openxmlformats.org/drawingml/2006/spreadsheetDrawing">
      <xdr:col>41</xdr:col>
      <xdr:colOff>101600</xdr:colOff>
      <xdr:row>59</xdr:row>
      <xdr:rowOff>635</xdr:rowOff>
    </xdr:to>
    <xdr:sp macro="" textlink="">
      <xdr:nvSpPr>
        <xdr:cNvPr id="376" name="楕円 375"/>
        <xdr:cNvSpPr/>
      </xdr:nvSpPr>
      <xdr:spPr>
        <a:xfrm>
          <a:off x="78105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163195</xdr:rowOff>
    </xdr:from>
    <xdr:ext cx="529590" cy="259080"/>
    <xdr:sp macro="" textlink="">
      <xdr:nvSpPr>
        <xdr:cNvPr id="377" name="テキスト ボックス 376"/>
        <xdr:cNvSpPr txBox="1"/>
      </xdr:nvSpPr>
      <xdr:spPr>
        <a:xfrm>
          <a:off x="7593965" y="101072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97790</xdr:rowOff>
    </xdr:from>
    <xdr:to xmlns:xdr="http://schemas.openxmlformats.org/drawingml/2006/spreadsheetDrawing">
      <xdr:col>36</xdr:col>
      <xdr:colOff>165100</xdr:colOff>
      <xdr:row>59</xdr:row>
      <xdr:rowOff>27305</xdr:rowOff>
    </xdr:to>
    <xdr:sp macro="" textlink="">
      <xdr:nvSpPr>
        <xdr:cNvPr id="378" name="楕円 377"/>
        <xdr:cNvSpPr/>
      </xdr:nvSpPr>
      <xdr:spPr>
        <a:xfrm>
          <a:off x="6921500" y="1004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18415</xdr:rowOff>
    </xdr:from>
    <xdr:ext cx="529590" cy="254000"/>
    <xdr:sp macro="" textlink="">
      <xdr:nvSpPr>
        <xdr:cNvPr id="379" name="テキスト ボックス 378"/>
        <xdr:cNvSpPr txBox="1"/>
      </xdr:nvSpPr>
      <xdr:spPr>
        <a:xfrm>
          <a:off x="6704965" y="101339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8" name="テキスト ボックス 387"/>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91" name="テキスト ボックス 390"/>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0550" cy="259080"/>
    <xdr:sp macro="" textlink="">
      <xdr:nvSpPr>
        <xdr:cNvPr id="393" name="テキスト ボックス 392"/>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95" name="テキスト ボックス 394"/>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0550" cy="259080"/>
    <xdr:sp macro="" textlink="">
      <xdr:nvSpPr>
        <xdr:cNvPr id="397" name="テキスト ボックス 396"/>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0550" cy="259080"/>
    <xdr:sp macro="" textlink="">
      <xdr:nvSpPr>
        <xdr:cNvPr id="399" name="テキスト ボックス 398"/>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720" cy="254000"/>
    <xdr:sp macro="" textlink="">
      <xdr:nvSpPr>
        <xdr:cNvPr id="401" name="テキスト ボックス 400"/>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50800</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53340</xdr:rowOff>
    </xdr:from>
    <xdr:ext cx="249555" cy="254000"/>
    <xdr:sp macro="" textlink="">
      <xdr:nvSpPr>
        <xdr:cNvPr id="404" name="普通建設事業費 （ うち新規整備　）最小値テキスト"/>
        <xdr:cNvSpPr txBox="1"/>
      </xdr:nvSpPr>
      <xdr:spPr>
        <a:xfrm>
          <a:off x="10528300" y="1359789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168910</xdr:rowOff>
    </xdr:from>
    <xdr:ext cx="598805" cy="254000"/>
    <xdr:sp macro="" textlink="">
      <xdr:nvSpPr>
        <xdr:cNvPr id="406" name="普通建設事業費 （ うち新規整備　）最大値テキスト"/>
        <xdr:cNvSpPr txBox="1"/>
      </xdr:nvSpPr>
      <xdr:spPr>
        <a:xfrm>
          <a:off x="10528300" y="1182751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806,713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50800</xdr:rowOff>
    </xdr:from>
    <xdr:to xmlns:xdr="http://schemas.openxmlformats.org/drawingml/2006/spreadsheetDrawing">
      <xdr:col>55</xdr:col>
      <xdr:colOff>88900</xdr:colOff>
      <xdr:row>70</xdr:row>
      <xdr:rowOff>50800</xdr:rowOff>
    </xdr:to>
    <xdr:cxnSp macro="">
      <xdr:nvCxnSpPr>
        <xdr:cNvPr id="407" name="直線コネクタ 406"/>
        <xdr:cNvCxnSpPr/>
      </xdr:nvCxnSpPr>
      <xdr:spPr>
        <a:xfrm>
          <a:off x="10388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132080</xdr:rowOff>
    </xdr:from>
    <xdr:to xmlns:xdr="http://schemas.openxmlformats.org/drawingml/2006/spreadsheetDrawing">
      <xdr:col>55</xdr:col>
      <xdr:colOff>0</xdr:colOff>
      <xdr:row>79</xdr:row>
      <xdr:rowOff>33655</xdr:rowOff>
    </xdr:to>
    <xdr:cxnSp macro="">
      <xdr:nvCxnSpPr>
        <xdr:cNvPr id="408" name="直線コネクタ 407"/>
        <xdr:cNvCxnSpPr/>
      </xdr:nvCxnSpPr>
      <xdr:spPr>
        <a:xfrm>
          <a:off x="9639300" y="1350518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142240</xdr:rowOff>
    </xdr:from>
    <xdr:ext cx="534670" cy="259080"/>
    <xdr:sp macro="" textlink="">
      <xdr:nvSpPr>
        <xdr:cNvPr id="409" name="普通建設事業費 （ うち新規整備　）平均値テキスト"/>
        <xdr:cNvSpPr txBox="1"/>
      </xdr:nvSpPr>
      <xdr:spPr>
        <a:xfrm>
          <a:off x="10528300" y="13343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119380</xdr:rowOff>
    </xdr:from>
    <xdr:to xmlns:xdr="http://schemas.openxmlformats.org/drawingml/2006/spreadsheetDrawing">
      <xdr:col>55</xdr:col>
      <xdr:colOff>50800</xdr:colOff>
      <xdr:row>79</xdr:row>
      <xdr:rowOff>49530</xdr:rowOff>
    </xdr:to>
    <xdr:sp macro="" textlink="">
      <xdr:nvSpPr>
        <xdr:cNvPr id="410" name="フローチャート: 判断 409"/>
        <xdr:cNvSpPr/>
      </xdr:nvSpPr>
      <xdr:spPr>
        <a:xfrm>
          <a:off x="104267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132080</xdr:rowOff>
    </xdr:from>
    <xdr:to xmlns:xdr="http://schemas.openxmlformats.org/drawingml/2006/spreadsheetDrawing">
      <xdr:col>50</xdr:col>
      <xdr:colOff>114300</xdr:colOff>
      <xdr:row>79</xdr:row>
      <xdr:rowOff>29845</xdr:rowOff>
    </xdr:to>
    <xdr:cxnSp macro="">
      <xdr:nvCxnSpPr>
        <xdr:cNvPr id="411" name="直線コネクタ 410"/>
        <xdr:cNvCxnSpPr/>
      </xdr:nvCxnSpPr>
      <xdr:spPr>
        <a:xfrm flipV="1">
          <a:off x="8750300" y="1350518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123825</xdr:rowOff>
    </xdr:from>
    <xdr:to xmlns:xdr="http://schemas.openxmlformats.org/drawingml/2006/spreadsheetDrawing">
      <xdr:col>50</xdr:col>
      <xdr:colOff>165100</xdr:colOff>
      <xdr:row>79</xdr:row>
      <xdr:rowOff>53975</xdr:rowOff>
    </xdr:to>
    <xdr:sp macro="" textlink="">
      <xdr:nvSpPr>
        <xdr:cNvPr id="412" name="フローチャート: 判断 411"/>
        <xdr:cNvSpPr/>
      </xdr:nvSpPr>
      <xdr:spPr>
        <a:xfrm>
          <a:off x="9588500" y="134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45085</xdr:rowOff>
    </xdr:from>
    <xdr:ext cx="529590" cy="258445"/>
    <xdr:sp macro="" textlink="">
      <xdr:nvSpPr>
        <xdr:cNvPr id="413" name="テキスト ボックス 412"/>
        <xdr:cNvSpPr txBox="1"/>
      </xdr:nvSpPr>
      <xdr:spPr>
        <a:xfrm>
          <a:off x="9371965" y="135896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14605</xdr:rowOff>
    </xdr:from>
    <xdr:to xmlns:xdr="http://schemas.openxmlformats.org/drawingml/2006/spreadsheetDrawing">
      <xdr:col>45</xdr:col>
      <xdr:colOff>177800</xdr:colOff>
      <xdr:row>79</xdr:row>
      <xdr:rowOff>29845</xdr:rowOff>
    </xdr:to>
    <xdr:cxnSp macro="">
      <xdr:nvCxnSpPr>
        <xdr:cNvPr id="414" name="直線コネクタ 413"/>
        <xdr:cNvCxnSpPr/>
      </xdr:nvCxnSpPr>
      <xdr:spPr>
        <a:xfrm>
          <a:off x="7861300" y="135591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86995</xdr:rowOff>
    </xdr:from>
    <xdr:to xmlns:xdr="http://schemas.openxmlformats.org/drawingml/2006/spreadsheetDrawing">
      <xdr:col>46</xdr:col>
      <xdr:colOff>38100</xdr:colOff>
      <xdr:row>79</xdr:row>
      <xdr:rowOff>17780</xdr:rowOff>
    </xdr:to>
    <xdr:sp macro="" textlink="">
      <xdr:nvSpPr>
        <xdr:cNvPr id="415" name="フローチャート: 判断 414"/>
        <xdr:cNvSpPr/>
      </xdr:nvSpPr>
      <xdr:spPr>
        <a:xfrm>
          <a:off x="8699500" y="13460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33655</xdr:rowOff>
    </xdr:from>
    <xdr:ext cx="529590" cy="258445"/>
    <xdr:sp macro="" textlink="">
      <xdr:nvSpPr>
        <xdr:cNvPr id="416" name="テキスト ボックス 415"/>
        <xdr:cNvSpPr txBox="1"/>
      </xdr:nvSpPr>
      <xdr:spPr>
        <a:xfrm>
          <a:off x="8482965" y="132353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66040</xdr:rowOff>
    </xdr:from>
    <xdr:to xmlns:xdr="http://schemas.openxmlformats.org/drawingml/2006/spreadsheetDrawing">
      <xdr:col>41</xdr:col>
      <xdr:colOff>101600</xdr:colOff>
      <xdr:row>78</xdr:row>
      <xdr:rowOff>167640</xdr:rowOff>
    </xdr:to>
    <xdr:sp macro="" textlink="">
      <xdr:nvSpPr>
        <xdr:cNvPr id="417" name="フローチャート: 判断 416"/>
        <xdr:cNvSpPr/>
      </xdr:nvSpPr>
      <xdr:spPr>
        <a:xfrm>
          <a:off x="7810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12700</xdr:rowOff>
    </xdr:from>
    <xdr:ext cx="529590" cy="259080"/>
    <xdr:sp macro="" textlink="">
      <xdr:nvSpPr>
        <xdr:cNvPr id="418" name="テキスト ボックス 417"/>
        <xdr:cNvSpPr txBox="1"/>
      </xdr:nvSpPr>
      <xdr:spPr>
        <a:xfrm>
          <a:off x="7593965" y="13214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154940</xdr:rowOff>
    </xdr:from>
    <xdr:to xmlns:xdr="http://schemas.openxmlformats.org/drawingml/2006/spreadsheetDrawing">
      <xdr:col>55</xdr:col>
      <xdr:colOff>50800</xdr:colOff>
      <xdr:row>79</xdr:row>
      <xdr:rowOff>84455</xdr:rowOff>
    </xdr:to>
    <xdr:sp macro="" textlink="">
      <xdr:nvSpPr>
        <xdr:cNvPr id="424" name="楕円 423"/>
        <xdr:cNvSpPr/>
      </xdr:nvSpPr>
      <xdr:spPr>
        <a:xfrm>
          <a:off x="10426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97790</xdr:rowOff>
    </xdr:from>
    <xdr:ext cx="469900" cy="254000"/>
    <xdr:sp macro="" textlink="">
      <xdr:nvSpPr>
        <xdr:cNvPr id="425" name="普通建設事業費 （ うち新規整備　）該当値テキスト"/>
        <xdr:cNvSpPr txBox="1"/>
      </xdr:nvSpPr>
      <xdr:spPr>
        <a:xfrm>
          <a:off x="10528300" y="134708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80645</xdr:rowOff>
    </xdr:from>
    <xdr:to xmlns:xdr="http://schemas.openxmlformats.org/drawingml/2006/spreadsheetDrawing">
      <xdr:col>50</xdr:col>
      <xdr:colOff>165100</xdr:colOff>
      <xdr:row>79</xdr:row>
      <xdr:rowOff>10795</xdr:rowOff>
    </xdr:to>
    <xdr:sp macro="" textlink="">
      <xdr:nvSpPr>
        <xdr:cNvPr id="426" name="楕円 425"/>
        <xdr:cNvSpPr/>
      </xdr:nvSpPr>
      <xdr:spPr>
        <a:xfrm>
          <a:off x="958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27305</xdr:rowOff>
    </xdr:from>
    <xdr:ext cx="529590" cy="259080"/>
    <xdr:sp macro="" textlink="">
      <xdr:nvSpPr>
        <xdr:cNvPr id="427" name="テキスト ボックス 426"/>
        <xdr:cNvSpPr txBox="1"/>
      </xdr:nvSpPr>
      <xdr:spPr>
        <a:xfrm>
          <a:off x="9371965" y="13228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150495</xdr:rowOff>
    </xdr:from>
    <xdr:to xmlns:xdr="http://schemas.openxmlformats.org/drawingml/2006/spreadsheetDrawing">
      <xdr:col>46</xdr:col>
      <xdr:colOff>38100</xdr:colOff>
      <xdr:row>79</xdr:row>
      <xdr:rowOff>80645</xdr:rowOff>
    </xdr:to>
    <xdr:sp macro="" textlink="">
      <xdr:nvSpPr>
        <xdr:cNvPr id="428" name="楕円 427"/>
        <xdr:cNvSpPr/>
      </xdr:nvSpPr>
      <xdr:spPr>
        <a:xfrm>
          <a:off x="86995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71755</xdr:rowOff>
    </xdr:from>
    <xdr:ext cx="464820" cy="259080"/>
    <xdr:sp macro="" textlink="">
      <xdr:nvSpPr>
        <xdr:cNvPr id="429" name="テキスト ボックス 428"/>
        <xdr:cNvSpPr txBox="1"/>
      </xdr:nvSpPr>
      <xdr:spPr>
        <a:xfrm>
          <a:off x="8515350" y="136163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135255</xdr:rowOff>
    </xdr:from>
    <xdr:to xmlns:xdr="http://schemas.openxmlformats.org/drawingml/2006/spreadsheetDrawing">
      <xdr:col>41</xdr:col>
      <xdr:colOff>101600</xdr:colOff>
      <xdr:row>79</xdr:row>
      <xdr:rowOff>65405</xdr:rowOff>
    </xdr:to>
    <xdr:sp macro="" textlink="">
      <xdr:nvSpPr>
        <xdr:cNvPr id="430" name="楕円 429"/>
        <xdr:cNvSpPr/>
      </xdr:nvSpPr>
      <xdr:spPr>
        <a:xfrm>
          <a:off x="7810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56515</xdr:rowOff>
    </xdr:from>
    <xdr:ext cx="529590" cy="258445"/>
    <xdr:sp macro="" textlink="">
      <xdr:nvSpPr>
        <xdr:cNvPr id="431" name="テキスト ボックス 430"/>
        <xdr:cNvSpPr txBox="1"/>
      </xdr:nvSpPr>
      <xdr:spPr>
        <a:xfrm>
          <a:off x="7593965" y="136010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0" name="テキスト ボックス 439"/>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3" name="テキスト ボックス 442"/>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4000"/>
    <xdr:sp macro="" textlink="">
      <xdr:nvSpPr>
        <xdr:cNvPr id="447" name="テキスト ボックス 446"/>
        <xdr:cNvSpPr txBox="1"/>
      </xdr:nvSpPr>
      <xdr:spPr>
        <a:xfrm>
          <a:off x="6072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1" name="テキスト ボックス 450"/>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3" name="テキスト ボックス 452"/>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92075</xdr:rowOff>
    </xdr:from>
    <xdr:to xmlns:xdr="http://schemas.openxmlformats.org/drawingml/2006/spreadsheetDrawing">
      <xdr:col>54</xdr:col>
      <xdr:colOff>189865</xdr:colOff>
      <xdr:row>98</xdr:row>
      <xdr:rowOff>133350</xdr:rowOff>
    </xdr:to>
    <xdr:cxnSp macro="">
      <xdr:nvCxnSpPr>
        <xdr:cNvPr id="455" name="直線コネクタ 454"/>
        <xdr:cNvCxnSpPr/>
      </xdr:nvCxnSpPr>
      <xdr:spPr>
        <a:xfrm flipV="1">
          <a:off x="10475595" y="1552257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137160</xdr:rowOff>
    </xdr:from>
    <xdr:ext cx="469900" cy="259080"/>
    <xdr:sp macro="" textlink="">
      <xdr:nvSpPr>
        <xdr:cNvPr id="456" name="普通建設事業費 （ うち更新整備　）最小値テキスト"/>
        <xdr:cNvSpPr txBox="1"/>
      </xdr:nvSpPr>
      <xdr:spPr>
        <a:xfrm>
          <a:off x="10528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133350</xdr:rowOff>
    </xdr:from>
    <xdr:to xmlns:xdr="http://schemas.openxmlformats.org/drawingml/2006/spreadsheetDrawing">
      <xdr:col>55</xdr:col>
      <xdr:colOff>88900</xdr:colOff>
      <xdr:row>98</xdr:row>
      <xdr:rowOff>133350</xdr:rowOff>
    </xdr:to>
    <xdr:cxnSp macro="">
      <xdr:nvCxnSpPr>
        <xdr:cNvPr id="457" name="直線コネクタ 456"/>
        <xdr:cNvCxnSpPr/>
      </xdr:nvCxnSpPr>
      <xdr:spPr>
        <a:xfrm>
          <a:off x="10388600" y="16935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38735</xdr:rowOff>
    </xdr:from>
    <xdr:ext cx="598805" cy="259080"/>
    <xdr:sp macro="" textlink="">
      <xdr:nvSpPr>
        <xdr:cNvPr id="458" name="普通建設事業費 （ うち更新整備　）最大値テキスト"/>
        <xdr:cNvSpPr txBox="1"/>
      </xdr:nvSpPr>
      <xdr:spPr>
        <a:xfrm>
          <a:off x="10528300" y="15297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92075</xdr:rowOff>
    </xdr:from>
    <xdr:to xmlns:xdr="http://schemas.openxmlformats.org/drawingml/2006/spreadsheetDrawing">
      <xdr:col>55</xdr:col>
      <xdr:colOff>88900</xdr:colOff>
      <xdr:row>90</xdr:row>
      <xdr:rowOff>92075</xdr:rowOff>
    </xdr:to>
    <xdr:cxnSp macro="">
      <xdr:nvCxnSpPr>
        <xdr:cNvPr id="459" name="直線コネクタ 458"/>
        <xdr:cNvCxnSpPr/>
      </xdr:nvCxnSpPr>
      <xdr:spPr>
        <a:xfrm>
          <a:off x="10388600" y="1552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21590</xdr:rowOff>
    </xdr:from>
    <xdr:to xmlns:xdr="http://schemas.openxmlformats.org/drawingml/2006/spreadsheetDrawing">
      <xdr:col>55</xdr:col>
      <xdr:colOff>0</xdr:colOff>
      <xdr:row>97</xdr:row>
      <xdr:rowOff>151130</xdr:rowOff>
    </xdr:to>
    <xdr:cxnSp macro="">
      <xdr:nvCxnSpPr>
        <xdr:cNvPr id="460" name="直線コネクタ 459"/>
        <xdr:cNvCxnSpPr/>
      </xdr:nvCxnSpPr>
      <xdr:spPr>
        <a:xfrm flipV="1">
          <a:off x="9639300" y="16652240"/>
          <a:ext cx="8382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111760</xdr:rowOff>
    </xdr:from>
    <xdr:ext cx="534670" cy="254000"/>
    <xdr:sp macro="" textlink="">
      <xdr:nvSpPr>
        <xdr:cNvPr id="461" name="普通建設事業費 （ うち更新整備　）平均値テキスト"/>
        <xdr:cNvSpPr txBox="1"/>
      </xdr:nvSpPr>
      <xdr:spPr>
        <a:xfrm>
          <a:off x="10528300" y="163995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88900</xdr:rowOff>
    </xdr:from>
    <xdr:to xmlns:xdr="http://schemas.openxmlformats.org/drawingml/2006/spreadsheetDrawing">
      <xdr:col>55</xdr:col>
      <xdr:colOff>50800</xdr:colOff>
      <xdr:row>97</xdr:row>
      <xdr:rowOff>19050</xdr:rowOff>
    </xdr:to>
    <xdr:sp macro="" textlink="">
      <xdr:nvSpPr>
        <xdr:cNvPr id="462" name="フローチャート: 判断 461"/>
        <xdr:cNvSpPr/>
      </xdr:nvSpPr>
      <xdr:spPr>
        <a:xfrm>
          <a:off x="104267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73025</xdr:rowOff>
    </xdr:from>
    <xdr:to xmlns:xdr="http://schemas.openxmlformats.org/drawingml/2006/spreadsheetDrawing">
      <xdr:col>50</xdr:col>
      <xdr:colOff>114300</xdr:colOff>
      <xdr:row>97</xdr:row>
      <xdr:rowOff>151130</xdr:rowOff>
    </xdr:to>
    <xdr:cxnSp macro="">
      <xdr:nvCxnSpPr>
        <xdr:cNvPr id="463" name="直線コネクタ 462"/>
        <xdr:cNvCxnSpPr/>
      </xdr:nvCxnSpPr>
      <xdr:spPr>
        <a:xfrm>
          <a:off x="8750300" y="16532225"/>
          <a:ext cx="889000" cy="249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88265</xdr:rowOff>
    </xdr:from>
    <xdr:to xmlns:xdr="http://schemas.openxmlformats.org/drawingml/2006/spreadsheetDrawing">
      <xdr:col>50</xdr:col>
      <xdr:colOff>165100</xdr:colOff>
      <xdr:row>97</xdr:row>
      <xdr:rowOff>18415</xdr:rowOff>
    </xdr:to>
    <xdr:sp macro="" textlink="">
      <xdr:nvSpPr>
        <xdr:cNvPr id="464" name="フローチャート: 判断 463"/>
        <xdr:cNvSpPr/>
      </xdr:nvSpPr>
      <xdr:spPr>
        <a:xfrm>
          <a:off x="958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35560</xdr:rowOff>
    </xdr:from>
    <xdr:ext cx="529590" cy="259080"/>
    <xdr:sp macro="" textlink="">
      <xdr:nvSpPr>
        <xdr:cNvPr id="465" name="テキスト ボックス 464"/>
        <xdr:cNvSpPr txBox="1"/>
      </xdr:nvSpPr>
      <xdr:spPr>
        <a:xfrm>
          <a:off x="9371965" y="16323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140335</xdr:rowOff>
    </xdr:from>
    <xdr:to xmlns:xdr="http://schemas.openxmlformats.org/drawingml/2006/spreadsheetDrawing">
      <xdr:col>45</xdr:col>
      <xdr:colOff>177800</xdr:colOff>
      <xdr:row>96</xdr:row>
      <xdr:rowOff>73025</xdr:rowOff>
    </xdr:to>
    <xdr:cxnSp macro="">
      <xdr:nvCxnSpPr>
        <xdr:cNvPr id="466" name="直線コネクタ 465"/>
        <xdr:cNvCxnSpPr/>
      </xdr:nvCxnSpPr>
      <xdr:spPr>
        <a:xfrm>
          <a:off x="7861300" y="1625663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147955</xdr:rowOff>
    </xdr:from>
    <xdr:to xmlns:xdr="http://schemas.openxmlformats.org/drawingml/2006/spreadsheetDrawing">
      <xdr:col>46</xdr:col>
      <xdr:colOff>38100</xdr:colOff>
      <xdr:row>97</xdr:row>
      <xdr:rowOff>78105</xdr:rowOff>
    </xdr:to>
    <xdr:sp macro="" textlink="">
      <xdr:nvSpPr>
        <xdr:cNvPr id="467" name="フローチャート: 判断 466"/>
        <xdr:cNvSpPr/>
      </xdr:nvSpPr>
      <xdr:spPr>
        <a:xfrm>
          <a:off x="8699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69215</xdr:rowOff>
    </xdr:from>
    <xdr:ext cx="529590" cy="259080"/>
    <xdr:sp macro="" textlink="">
      <xdr:nvSpPr>
        <xdr:cNvPr id="468" name="テキスト ボックス 467"/>
        <xdr:cNvSpPr txBox="1"/>
      </xdr:nvSpPr>
      <xdr:spPr>
        <a:xfrm>
          <a:off x="8482965" y="16699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48260</xdr:rowOff>
    </xdr:from>
    <xdr:to xmlns:xdr="http://schemas.openxmlformats.org/drawingml/2006/spreadsheetDrawing">
      <xdr:col>41</xdr:col>
      <xdr:colOff>101600</xdr:colOff>
      <xdr:row>96</xdr:row>
      <xdr:rowOff>149860</xdr:rowOff>
    </xdr:to>
    <xdr:sp macro="" textlink="">
      <xdr:nvSpPr>
        <xdr:cNvPr id="469" name="フローチャート: 判断 468"/>
        <xdr:cNvSpPr/>
      </xdr:nvSpPr>
      <xdr:spPr>
        <a:xfrm>
          <a:off x="7810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140970</xdr:rowOff>
    </xdr:from>
    <xdr:ext cx="529590" cy="259080"/>
    <xdr:sp macro="" textlink="">
      <xdr:nvSpPr>
        <xdr:cNvPr id="470" name="テキスト ボックス 469"/>
        <xdr:cNvSpPr txBox="1"/>
      </xdr:nvSpPr>
      <xdr:spPr>
        <a:xfrm>
          <a:off x="7593965" y="166001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142240</xdr:rowOff>
    </xdr:from>
    <xdr:to xmlns:xdr="http://schemas.openxmlformats.org/drawingml/2006/spreadsheetDrawing">
      <xdr:col>55</xdr:col>
      <xdr:colOff>50800</xdr:colOff>
      <xdr:row>97</xdr:row>
      <xdr:rowOff>72390</xdr:rowOff>
    </xdr:to>
    <xdr:sp macro="" textlink="">
      <xdr:nvSpPr>
        <xdr:cNvPr id="476" name="楕円 475"/>
        <xdr:cNvSpPr/>
      </xdr:nvSpPr>
      <xdr:spPr>
        <a:xfrm>
          <a:off x="10426700" y="1660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120650</xdr:rowOff>
    </xdr:from>
    <xdr:ext cx="534670" cy="254000"/>
    <xdr:sp macro="" textlink="">
      <xdr:nvSpPr>
        <xdr:cNvPr id="477" name="普通建設事業費 （ うち更新整備　）該当値テキスト"/>
        <xdr:cNvSpPr txBox="1"/>
      </xdr:nvSpPr>
      <xdr:spPr>
        <a:xfrm>
          <a:off x="10528300" y="165798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100330</xdr:rowOff>
    </xdr:from>
    <xdr:to xmlns:xdr="http://schemas.openxmlformats.org/drawingml/2006/spreadsheetDrawing">
      <xdr:col>50</xdr:col>
      <xdr:colOff>165100</xdr:colOff>
      <xdr:row>98</xdr:row>
      <xdr:rowOff>30480</xdr:rowOff>
    </xdr:to>
    <xdr:sp macro="" textlink="">
      <xdr:nvSpPr>
        <xdr:cNvPr id="478" name="楕円 477"/>
        <xdr:cNvSpPr/>
      </xdr:nvSpPr>
      <xdr:spPr>
        <a:xfrm>
          <a:off x="9588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21590</xdr:rowOff>
    </xdr:from>
    <xdr:ext cx="529590" cy="259080"/>
    <xdr:sp macro="" textlink="">
      <xdr:nvSpPr>
        <xdr:cNvPr id="479" name="テキスト ボックス 478"/>
        <xdr:cNvSpPr txBox="1"/>
      </xdr:nvSpPr>
      <xdr:spPr>
        <a:xfrm>
          <a:off x="9371965" y="168236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22225</xdr:rowOff>
    </xdr:from>
    <xdr:to xmlns:xdr="http://schemas.openxmlformats.org/drawingml/2006/spreadsheetDrawing">
      <xdr:col>46</xdr:col>
      <xdr:colOff>38100</xdr:colOff>
      <xdr:row>96</xdr:row>
      <xdr:rowOff>123825</xdr:rowOff>
    </xdr:to>
    <xdr:sp macro="" textlink="">
      <xdr:nvSpPr>
        <xdr:cNvPr id="480" name="楕円 479"/>
        <xdr:cNvSpPr/>
      </xdr:nvSpPr>
      <xdr:spPr>
        <a:xfrm>
          <a:off x="86995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140335</xdr:rowOff>
    </xdr:from>
    <xdr:ext cx="529590" cy="259080"/>
    <xdr:sp macro="" textlink="">
      <xdr:nvSpPr>
        <xdr:cNvPr id="481" name="テキスト ボックス 480"/>
        <xdr:cNvSpPr txBox="1"/>
      </xdr:nvSpPr>
      <xdr:spPr>
        <a:xfrm>
          <a:off x="8482965" y="16256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89535</xdr:rowOff>
    </xdr:from>
    <xdr:to xmlns:xdr="http://schemas.openxmlformats.org/drawingml/2006/spreadsheetDrawing">
      <xdr:col>41</xdr:col>
      <xdr:colOff>101600</xdr:colOff>
      <xdr:row>95</xdr:row>
      <xdr:rowOff>19685</xdr:rowOff>
    </xdr:to>
    <xdr:sp macro="" textlink="">
      <xdr:nvSpPr>
        <xdr:cNvPr id="482" name="楕円 481"/>
        <xdr:cNvSpPr/>
      </xdr:nvSpPr>
      <xdr:spPr>
        <a:xfrm>
          <a:off x="7810500" y="162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36195</xdr:rowOff>
    </xdr:from>
    <xdr:ext cx="529590" cy="259080"/>
    <xdr:sp macro="" textlink="">
      <xdr:nvSpPr>
        <xdr:cNvPr id="483" name="テキスト ボックス 482"/>
        <xdr:cNvSpPr txBox="1"/>
      </xdr:nvSpPr>
      <xdr:spPr>
        <a:xfrm>
          <a:off x="7593965" y="15981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4" name="直線コネクタ 493"/>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3840" cy="254000"/>
    <xdr:sp macro="" textlink="">
      <xdr:nvSpPr>
        <xdr:cNvPr id="495" name="テキスト ボックス 494"/>
        <xdr:cNvSpPr txBox="1"/>
      </xdr:nvSpPr>
      <xdr:spPr>
        <a:xfrm>
          <a:off x="12197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6" name="直線コネクタ 49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0550" cy="254000"/>
    <xdr:sp macro="" textlink="">
      <xdr:nvSpPr>
        <xdr:cNvPr id="497" name="テキスト ボックス 496"/>
        <xdr:cNvSpPr txBox="1"/>
      </xdr:nvSpPr>
      <xdr:spPr>
        <a:xfrm>
          <a:off x="11850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498" name="直線コネクタ 497"/>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0550" cy="254000"/>
    <xdr:sp macro="" textlink="">
      <xdr:nvSpPr>
        <xdr:cNvPr id="499" name="テキスト ボックス 498"/>
        <xdr:cNvSpPr txBox="1"/>
      </xdr:nvSpPr>
      <xdr:spPr>
        <a:xfrm>
          <a:off x="11850370" y="5255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1" name="テキスト ボックス 500"/>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26035</xdr:rowOff>
    </xdr:from>
    <xdr:to xmlns:xdr="http://schemas.openxmlformats.org/drawingml/2006/spreadsheetDrawing">
      <xdr:col>85</xdr:col>
      <xdr:colOff>126365</xdr:colOff>
      <xdr:row>38</xdr:row>
      <xdr:rowOff>25400</xdr:rowOff>
    </xdr:to>
    <xdr:cxnSp macro="">
      <xdr:nvCxnSpPr>
        <xdr:cNvPr id="503" name="直線コネクタ 502"/>
        <xdr:cNvCxnSpPr/>
      </xdr:nvCxnSpPr>
      <xdr:spPr>
        <a:xfrm flipV="1">
          <a:off x="16317595" y="5340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53975</xdr:rowOff>
    </xdr:from>
    <xdr:ext cx="249555" cy="254000"/>
    <xdr:sp macro="" textlink="">
      <xdr:nvSpPr>
        <xdr:cNvPr id="504" name="災害復旧事業費最小値テキスト"/>
        <xdr:cNvSpPr txBox="1"/>
      </xdr:nvSpPr>
      <xdr:spPr>
        <a:xfrm>
          <a:off x="16370300" y="65690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5" name="直線コネクタ 504"/>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144145</xdr:rowOff>
    </xdr:from>
    <xdr:ext cx="598805" cy="254000"/>
    <xdr:sp macro="" textlink="">
      <xdr:nvSpPr>
        <xdr:cNvPr id="506" name="災害復旧事業費最大値テキスト"/>
        <xdr:cNvSpPr txBox="1"/>
      </xdr:nvSpPr>
      <xdr:spPr>
        <a:xfrm>
          <a:off x="16370300" y="5116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26035</xdr:rowOff>
    </xdr:from>
    <xdr:to xmlns:xdr="http://schemas.openxmlformats.org/drawingml/2006/spreadsheetDrawing">
      <xdr:col>86</xdr:col>
      <xdr:colOff>25400</xdr:colOff>
      <xdr:row>31</xdr:row>
      <xdr:rowOff>26035</xdr:rowOff>
    </xdr:to>
    <xdr:cxnSp macro="">
      <xdr:nvCxnSpPr>
        <xdr:cNvPr id="507" name="直線コネクタ 506"/>
        <xdr:cNvCxnSpPr/>
      </xdr:nvCxnSpPr>
      <xdr:spPr>
        <a:xfrm>
          <a:off x="16230600" y="534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24130</xdr:rowOff>
    </xdr:from>
    <xdr:to xmlns:xdr="http://schemas.openxmlformats.org/drawingml/2006/spreadsheetDrawing">
      <xdr:col>85</xdr:col>
      <xdr:colOff>127000</xdr:colOff>
      <xdr:row>38</xdr:row>
      <xdr:rowOff>25400</xdr:rowOff>
    </xdr:to>
    <xdr:cxnSp macro="">
      <xdr:nvCxnSpPr>
        <xdr:cNvPr id="508" name="直線コネクタ 507"/>
        <xdr:cNvCxnSpPr/>
      </xdr:nvCxnSpPr>
      <xdr:spPr>
        <a:xfrm flipV="1">
          <a:off x="15481300" y="6539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143510</xdr:rowOff>
    </xdr:from>
    <xdr:ext cx="469900" cy="254000"/>
    <xdr:sp macro="" textlink="">
      <xdr:nvSpPr>
        <xdr:cNvPr id="509" name="災害復旧事業費平均値テキスト"/>
        <xdr:cNvSpPr txBox="1"/>
      </xdr:nvSpPr>
      <xdr:spPr>
        <a:xfrm>
          <a:off x="16370300" y="63157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120650</xdr:rowOff>
    </xdr:from>
    <xdr:to xmlns:xdr="http://schemas.openxmlformats.org/drawingml/2006/spreadsheetDrawing">
      <xdr:col>85</xdr:col>
      <xdr:colOff>177800</xdr:colOff>
      <xdr:row>38</xdr:row>
      <xdr:rowOff>50165</xdr:rowOff>
    </xdr:to>
    <xdr:sp macro="" textlink="">
      <xdr:nvSpPr>
        <xdr:cNvPr id="510" name="フローチャート: 判断 509"/>
        <xdr:cNvSpPr/>
      </xdr:nvSpPr>
      <xdr:spPr>
        <a:xfrm>
          <a:off x="16268700" y="646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22860</xdr:rowOff>
    </xdr:from>
    <xdr:to xmlns:xdr="http://schemas.openxmlformats.org/drawingml/2006/spreadsheetDrawing">
      <xdr:col>81</xdr:col>
      <xdr:colOff>50800</xdr:colOff>
      <xdr:row>38</xdr:row>
      <xdr:rowOff>25400</xdr:rowOff>
    </xdr:to>
    <xdr:cxnSp macro="">
      <xdr:nvCxnSpPr>
        <xdr:cNvPr id="511" name="直線コネクタ 510"/>
        <xdr:cNvCxnSpPr/>
      </xdr:nvCxnSpPr>
      <xdr:spPr>
        <a:xfrm>
          <a:off x="14592300" y="6537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2" name="フローチャート: 判断 511"/>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81280</xdr:rowOff>
    </xdr:from>
    <xdr:ext cx="464820" cy="259080"/>
    <xdr:sp macro="" textlink="">
      <xdr:nvSpPr>
        <xdr:cNvPr id="513" name="テキスト ボックス 512"/>
        <xdr:cNvSpPr txBox="1"/>
      </xdr:nvSpPr>
      <xdr:spPr>
        <a:xfrm>
          <a:off x="15246350" y="6253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21590</xdr:rowOff>
    </xdr:from>
    <xdr:to xmlns:xdr="http://schemas.openxmlformats.org/drawingml/2006/spreadsheetDrawing">
      <xdr:col>76</xdr:col>
      <xdr:colOff>114300</xdr:colOff>
      <xdr:row>38</xdr:row>
      <xdr:rowOff>22860</xdr:rowOff>
    </xdr:to>
    <xdr:cxnSp macro="">
      <xdr:nvCxnSpPr>
        <xdr:cNvPr id="514" name="直線コネクタ 513"/>
        <xdr:cNvCxnSpPr/>
      </xdr:nvCxnSpPr>
      <xdr:spPr>
        <a:xfrm>
          <a:off x="13703300" y="6536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15" name="フローチャート: 判断 514"/>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76200</xdr:rowOff>
    </xdr:from>
    <xdr:ext cx="464820" cy="254000"/>
    <xdr:sp macro="" textlink="">
      <xdr:nvSpPr>
        <xdr:cNvPr id="516" name="テキスト ボックス 515"/>
        <xdr:cNvSpPr txBox="1"/>
      </xdr:nvSpPr>
      <xdr:spPr>
        <a:xfrm>
          <a:off x="14357350" y="6248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21590</xdr:rowOff>
    </xdr:from>
    <xdr:to xmlns:xdr="http://schemas.openxmlformats.org/drawingml/2006/spreadsheetDrawing">
      <xdr:col>71</xdr:col>
      <xdr:colOff>177800</xdr:colOff>
      <xdr:row>38</xdr:row>
      <xdr:rowOff>24765</xdr:rowOff>
    </xdr:to>
    <xdr:cxnSp macro="">
      <xdr:nvCxnSpPr>
        <xdr:cNvPr id="517" name="直線コネクタ 516"/>
        <xdr:cNvCxnSpPr/>
      </xdr:nvCxnSpPr>
      <xdr:spPr>
        <a:xfrm flipV="1">
          <a:off x="12814300" y="6536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99695</xdr:rowOff>
    </xdr:from>
    <xdr:to xmlns:xdr="http://schemas.openxmlformats.org/drawingml/2006/spreadsheetDrawing">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46355</xdr:rowOff>
    </xdr:from>
    <xdr:ext cx="464820" cy="259080"/>
    <xdr:sp macro="" textlink="">
      <xdr:nvSpPr>
        <xdr:cNvPr id="519" name="テキスト ボックス 518"/>
        <xdr:cNvSpPr txBox="1"/>
      </xdr:nvSpPr>
      <xdr:spPr>
        <a:xfrm>
          <a:off x="13468350" y="6218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100965</xdr:rowOff>
    </xdr:from>
    <xdr:to xmlns:xdr="http://schemas.openxmlformats.org/drawingml/2006/spreadsheetDrawing">
      <xdr:col>67</xdr:col>
      <xdr:colOff>101600</xdr:colOff>
      <xdr:row>38</xdr:row>
      <xdr:rowOff>31115</xdr:rowOff>
    </xdr:to>
    <xdr:sp macro="" textlink="">
      <xdr:nvSpPr>
        <xdr:cNvPr id="520" name="フローチャート: 判断 519"/>
        <xdr:cNvSpPr/>
      </xdr:nvSpPr>
      <xdr:spPr>
        <a:xfrm>
          <a:off x="12763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47625</xdr:rowOff>
    </xdr:from>
    <xdr:ext cx="464820" cy="259080"/>
    <xdr:sp macro="" textlink="">
      <xdr:nvSpPr>
        <xdr:cNvPr id="521" name="テキスト ボックス 520"/>
        <xdr:cNvSpPr txBox="1"/>
      </xdr:nvSpPr>
      <xdr:spPr>
        <a:xfrm>
          <a:off x="12579350" y="6219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2" name="テキスト ボックス 52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3" name="テキスト ボックス 52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4" name="テキスト ボックス 52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5" name="テキスト ボックス 52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6" name="テキスト ボックス 52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144780</xdr:rowOff>
    </xdr:from>
    <xdr:to xmlns:xdr="http://schemas.openxmlformats.org/drawingml/2006/spreadsheetDrawing">
      <xdr:col>85</xdr:col>
      <xdr:colOff>177800</xdr:colOff>
      <xdr:row>38</xdr:row>
      <xdr:rowOff>74930</xdr:rowOff>
    </xdr:to>
    <xdr:sp macro="" textlink="">
      <xdr:nvSpPr>
        <xdr:cNvPr id="527" name="楕円 526"/>
        <xdr:cNvSpPr/>
      </xdr:nvSpPr>
      <xdr:spPr>
        <a:xfrm>
          <a:off x="162687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98425</xdr:rowOff>
    </xdr:from>
    <xdr:ext cx="378460" cy="254000"/>
    <xdr:sp macro="" textlink="">
      <xdr:nvSpPr>
        <xdr:cNvPr id="528" name="災害復旧事業費該当値テキスト"/>
        <xdr:cNvSpPr txBox="1"/>
      </xdr:nvSpPr>
      <xdr:spPr>
        <a:xfrm>
          <a:off x="16370300" y="6442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38</xdr:row>
      <xdr:rowOff>67310</xdr:rowOff>
    </xdr:from>
    <xdr:ext cx="313690" cy="259080"/>
    <xdr:sp macro="" textlink="">
      <xdr:nvSpPr>
        <xdr:cNvPr id="530" name="テキスト ボックス 529"/>
        <xdr:cNvSpPr txBox="1"/>
      </xdr:nvSpPr>
      <xdr:spPr>
        <a:xfrm>
          <a:off x="15324455" y="6582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143510</xdr:rowOff>
    </xdr:from>
    <xdr:to xmlns:xdr="http://schemas.openxmlformats.org/drawingml/2006/spreadsheetDrawing">
      <xdr:col>76</xdr:col>
      <xdr:colOff>165100</xdr:colOff>
      <xdr:row>38</xdr:row>
      <xdr:rowOff>73660</xdr:rowOff>
    </xdr:to>
    <xdr:sp macro="" textlink="">
      <xdr:nvSpPr>
        <xdr:cNvPr id="531" name="楕円 530"/>
        <xdr:cNvSpPr/>
      </xdr:nvSpPr>
      <xdr:spPr>
        <a:xfrm>
          <a:off x="14541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64770</xdr:rowOff>
    </xdr:from>
    <xdr:ext cx="378460" cy="254000"/>
    <xdr:sp macro="" textlink="">
      <xdr:nvSpPr>
        <xdr:cNvPr id="532" name="テキスト ボックス 531"/>
        <xdr:cNvSpPr txBox="1"/>
      </xdr:nvSpPr>
      <xdr:spPr>
        <a:xfrm>
          <a:off x="14403070" y="65798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142240</xdr:rowOff>
    </xdr:from>
    <xdr:to xmlns:xdr="http://schemas.openxmlformats.org/drawingml/2006/spreadsheetDrawing">
      <xdr:col>72</xdr:col>
      <xdr:colOff>38100</xdr:colOff>
      <xdr:row>38</xdr:row>
      <xdr:rowOff>72390</xdr:rowOff>
    </xdr:to>
    <xdr:sp macro="" textlink="">
      <xdr:nvSpPr>
        <xdr:cNvPr id="533" name="楕円 532"/>
        <xdr:cNvSpPr/>
      </xdr:nvSpPr>
      <xdr:spPr>
        <a:xfrm>
          <a:off x="13652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38</xdr:row>
      <xdr:rowOff>63500</xdr:rowOff>
    </xdr:from>
    <xdr:ext cx="378460" cy="254000"/>
    <xdr:sp macro="" textlink="">
      <xdr:nvSpPr>
        <xdr:cNvPr id="534" name="テキスト ボックス 533"/>
        <xdr:cNvSpPr txBox="1"/>
      </xdr:nvSpPr>
      <xdr:spPr>
        <a:xfrm>
          <a:off x="13514070" y="6578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145415</xdr:rowOff>
    </xdr:from>
    <xdr:to xmlns:xdr="http://schemas.openxmlformats.org/drawingml/2006/spreadsheetDrawing">
      <xdr:col>67</xdr:col>
      <xdr:colOff>101600</xdr:colOff>
      <xdr:row>38</xdr:row>
      <xdr:rowOff>75565</xdr:rowOff>
    </xdr:to>
    <xdr:sp macro="" textlink="">
      <xdr:nvSpPr>
        <xdr:cNvPr id="535" name="楕円 534"/>
        <xdr:cNvSpPr/>
      </xdr:nvSpPr>
      <xdr:spPr>
        <a:xfrm>
          <a:off x="12763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66675</xdr:rowOff>
    </xdr:from>
    <xdr:ext cx="378460" cy="254000"/>
    <xdr:sp macro="" textlink="">
      <xdr:nvSpPr>
        <xdr:cNvPr id="536" name="テキスト ボックス 535"/>
        <xdr:cNvSpPr txBox="1"/>
      </xdr:nvSpPr>
      <xdr:spPr>
        <a:xfrm>
          <a:off x="12625070" y="6581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45" name="テキスト ボックス 544"/>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6" name="直線コネクタ 54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7" name="直線コネクタ 54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3840" cy="254000"/>
    <xdr:sp macro="" textlink="">
      <xdr:nvSpPr>
        <xdr:cNvPr id="548" name="テキスト ボックス 547"/>
        <xdr:cNvSpPr txBox="1"/>
      </xdr:nvSpPr>
      <xdr:spPr>
        <a:xfrm>
          <a:off x="12197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9" name="直線コネクタ 54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55</xdr:row>
      <xdr:rowOff>54610</xdr:rowOff>
    </xdr:from>
    <xdr:ext cx="243840" cy="254000"/>
    <xdr:sp macro="" textlink="">
      <xdr:nvSpPr>
        <xdr:cNvPr id="550" name="テキスト ボックス 549"/>
        <xdr:cNvSpPr txBox="1"/>
      </xdr:nvSpPr>
      <xdr:spPr>
        <a:xfrm>
          <a:off x="12197080" y="94843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1" name="直線コネクタ 55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52</xdr:row>
      <xdr:rowOff>111760</xdr:rowOff>
    </xdr:from>
    <xdr:ext cx="243840" cy="254000"/>
    <xdr:sp macro="" textlink="">
      <xdr:nvSpPr>
        <xdr:cNvPr id="552" name="テキスト ボックス 551"/>
        <xdr:cNvSpPr txBox="1"/>
      </xdr:nvSpPr>
      <xdr:spPr>
        <a:xfrm>
          <a:off x="12197080" y="90271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3" name="直線コネクタ 55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168910</xdr:rowOff>
    </xdr:from>
    <xdr:ext cx="243840" cy="254000"/>
    <xdr:sp macro="" textlink="">
      <xdr:nvSpPr>
        <xdr:cNvPr id="554" name="テキスト ボックス 553"/>
        <xdr:cNvSpPr txBox="1"/>
      </xdr:nvSpPr>
      <xdr:spPr>
        <a:xfrm>
          <a:off x="12197080" y="85699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56" name="テキスト ボックス 555"/>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58</xdr:row>
      <xdr:rowOff>139700</xdr:rowOff>
    </xdr:from>
    <xdr:to xmlns:xdr="http://schemas.openxmlformats.org/drawingml/2006/spreadsheetDrawing">
      <xdr:col>85</xdr:col>
      <xdr:colOff>126365</xdr:colOff>
      <xdr:row>58</xdr:row>
      <xdr:rowOff>139700</xdr:rowOff>
    </xdr:to>
    <xdr:cxnSp macro="">
      <xdr:nvCxnSpPr>
        <xdr:cNvPr id="558" name="直線コネクタ 557"/>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10160</xdr:rowOff>
    </xdr:from>
    <xdr:ext cx="249555" cy="259080"/>
    <xdr:sp macro="" textlink="">
      <xdr:nvSpPr>
        <xdr:cNvPr id="559"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0" name="直線コネクタ 559"/>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10160</xdr:rowOff>
    </xdr:from>
    <xdr:ext cx="249555" cy="259080"/>
    <xdr:sp macro="" textlink="">
      <xdr:nvSpPr>
        <xdr:cNvPr id="561"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139700</xdr:rowOff>
    </xdr:from>
    <xdr:to xmlns:xdr="http://schemas.openxmlformats.org/drawingml/2006/spreadsheetDrawing">
      <xdr:col>86</xdr:col>
      <xdr:colOff>25400</xdr:colOff>
      <xdr:row>58</xdr:row>
      <xdr:rowOff>139700</xdr:rowOff>
    </xdr:to>
    <xdr:cxnSp macro="">
      <xdr:nvCxnSpPr>
        <xdr:cNvPr id="562" name="直線コネクタ 561"/>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139700</xdr:rowOff>
    </xdr:from>
    <xdr:to xmlns:xdr="http://schemas.openxmlformats.org/drawingml/2006/spreadsheetDrawing">
      <xdr:col>85</xdr:col>
      <xdr:colOff>127000</xdr:colOff>
      <xdr:row>58</xdr:row>
      <xdr:rowOff>139700</xdr:rowOff>
    </xdr:to>
    <xdr:cxnSp macro="">
      <xdr:nvCxnSpPr>
        <xdr:cNvPr id="563" name="直線コネクタ 562"/>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67310</xdr:rowOff>
    </xdr:from>
    <xdr:ext cx="249555" cy="259080"/>
    <xdr:sp macro="" textlink="">
      <xdr:nvSpPr>
        <xdr:cNvPr id="564"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58</xdr:row>
      <xdr:rowOff>139700</xdr:rowOff>
    </xdr:to>
    <xdr:cxnSp macro="">
      <xdr:nvCxnSpPr>
        <xdr:cNvPr id="566" name="直線コネクタ 565"/>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10160</xdr:rowOff>
    </xdr:from>
    <xdr:ext cx="244475" cy="259080"/>
    <xdr:sp macro="" textlink="">
      <xdr:nvSpPr>
        <xdr:cNvPr id="568" name="テキスト ボックス 567"/>
        <xdr:cNvSpPr txBox="1"/>
      </xdr:nvSpPr>
      <xdr:spPr>
        <a:xfrm>
          <a:off x="15356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139700</xdr:rowOff>
    </xdr:from>
    <xdr:to xmlns:xdr="http://schemas.openxmlformats.org/drawingml/2006/spreadsheetDrawing">
      <xdr:col>76</xdr:col>
      <xdr:colOff>114300</xdr:colOff>
      <xdr:row>58</xdr:row>
      <xdr:rowOff>139700</xdr:rowOff>
    </xdr:to>
    <xdr:cxnSp macro="">
      <xdr:nvCxnSpPr>
        <xdr:cNvPr id="569" name="直線コネクタ 568"/>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10160</xdr:rowOff>
    </xdr:from>
    <xdr:ext cx="244475" cy="259080"/>
    <xdr:sp macro="" textlink="">
      <xdr:nvSpPr>
        <xdr:cNvPr id="571" name="テキスト ボックス 570"/>
        <xdr:cNvSpPr txBox="1"/>
      </xdr:nvSpPr>
      <xdr:spPr>
        <a:xfrm>
          <a:off x="14467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139700</xdr:rowOff>
    </xdr:from>
    <xdr:to xmlns:xdr="http://schemas.openxmlformats.org/drawingml/2006/spreadsheetDrawing">
      <xdr:col>71</xdr:col>
      <xdr:colOff>177800</xdr:colOff>
      <xdr:row>58</xdr:row>
      <xdr:rowOff>139700</xdr:rowOff>
    </xdr:to>
    <xdr:cxnSp macro="">
      <xdr:nvCxnSpPr>
        <xdr:cNvPr id="572" name="直線コネクタ 571"/>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74" name="テキスト ボックス 573"/>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88900</xdr:rowOff>
    </xdr:from>
    <xdr:to xmlns:xdr="http://schemas.openxmlformats.org/drawingml/2006/spreadsheetDrawing">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35560</xdr:rowOff>
    </xdr:from>
    <xdr:ext cx="244475" cy="259080"/>
    <xdr:sp macro="" textlink="">
      <xdr:nvSpPr>
        <xdr:cNvPr id="576" name="テキスト ボックス 575"/>
        <xdr:cNvSpPr txBox="1"/>
      </xdr:nvSpPr>
      <xdr:spPr>
        <a:xfrm>
          <a:off x="12689840" y="84366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88900</xdr:rowOff>
    </xdr:from>
    <xdr:to xmlns:xdr="http://schemas.openxmlformats.org/drawingml/2006/spreadsheetDrawing">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3"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35560</xdr:rowOff>
    </xdr:from>
    <xdr:ext cx="244475" cy="259080"/>
    <xdr:sp macro="" textlink="">
      <xdr:nvSpPr>
        <xdr:cNvPr id="585" name="テキスト ボックス 584"/>
        <xdr:cNvSpPr txBox="1"/>
      </xdr:nvSpPr>
      <xdr:spPr>
        <a:xfrm>
          <a:off x="15356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88900</xdr:rowOff>
    </xdr:from>
    <xdr:to xmlns:xdr="http://schemas.openxmlformats.org/drawingml/2006/spreadsheetDrawing">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35560</xdr:rowOff>
    </xdr:from>
    <xdr:ext cx="244475" cy="259080"/>
    <xdr:sp macro="" textlink="">
      <xdr:nvSpPr>
        <xdr:cNvPr id="587" name="テキスト ボックス 586"/>
        <xdr:cNvSpPr txBox="1"/>
      </xdr:nvSpPr>
      <xdr:spPr>
        <a:xfrm>
          <a:off x="14467840" y="98082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88900</xdr:rowOff>
    </xdr:from>
    <xdr:to xmlns:xdr="http://schemas.openxmlformats.org/drawingml/2006/spreadsheetDrawing">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10160</xdr:rowOff>
    </xdr:from>
    <xdr:ext cx="244475" cy="259080"/>
    <xdr:sp macro="" textlink="">
      <xdr:nvSpPr>
        <xdr:cNvPr id="589" name="テキスト ボックス 588"/>
        <xdr:cNvSpPr txBox="1"/>
      </xdr:nvSpPr>
      <xdr:spPr>
        <a:xfrm>
          <a:off x="13578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88900</xdr:rowOff>
    </xdr:from>
    <xdr:to xmlns:xdr="http://schemas.openxmlformats.org/drawingml/2006/spreadsheetDrawing">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10160</xdr:rowOff>
    </xdr:from>
    <xdr:ext cx="244475" cy="259080"/>
    <xdr:sp macro="" textlink="">
      <xdr:nvSpPr>
        <xdr:cNvPr id="591" name="テキスト ボックス 590"/>
        <xdr:cNvSpPr txBox="1"/>
      </xdr:nvSpPr>
      <xdr:spPr>
        <a:xfrm>
          <a:off x="12689840" y="10125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0" name="テキスト ボックス 599"/>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2" name="直線コネクタ 60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3" name="テキスト ボックス 602"/>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4" name="直線コネクタ 60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5" name="テキスト ボックス 60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6" name="直線コネクタ 60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4000"/>
    <xdr:sp macro="" textlink="">
      <xdr:nvSpPr>
        <xdr:cNvPr id="607" name="テキスト ボックス 606"/>
        <xdr:cNvSpPr txBox="1"/>
      </xdr:nvSpPr>
      <xdr:spPr>
        <a:xfrm>
          <a:off x="11914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8" name="直線コネクタ 60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9" name="テキスト ボックス 60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0" name="直線コネクタ 60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11" name="テキスト ボックス 610"/>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3" name="テキスト ボックス 612"/>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36195</xdr:rowOff>
    </xdr:from>
    <xdr:to xmlns:xdr="http://schemas.openxmlformats.org/drawingml/2006/spreadsheetDrawing">
      <xdr:col>85</xdr:col>
      <xdr:colOff>126365</xdr:colOff>
      <xdr:row>77</xdr:row>
      <xdr:rowOff>161290</xdr:rowOff>
    </xdr:to>
    <xdr:cxnSp macro="">
      <xdr:nvCxnSpPr>
        <xdr:cNvPr id="615" name="直線コネクタ 614"/>
        <xdr:cNvCxnSpPr/>
      </xdr:nvCxnSpPr>
      <xdr:spPr>
        <a:xfrm flipV="1">
          <a:off x="16317595" y="12037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165100</xdr:rowOff>
    </xdr:from>
    <xdr:ext cx="534670" cy="259080"/>
    <xdr:sp macro="" textlink="">
      <xdr:nvSpPr>
        <xdr:cNvPr id="616" name="公債費最小値テキスト"/>
        <xdr:cNvSpPr txBox="1"/>
      </xdr:nvSpPr>
      <xdr:spPr>
        <a:xfrm>
          <a:off x="16370300" y="13366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161290</xdr:rowOff>
    </xdr:from>
    <xdr:to xmlns:xdr="http://schemas.openxmlformats.org/drawingml/2006/spreadsheetDrawing">
      <xdr:col>86</xdr:col>
      <xdr:colOff>25400</xdr:colOff>
      <xdr:row>77</xdr:row>
      <xdr:rowOff>161290</xdr:rowOff>
    </xdr:to>
    <xdr:cxnSp macro="">
      <xdr:nvCxnSpPr>
        <xdr:cNvPr id="617" name="直線コネクタ 616"/>
        <xdr:cNvCxnSpPr/>
      </xdr:nvCxnSpPr>
      <xdr:spPr>
        <a:xfrm>
          <a:off x="16230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154940</xdr:rowOff>
    </xdr:from>
    <xdr:ext cx="598805" cy="254000"/>
    <xdr:sp macro="" textlink="">
      <xdr:nvSpPr>
        <xdr:cNvPr id="618" name="公債費最大値テキスト"/>
        <xdr:cNvSpPr txBox="1"/>
      </xdr:nvSpPr>
      <xdr:spPr>
        <a:xfrm>
          <a:off x="16370300" y="118135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36195</xdr:rowOff>
    </xdr:from>
    <xdr:to xmlns:xdr="http://schemas.openxmlformats.org/drawingml/2006/spreadsheetDrawing">
      <xdr:col>86</xdr:col>
      <xdr:colOff>25400</xdr:colOff>
      <xdr:row>70</xdr:row>
      <xdr:rowOff>36195</xdr:rowOff>
    </xdr:to>
    <xdr:cxnSp macro="">
      <xdr:nvCxnSpPr>
        <xdr:cNvPr id="619" name="直線コネクタ 618"/>
        <xdr:cNvCxnSpPr/>
      </xdr:nvCxnSpPr>
      <xdr:spPr>
        <a:xfrm>
          <a:off x="16230600" y="12037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40640</xdr:rowOff>
    </xdr:from>
    <xdr:to xmlns:xdr="http://schemas.openxmlformats.org/drawingml/2006/spreadsheetDrawing">
      <xdr:col>85</xdr:col>
      <xdr:colOff>127000</xdr:colOff>
      <xdr:row>75</xdr:row>
      <xdr:rowOff>52070</xdr:rowOff>
    </xdr:to>
    <xdr:cxnSp macro="">
      <xdr:nvCxnSpPr>
        <xdr:cNvPr id="620" name="直線コネクタ 619"/>
        <xdr:cNvCxnSpPr/>
      </xdr:nvCxnSpPr>
      <xdr:spPr>
        <a:xfrm flipV="1">
          <a:off x="15481300" y="12899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11430</xdr:rowOff>
    </xdr:from>
    <xdr:ext cx="534670" cy="259080"/>
    <xdr:sp macro="" textlink="">
      <xdr:nvSpPr>
        <xdr:cNvPr id="621" name="公債費平均値テキスト"/>
        <xdr:cNvSpPr txBox="1"/>
      </xdr:nvSpPr>
      <xdr:spPr>
        <a:xfrm>
          <a:off x="16370300" y="12870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33020</xdr:rowOff>
    </xdr:from>
    <xdr:to xmlns:xdr="http://schemas.openxmlformats.org/drawingml/2006/spreadsheetDrawing">
      <xdr:col>85</xdr:col>
      <xdr:colOff>177800</xdr:colOff>
      <xdr:row>75</xdr:row>
      <xdr:rowOff>134620</xdr:rowOff>
    </xdr:to>
    <xdr:sp macro="" textlink="">
      <xdr:nvSpPr>
        <xdr:cNvPr id="622" name="フローチャート: 判断 621"/>
        <xdr:cNvSpPr/>
      </xdr:nvSpPr>
      <xdr:spPr>
        <a:xfrm>
          <a:off x="162687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52070</xdr:rowOff>
    </xdr:from>
    <xdr:to xmlns:xdr="http://schemas.openxmlformats.org/drawingml/2006/spreadsheetDrawing">
      <xdr:col>81</xdr:col>
      <xdr:colOff>50800</xdr:colOff>
      <xdr:row>75</xdr:row>
      <xdr:rowOff>53340</xdr:rowOff>
    </xdr:to>
    <xdr:cxnSp macro="">
      <xdr:nvCxnSpPr>
        <xdr:cNvPr id="623" name="直線コネクタ 622"/>
        <xdr:cNvCxnSpPr/>
      </xdr:nvCxnSpPr>
      <xdr:spPr>
        <a:xfrm flipV="1">
          <a:off x="14592300" y="12910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10795</xdr:rowOff>
    </xdr:from>
    <xdr:to xmlns:xdr="http://schemas.openxmlformats.org/drawingml/2006/spreadsheetDrawing">
      <xdr:col>81</xdr:col>
      <xdr:colOff>101600</xdr:colOff>
      <xdr:row>75</xdr:row>
      <xdr:rowOff>112395</xdr:rowOff>
    </xdr:to>
    <xdr:sp macro="" textlink="">
      <xdr:nvSpPr>
        <xdr:cNvPr id="624" name="フローチャート: 判断 623"/>
        <xdr:cNvSpPr/>
      </xdr:nvSpPr>
      <xdr:spPr>
        <a:xfrm>
          <a:off x="15430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103505</xdr:rowOff>
    </xdr:from>
    <xdr:ext cx="529590" cy="259080"/>
    <xdr:sp macro="" textlink="">
      <xdr:nvSpPr>
        <xdr:cNvPr id="625" name="テキスト ボックス 624"/>
        <xdr:cNvSpPr txBox="1"/>
      </xdr:nvSpPr>
      <xdr:spPr>
        <a:xfrm>
          <a:off x="15213965" y="12962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53340</xdr:rowOff>
    </xdr:from>
    <xdr:to xmlns:xdr="http://schemas.openxmlformats.org/drawingml/2006/spreadsheetDrawing">
      <xdr:col>76</xdr:col>
      <xdr:colOff>114300</xdr:colOff>
      <xdr:row>75</xdr:row>
      <xdr:rowOff>79375</xdr:rowOff>
    </xdr:to>
    <xdr:cxnSp macro="">
      <xdr:nvCxnSpPr>
        <xdr:cNvPr id="626" name="直線コネクタ 625"/>
        <xdr:cNvCxnSpPr/>
      </xdr:nvCxnSpPr>
      <xdr:spPr>
        <a:xfrm flipV="1">
          <a:off x="13703300" y="129120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151130</xdr:rowOff>
    </xdr:from>
    <xdr:to xmlns:xdr="http://schemas.openxmlformats.org/drawingml/2006/spreadsheetDrawing">
      <xdr:col>76</xdr:col>
      <xdr:colOff>165100</xdr:colOff>
      <xdr:row>75</xdr:row>
      <xdr:rowOff>81280</xdr:rowOff>
    </xdr:to>
    <xdr:sp macro="" textlink="">
      <xdr:nvSpPr>
        <xdr:cNvPr id="627" name="フローチャート: 判断 626"/>
        <xdr:cNvSpPr/>
      </xdr:nvSpPr>
      <xdr:spPr>
        <a:xfrm>
          <a:off x="14541500" y="128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97790</xdr:rowOff>
    </xdr:from>
    <xdr:ext cx="529590" cy="254000"/>
    <xdr:sp macro="" textlink="">
      <xdr:nvSpPr>
        <xdr:cNvPr id="628" name="テキスト ボックス 627"/>
        <xdr:cNvSpPr txBox="1"/>
      </xdr:nvSpPr>
      <xdr:spPr>
        <a:xfrm>
          <a:off x="14324965" y="12613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79375</xdr:rowOff>
    </xdr:from>
    <xdr:to xmlns:xdr="http://schemas.openxmlformats.org/drawingml/2006/spreadsheetDrawing">
      <xdr:col>71</xdr:col>
      <xdr:colOff>177800</xdr:colOff>
      <xdr:row>75</xdr:row>
      <xdr:rowOff>85090</xdr:rowOff>
    </xdr:to>
    <xdr:cxnSp macro="">
      <xdr:nvCxnSpPr>
        <xdr:cNvPr id="629" name="直線コネクタ 628"/>
        <xdr:cNvCxnSpPr/>
      </xdr:nvCxnSpPr>
      <xdr:spPr>
        <a:xfrm flipV="1">
          <a:off x="12814300" y="12938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161290</xdr:rowOff>
    </xdr:from>
    <xdr:to xmlns:xdr="http://schemas.openxmlformats.org/drawingml/2006/spreadsheetDrawing">
      <xdr:col>72</xdr:col>
      <xdr:colOff>38100</xdr:colOff>
      <xdr:row>74</xdr:row>
      <xdr:rowOff>91440</xdr:rowOff>
    </xdr:to>
    <xdr:sp macro="" textlink="">
      <xdr:nvSpPr>
        <xdr:cNvPr id="630" name="フローチャート: 判断 629"/>
        <xdr:cNvSpPr/>
      </xdr:nvSpPr>
      <xdr:spPr>
        <a:xfrm>
          <a:off x="13652500" y="1267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107950</xdr:rowOff>
    </xdr:from>
    <xdr:ext cx="529590" cy="259080"/>
    <xdr:sp macro="" textlink="">
      <xdr:nvSpPr>
        <xdr:cNvPr id="631" name="テキスト ボックス 630"/>
        <xdr:cNvSpPr txBox="1"/>
      </xdr:nvSpPr>
      <xdr:spPr>
        <a:xfrm>
          <a:off x="13435965" y="12452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154940</xdr:rowOff>
    </xdr:from>
    <xdr:to xmlns:xdr="http://schemas.openxmlformats.org/drawingml/2006/spreadsheetDrawing">
      <xdr:col>67</xdr:col>
      <xdr:colOff>101600</xdr:colOff>
      <xdr:row>74</xdr:row>
      <xdr:rowOff>85090</xdr:rowOff>
    </xdr:to>
    <xdr:sp macro="" textlink="">
      <xdr:nvSpPr>
        <xdr:cNvPr id="632" name="フローチャート: 判断 631"/>
        <xdr:cNvSpPr/>
      </xdr:nvSpPr>
      <xdr:spPr>
        <a:xfrm>
          <a:off x="12763500" y="126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101600</xdr:rowOff>
    </xdr:from>
    <xdr:ext cx="529590" cy="259080"/>
    <xdr:sp macro="" textlink="">
      <xdr:nvSpPr>
        <xdr:cNvPr id="633" name="テキスト ボックス 632"/>
        <xdr:cNvSpPr txBox="1"/>
      </xdr:nvSpPr>
      <xdr:spPr>
        <a:xfrm>
          <a:off x="12546965" y="12446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160655</xdr:rowOff>
    </xdr:from>
    <xdr:to xmlns:xdr="http://schemas.openxmlformats.org/drawingml/2006/spreadsheetDrawing">
      <xdr:col>85</xdr:col>
      <xdr:colOff>177800</xdr:colOff>
      <xdr:row>75</xdr:row>
      <xdr:rowOff>90805</xdr:rowOff>
    </xdr:to>
    <xdr:sp macro="" textlink="">
      <xdr:nvSpPr>
        <xdr:cNvPr id="639" name="楕円 638"/>
        <xdr:cNvSpPr/>
      </xdr:nvSpPr>
      <xdr:spPr>
        <a:xfrm>
          <a:off x="16268700" y="128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12065</xdr:rowOff>
    </xdr:from>
    <xdr:ext cx="534670" cy="259080"/>
    <xdr:sp macro="" textlink="">
      <xdr:nvSpPr>
        <xdr:cNvPr id="640" name="公債費該当値テキスト"/>
        <xdr:cNvSpPr txBox="1"/>
      </xdr:nvSpPr>
      <xdr:spPr>
        <a:xfrm>
          <a:off x="16370300" y="1269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1270</xdr:rowOff>
    </xdr:from>
    <xdr:to xmlns:xdr="http://schemas.openxmlformats.org/drawingml/2006/spreadsheetDrawing">
      <xdr:col>81</xdr:col>
      <xdr:colOff>101600</xdr:colOff>
      <xdr:row>75</xdr:row>
      <xdr:rowOff>102870</xdr:rowOff>
    </xdr:to>
    <xdr:sp macro="" textlink="">
      <xdr:nvSpPr>
        <xdr:cNvPr id="641" name="楕円 640"/>
        <xdr:cNvSpPr/>
      </xdr:nvSpPr>
      <xdr:spPr>
        <a:xfrm>
          <a:off x="15430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119380</xdr:rowOff>
    </xdr:from>
    <xdr:ext cx="529590" cy="259080"/>
    <xdr:sp macro="" textlink="">
      <xdr:nvSpPr>
        <xdr:cNvPr id="642" name="テキスト ボックス 641"/>
        <xdr:cNvSpPr txBox="1"/>
      </xdr:nvSpPr>
      <xdr:spPr>
        <a:xfrm>
          <a:off x="15213965" y="1263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2540</xdr:rowOff>
    </xdr:from>
    <xdr:to xmlns:xdr="http://schemas.openxmlformats.org/drawingml/2006/spreadsheetDrawing">
      <xdr:col>76</xdr:col>
      <xdr:colOff>165100</xdr:colOff>
      <xdr:row>75</xdr:row>
      <xdr:rowOff>104140</xdr:rowOff>
    </xdr:to>
    <xdr:sp macro="" textlink="">
      <xdr:nvSpPr>
        <xdr:cNvPr id="643" name="楕円 642"/>
        <xdr:cNvSpPr/>
      </xdr:nvSpPr>
      <xdr:spPr>
        <a:xfrm>
          <a:off x="14541500" y="128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95250</xdr:rowOff>
    </xdr:from>
    <xdr:ext cx="529590" cy="259080"/>
    <xdr:sp macro="" textlink="">
      <xdr:nvSpPr>
        <xdr:cNvPr id="644" name="テキスト ボックス 643"/>
        <xdr:cNvSpPr txBox="1"/>
      </xdr:nvSpPr>
      <xdr:spPr>
        <a:xfrm>
          <a:off x="14324965" y="12954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29210</xdr:rowOff>
    </xdr:from>
    <xdr:to xmlns:xdr="http://schemas.openxmlformats.org/drawingml/2006/spreadsheetDrawing">
      <xdr:col>72</xdr:col>
      <xdr:colOff>38100</xdr:colOff>
      <xdr:row>75</xdr:row>
      <xdr:rowOff>130175</xdr:rowOff>
    </xdr:to>
    <xdr:sp macro="" textlink="">
      <xdr:nvSpPr>
        <xdr:cNvPr id="645" name="楕円 644"/>
        <xdr:cNvSpPr/>
      </xdr:nvSpPr>
      <xdr:spPr>
        <a:xfrm>
          <a:off x="13652500" y="12887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121285</xdr:rowOff>
    </xdr:from>
    <xdr:ext cx="529590" cy="254000"/>
    <xdr:sp macro="" textlink="">
      <xdr:nvSpPr>
        <xdr:cNvPr id="646" name="テキスト ボックス 645"/>
        <xdr:cNvSpPr txBox="1"/>
      </xdr:nvSpPr>
      <xdr:spPr>
        <a:xfrm>
          <a:off x="13435965" y="12980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34290</xdr:rowOff>
    </xdr:from>
    <xdr:to xmlns:xdr="http://schemas.openxmlformats.org/drawingml/2006/spreadsheetDrawing">
      <xdr:col>67</xdr:col>
      <xdr:colOff>101600</xdr:colOff>
      <xdr:row>75</xdr:row>
      <xdr:rowOff>135890</xdr:rowOff>
    </xdr:to>
    <xdr:sp macro="" textlink="">
      <xdr:nvSpPr>
        <xdr:cNvPr id="647" name="楕円 646"/>
        <xdr:cNvSpPr/>
      </xdr:nvSpPr>
      <xdr:spPr>
        <a:xfrm>
          <a:off x="127635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127000</xdr:rowOff>
    </xdr:from>
    <xdr:ext cx="529590" cy="259080"/>
    <xdr:sp macro="" textlink="">
      <xdr:nvSpPr>
        <xdr:cNvPr id="648" name="テキスト ボックス 647"/>
        <xdr:cNvSpPr txBox="1"/>
      </xdr:nvSpPr>
      <xdr:spPr>
        <a:xfrm>
          <a:off x="12546965" y="12985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57" name="テキスト ボックス 656"/>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9" name="直線コネクタ 65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60" name="テキスト ボックス 659"/>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1" name="直線コネクタ 66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2" name="テキスト ボックス 66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3" name="直線コネクタ 66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64" name="テキスト ボックス 663"/>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5" name="直線コネクタ 66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66" name="テキスト ボックス 665"/>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7" name="直線コネクタ 66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68" name="テキスト ボックス 667"/>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0" name="テキスト ボックス 669"/>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107950</xdr:rowOff>
    </xdr:from>
    <xdr:to xmlns:xdr="http://schemas.openxmlformats.org/drawingml/2006/spreadsheetDrawing">
      <xdr:col>85</xdr:col>
      <xdr:colOff>126365</xdr:colOff>
      <xdr:row>99</xdr:row>
      <xdr:rowOff>44450</xdr:rowOff>
    </xdr:to>
    <xdr:cxnSp macro="">
      <xdr:nvCxnSpPr>
        <xdr:cNvPr id="672" name="直線コネクタ 671"/>
        <xdr:cNvCxnSpPr/>
      </xdr:nvCxnSpPr>
      <xdr:spPr>
        <a:xfrm flipV="1">
          <a:off x="16317595" y="15538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48260</xdr:rowOff>
    </xdr:from>
    <xdr:ext cx="249555" cy="259080"/>
    <xdr:sp macro="" textlink="">
      <xdr:nvSpPr>
        <xdr:cNvPr id="673"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44450</xdr:rowOff>
    </xdr:from>
    <xdr:to xmlns:xdr="http://schemas.openxmlformats.org/drawingml/2006/spreadsheetDrawing">
      <xdr:col>86</xdr:col>
      <xdr:colOff>25400</xdr:colOff>
      <xdr:row>99</xdr:row>
      <xdr:rowOff>44450</xdr:rowOff>
    </xdr:to>
    <xdr:cxnSp macro="">
      <xdr:nvCxnSpPr>
        <xdr:cNvPr id="674" name="直線コネクタ 67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54610</xdr:rowOff>
    </xdr:from>
    <xdr:ext cx="598805" cy="254000"/>
    <xdr:sp macro="" textlink="">
      <xdr:nvSpPr>
        <xdr:cNvPr id="675" name="積立金最大値テキスト"/>
        <xdr:cNvSpPr txBox="1"/>
      </xdr:nvSpPr>
      <xdr:spPr>
        <a:xfrm>
          <a:off x="16370300" y="1531366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107950</xdr:rowOff>
    </xdr:from>
    <xdr:to xmlns:xdr="http://schemas.openxmlformats.org/drawingml/2006/spreadsheetDrawing">
      <xdr:col>86</xdr:col>
      <xdr:colOff>25400</xdr:colOff>
      <xdr:row>90</xdr:row>
      <xdr:rowOff>107950</xdr:rowOff>
    </xdr:to>
    <xdr:cxnSp macro="">
      <xdr:nvCxnSpPr>
        <xdr:cNvPr id="676" name="直線コネクタ 675"/>
        <xdr:cNvCxnSpPr/>
      </xdr:nvCxnSpPr>
      <xdr:spPr>
        <a:xfrm>
          <a:off x="16230600" y="1553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11430</xdr:rowOff>
    </xdr:from>
    <xdr:to xmlns:xdr="http://schemas.openxmlformats.org/drawingml/2006/spreadsheetDrawing">
      <xdr:col>85</xdr:col>
      <xdr:colOff>127000</xdr:colOff>
      <xdr:row>99</xdr:row>
      <xdr:rowOff>12065</xdr:rowOff>
    </xdr:to>
    <xdr:cxnSp macro="">
      <xdr:nvCxnSpPr>
        <xdr:cNvPr id="677" name="直線コネクタ 676"/>
        <xdr:cNvCxnSpPr/>
      </xdr:nvCxnSpPr>
      <xdr:spPr>
        <a:xfrm flipV="1">
          <a:off x="15481300" y="1698498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84455</xdr:rowOff>
    </xdr:from>
    <xdr:ext cx="534670" cy="259080"/>
    <xdr:sp macro="" textlink="">
      <xdr:nvSpPr>
        <xdr:cNvPr id="678" name="積立金平均値テキスト"/>
        <xdr:cNvSpPr txBox="1"/>
      </xdr:nvSpPr>
      <xdr:spPr>
        <a:xfrm>
          <a:off x="16370300" y="1671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61595</xdr:rowOff>
    </xdr:from>
    <xdr:to xmlns:xdr="http://schemas.openxmlformats.org/drawingml/2006/spreadsheetDrawing">
      <xdr:col>85</xdr:col>
      <xdr:colOff>177800</xdr:colOff>
      <xdr:row>98</xdr:row>
      <xdr:rowOff>163195</xdr:rowOff>
    </xdr:to>
    <xdr:sp macro="" textlink="">
      <xdr:nvSpPr>
        <xdr:cNvPr id="679" name="フローチャート: 判断 678"/>
        <xdr:cNvSpPr/>
      </xdr:nvSpPr>
      <xdr:spPr>
        <a:xfrm>
          <a:off x="16268700" y="1686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1270</xdr:rowOff>
    </xdr:from>
    <xdr:to xmlns:xdr="http://schemas.openxmlformats.org/drawingml/2006/spreadsheetDrawing">
      <xdr:col>81</xdr:col>
      <xdr:colOff>50800</xdr:colOff>
      <xdr:row>99</xdr:row>
      <xdr:rowOff>12065</xdr:rowOff>
    </xdr:to>
    <xdr:cxnSp macro="">
      <xdr:nvCxnSpPr>
        <xdr:cNvPr id="680" name="直線コネクタ 679"/>
        <xdr:cNvCxnSpPr/>
      </xdr:nvCxnSpPr>
      <xdr:spPr>
        <a:xfrm>
          <a:off x="14592300" y="169748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71755</xdr:rowOff>
    </xdr:from>
    <xdr:to xmlns:xdr="http://schemas.openxmlformats.org/drawingml/2006/spreadsheetDrawing">
      <xdr:col>81</xdr:col>
      <xdr:colOff>101600</xdr:colOff>
      <xdr:row>99</xdr:row>
      <xdr:rowOff>1905</xdr:rowOff>
    </xdr:to>
    <xdr:sp macro="" textlink="">
      <xdr:nvSpPr>
        <xdr:cNvPr id="681" name="フローチャート: 判断 680"/>
        <xdr:cNvSpPr/>
      </xdr:nvSpPr>
      <xdr:spPr>
        <a:xfrm>
          <a:off x="15430500" y="1687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18415</xdr:rowOff>
    </xdr:from>
    <xdr:ext cx="529590" cy="254000"/>
    <xdr:sp macro="" textlink="">
      <xdr:nvSpPr>
        <xdr:cNvPr id="682" name="テキスト ボックス 681"/>
        <xdr:cNvSpPr txBox="1"/>
      </xdr:nvSpPr>
      <xdr:spPr>
        <a:xfrm>
          <a:off x="15213965" y="166490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136525</xdr:rowOff>
    </xdr:from>
    <xdr:to xmlns:xdr="http://schemas.openxmlformats.org/drawingml/2006/spreadsheetDrawing">
      <xdr:col>76</xdr:col>
      <xdr:colOff>114300</xdr:colOff>
      <xdr:row>99</xdr:row>
      <xdr:rowOff>1270</xdr:rowOff>
    </xdr:to>
    <xdr:cxnSp macro="">
      <xdr:nvCxnSpPr>
        <xdr:cNvPr id="683" name="直線コネクタ 682"/>
        <xdr:cNvCxnSpPr/>
      </xdr:nvCxnSpPr>
      <xdr:spPr>
        <a:xfrm>
          <a:off x="13703300" y="169386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684" name="フローチャート: 判断 683"/>
        <xdr:cNvSpPr/>
      </xdr:nvSpPr>
      <xdr:spPr>
        <a:xfrm>
          <a:off x="14541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4445</xdr:rowOff>
    </xdr:from>
    <xdr:ext cx="529590" cy="259080"/>
    <xdr:sp macro="" textlink="">
      <xdr:nvSpPr>
        <xdr:cNvPr id="685" name="テキスト ボックス 684"/>
        <xdr:cNvSpPr txBox="1"/>
      </xdr:nvSpPr>
      <xdr:spPr>
        <a:xfrm>
          <a:off x="143249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86995</xdr:rowOff>
    </xdr:from>
    <xdr:to xmlns:xdr="http://schemas.openxmlformats.org/drawingml/2006/spreadsheetDrawing">
      <xdr:col>71</xdr:col>
      <xdr:colOff>177800</xdr:colOff>
      <xdr:row>98</xdr:row>
      <xdr:rowOff>136525</xdr:rowOff>
    </xdr:to>
    <xdr:cxnSp macro="">
      <xdr:nvCxnSpPr>
        <xdr:cNvPr id="686" name="直線コネクタ 685"/>
        <xdr:cNvCxnSpPr/>
      </xdr:nvCxnSpPr>
      <xdr:spPr>
        <a:xfrm>
          <a:off x="12814300" y="168890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102235</xdr:rowOff>
    </xdr:from>
    <xdr:to xmlns:xdr="http://schemas.openxmlformats.org/drawingml/2006/spreadsheetDrawing">
      <xdr:col>72</xdr:col>
      <xdr:colOff>38100</xdr:colOff>
      <xdr:row>98</xdr:row>
      <xdr:rowOff>32385</xdr:rowOff>
    </xdr:to>
    <xdr:sp macro="" textlink="">
      <xdr:nvSpPr>
        <xdr:cNvPr id="687" name="フローチャート: 判断 686"/>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48895</xdr:rowOff>
    </xdr:from>
    <xdr:ext cx="529590" cy="259080"/>
    <xdr:sp macro="" textlink="">
      <xdr:nvSpPr>
        <xdr:cNvPr id="688" name="テキスト ボックス 687"/>
        <xdr:cNvSpPr txBox="1"/>
      </xdr:nvSpPr>
      <xdr:spPr>
        <a:xfrm>
          <a:off x="13435965" y="16508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120650</xdr:rowOff>
    </xdr:from>
    <xdr:to xmlns:xdr="http://schemas.openxmlformats.org/drawingml/2006/spreadsheetDrawing">
      <xdr:col>67</xdr:col>
      <xdr:colOff>101600</xdr:colOff>
      <xdr:row>98</xdr:row>
      <xdr:rowOff>50165</xdr:rowOff>
    </xdr:to>
    <xdr:sp macro="" textlink="">
      <xdr:nvSpPr>
        <xdr:cNvPr id="689" name="フローチャート: 判断 688"/>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66675</xdr:rowOff>
    </xdr:from>
    <xdr:ext cx="529590" cy="254000"/>
    <xdr:sp macro="" textlink="">
      <xdr:nvSpPr>
        <xdr:cNvPr id="690" name="テキスト ボックス 689"/>
        <xdr:cNvSpPr txBox="1"/>
      </xdr:nvSpPr>
      <xdr:spPr>
        <a:xfrm>
          <a:off x="12546965" y="165258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132080</xdr:rowOff>
    </xdr:from>
    <xdr:to xmlns:xdr="http://schemas.openxmlformats.org/drawingml/2006/spreadsheetDrawing">
      <xdr:col>85</xdr:col>
      <xdr:colOff>177800</xdr:colOff>
      <xdr:row>99</xdr:row>
      <xdr:rowOff>62230</xdr:rowOff>
    </xdr:to>
    <xdr:sp macro="" textlink="">
      <xdr:nvSpPr>
        <xdr:cNvPr id="696" name="楕円 695"/>
        <xdr:cNvSpPr/>
      </xdr:nvSpPr>
      <xdr:spPr>
        <a:xfrm>
          <a:off x="162687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46990</xdr:rowOff>
    </xdr:from>
    <xdr:ext cx="469900" cy="259080"/>
    <xdr:sp macro="" textlink="">
      <xdr:nvSpPr>
        <xdr:cNvPr id="697" name="積立金該当値テキスト"/>
        <xdr:cNvSpPr txBox="1"/>
      </xdr:nvSpPr>
      <xdr:spPr>
        <a:xfrm>
          <a:off x="16370300" y="1684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132715</xdr:rowOff>
    </xdr:from>
    <xdr:to xmlns:xdr="http://schemas.openxmlformats.org/drawingml/2006/spreadsheetDrawing">
      <xdr:col>81</xdr:col>
      <xdr:colOff>101600</xdr:colOff>
      <xdr:row>99</xdr:row>
      <xdr:rowOff>63500</xdr:rowOff>
    </xdr:to>
    <xdr:sp macro="" textlink="">
      <xdr:nvSpPr>
        <xdr:cNvPr id="698" name="楕円 697"/>
        <xdr:cNvSpPr/>
      </xdr:nvSpPr>
      <xdr:spPr>
        <a:xfrm>
          <a:off x="15430500" y="16934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53975</xdr:rowOff>
    </xdr:from>
    <xdr:ext cx="464820" cy="254000"/>
    <xdr:sp macro="" textlink="">
      <xdr:nvSpPr>
        <xdr:cNvPr id="699" name="テキスト ボックス 698"/>
        <xdr:cNvSpPr txBox="1"/>
      </xdr:nvSpPr>
      <xdr:spPr>
        <a:xfrm>
          <a:off x="15246350" y="170275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121920</xdr:rowOff>
    </xdr:from>
    <xdr:to xmlns:xdr="http://schemas.openxmlformats.org/drawingml/2006/spreadsheetDrawing">
      <xdr:col>76</xdr:col>
      <xdr:colOff>165100</xdr:colOff>
      <xdr:row>99</xdr:row>
      <xdr:rowOff>52070</xdr:rowOff>
    </xdr:to>
    <xdr:sp macro="" textlink="">
      <xdr:nvSpPr>
        <xdr:cNvPr id="700" name="楕円 699"/>
        <xdr:cNvSpPr/>
      </xdr:nvSpPr>
      <xdr:spPr>
        <a:xfrm>
          <a:off x="14541500" y="1692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43180</xdr:rowOff>
    </xdr:from>
    <xdr:ext cx="464820" cy="254000"/>
    <xdr:sp macro="" textlink="">
      <xdr:nvSpPr>
        <xdr:cNvPr id="701" name="テキスト ボックス 700"/>
        <xdr:cNvSpPr txBox="1"/>
      </xdr:nvSpPr>
      <xdr:spPr>
        <a:xfrm>
          <a:off x="14357350" y="170167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86360</xdr:rowOff>
    </xdr:from>
    <xdr:to xmlns:xdr="http://schemas.openxmlformats.org/drawingml/2006/spreadsheetDrawing">
      <xdr:col>72</xdr:col>
      <xdr:colOff>38100</xdr:colOff>
      <xdr:row>99</xdr:row>
      <xdr:rowOff>15875</xdr:rowOff>
    </xdr:to>
    <xdr:sp macro="" textlink="">
      <xdr:nvSpPr>
        <xdr:cNvPr id="702" name="楕円 701"/>
        <xdr:cNvSpPr/>
      </xdr:nvSpPr>
      <xdr:spPr>
        <a:xfrm>
          <a:off x="13652500" y="16888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6985</xdr:rowOff>
    </xdr:from>
    <xdr:ext cx="529590" cy="254000"/>
    <xdr:sp macro="" textlink="">
      <xdr:nvSpPr>
        <xdr:cNvPr id="703" name="テキスト ボックス 702"/>
        <xdr:cNvSpPr txBox="1"/>
      </xdr:nvSpPr>
      <xdr:spPr>
        <a:xfrm>
          <a:off x="13435965" y="169805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36195</xdr:rowOff>
    </xdr:from>
    <xdr:to xmlns:xdr="http://schemas.openxmlformats.org/drawingml/2006/spreadsheetDrawing">
      <xdr:col>67</xdr:col>
      <xdr:colOff>101600</xdr:colOff>
      <xdr:row>98</xdr:row>
      <xdr:rowOff>137795</xdr:rowOff>
    </xdr:to>
    <xdr:sp macro="" textlink="">
      <xdr:nvSpPr>
        <xdr:cNvPr id="704" name="楕円 703"/>
        <xdr:cNvSpPr/>
      </xdr:nvSpPr>
      <xdr:spPr>
        <a:xfrm>
          <a:off x="12763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128905</xdr:rowOff>
    </xdr:from>
    <xdr:ext cx="529590" cy="259080"/>
    <xdr:sp macro="" textlink="">
      <xdr:nvSpPr>
        <xdr:cNvPr id="705" name="テキスト ボックス 704"/>
        <xdr:cNvSpPr txBox="1"/>
      </xdr:nvSpPr>
      <xdr:spPr>
        <a:xfrm>
          <a:off x="12546965" y="169310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4" name="テキスト ボックス 713"/>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6" name="直線コネクタ 71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3840" cy="259080"/>
    <xdr:sp macro="" textlink="">
      <xdr:nvSpPr>
        <xdr:cNvPr id="717" name="テキスト ボックス 716"/>
        <xdr:cNvSpPr txBox="1"/>
      </xdr:nvSpPr>
      <xdr:spPr>
        <a:xfrm>
          <a:off x="18039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8" name="直線コネクタ 71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4000"/>
    <xdr:sp macro="" textlink="">
      <xdr:nvSpPr>
        <xdr:cNvPr id="719" name="テキスト ボックス 718"/>
        <xdr:cNvSpPr txBox="1"/>
      </xdr:nvSpPr>
      <xdr:spPr>
        <a:xfrm>
          <a:off x="17756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0" name="直線コネクタ 71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1" name="テキスト ボックス 72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2" name="直線コネクタ 72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4000"/>
    <xdr:sp macro="" textlink="">
      <xdr:nvSpPr>
        <xdr:cNvPr id="723" name="テキスト ボックス 722"/>
        <xdr:cNvSpPr txBox="1"/>
      </xdr:nvSpPr>
      <xdr:spPr>
        <a:xfrm>
          <a:off x="17756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4" name="直線コネクタ 72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5" name="テキスト ボックス 72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6" name="直線コネクタ 72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7" name="テキスト ボックス 72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9" name="テキスト ボックス 72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49530</xdr:rowOff>
    </xdr:from>
    <xdr:to xmlns:xdr="http://schemas.openxmlformats.org/drawingml/2006/spreadsheetDrawing">
      <xdr:col>116</xdr:col>
      <xdr:colOff>62865</xdr:colOff>
      <xdr:row>39</xdr:row>
      <xdr:rowOff>99060</xdr:rowOff>
    </xdr:to>
    <xdr:cxnSp macro="">
      <xdr:nvCxnSpPr>
        <xdr:cNvPr id="731" name="直線コネクタ 730"/>
        <xdr:cNvCxnSpPr/>
      </xdr:nvCxnSpPr>
      <xdr:spPr>
        <a:xfrm flipV="1">
          <a:off x="22159595" y="5193030"/>
          <a:ext cx="127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3" name="直線コネクタ 73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167640</xdr:rowOff>
    </xdr:from>
    <xdr:ext cx="534670" cy="254000"/>
    <xdr:sp macro="" textlink="">
      <xdr:nvSpPr>
        <xdr:cNvPr id="734" name="投資及び出資金最大値テキスト"/>
        <xdr:cNvSpPr txBox="1"/>
      </xdr:nvSpPr>
      <xdr:spPr>
        <a:xfrm>
          <a:off x="22212300" y="49682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49530</xdr:rowOff>
    </xdr:from>
    <xdr:to xmlns:xdr="http://schemas.openxmlformats.org/drawingml/2006/spreadsheetDrawing">
      <xdr:col>116</xdr:col>
      <xdr:colOff>152400</xdr:colOff>
      <xdr:row>30</xdr:row>
      <xdr:rowOff>49530</xdr:rowOff>
    </xdr:to>
    <xdr:cxnSp macro="">
      <xdr:nvCxnSpPr>
        <xdr:cNvPr id="735" name="直線コネクタ 734"/>
        <xdr:cNvCxnSpPr/>
      </xdr:nvCxnSpPr>
      <xdr:spPr>
        <a:xfrm>
          <a:off x="22072600" y="519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86995</xdr:rowOff>
    </xdr:from>
    <xdr:to xmlns:xdr="http://schemas.openxmlformats.org/drawingml/2006/spreadsheetDrawing">
      <xdr:col>116</xdr:col>
      <xdr:colOff>63500</xdr:colOff>
      <xdr:row>39</xdr:row>
      <xdr:rowOff>86995</xdr:rowOff>
    </xdr:to>
    <xdr:cxnSp macro="">
      <xdr:nvCxnSpPr>
        <xdr:cNvPr id="736" name="直線コネクタ 735"/>
        <xdr:cNvCxnSpPr/>
      </xdr:nvCxnSpPr>
      <xdr:spPr>
        <a:xfrm flipV="1">
          <a:off x="21323300" y="67735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162560</xdr:rowOff>
    </xdr:from>
    <xdr:ext cx="469900" cy="259080"/>
    <xdr:sp macro="" textlink="">
      <xdr:nvSpPr>
        <xdr:cNvPr id="737" name="投資及び出資金平均値テキスト"/>
        <xdr:cNvSpPr txBox="1"/>
      </xdr:nvSpPr>
      <xdr:spPr>
        <a:xfrm>
          <a:off x="22212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139700</xdr:rowOff>
    </xdr:from>
    <xdr:to xmlns:xdr="http://schemas.openxmlformats.org/drawingml/2006/spreadsheetDrawing">
      <xdr:col>116</xdr:col>
      <xdr:colOff>114300</xdr:colOff>
      <xdr:row>39</xdr:row>
      <xdr:rowOff>69850</xdr:rowOff>
    </xdr:to>
    <xdr:sp macro="" textlink="">
      <xdr:nvSpPr>
        <xdr:cNvPr id="738" name="フローチャート: 判断 737"/>
        <xdr:cNvSpPr/>
      </xdr:nvSpPr>
      <xdr:spPr>
        <a:xfrm>
          <a:off x="22110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86995</xdr:rowOff>
    </xdr:from>
    <xdr:to xmlns:xdr="http://schemas.openxmlformats.org/drawingml/2006/spreadsheetDrawing">
      <xdr:col>111</xdr:col>
      <xdr:colOff>177800</xdr:colOff>
      <xdr:row>39</xdr:row>
      <xdr:rowOff>86995</xdr:rowOff>
    </xdr:to>
    <xdr:cxnSp macro="">
      <xdr:nvCxnSpPr>
        <xdr:cNvPr id="739" name="直線コネクタ 738"/>
        <xdr:cNvCxnSpPr/>
      </xdr:nvCxnSpPr>
      <xdr:spPr>
        <a:xfrm flipV="1">
          <a:off x="20434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132715</xdr:rowOff>
    </xdr:from>
    <xdr:to xmlns:xdr="http://schemas.openxmlformats.org/drawingml/2006/spreadsheetDrawing">
      <xdr:col>112</xdr:col>
      <xdr:colOff>38100</xdr:colOff>
      <xdr:row>39</xdr:row>
      <xdr:rowOff>63500</xdr:rowOff>
    </xdr:to>
    <xdr:sp macro="" textlink="">
      <xdr:nvSpPr>
        <xdr:cNvPr id="740" name="フローチャート: 判断 739"/>
        <xdr:cNvSpPr/>
      </xdr:nvSpPr>
      <xdr:spPr>
        <a:xfrm>
          <a:off x="2127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80010</xdr:rowOff>
    </xdr:from>
    <xdr:ext cx="464820" cy="259080"/>
    <xdr:sp macro="" textlink="">
      <xdr:nvSpPr>
        <xdr:cNvPr id="741" name="テキスト ボックス 740"/>
        <xdr:cNvSpPr txBox="1"/>
      </xdr:nvSpPr>
      <xdr:spPr>
        <a:xfrm>
          <a:off x="21088350" y="6423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86995</xdr:rowOff>
    </xdr:from>
    <xdr:to xmlns:xdr="http://schemas.openxmlformats.org/drawingml/2006/spreadsheetDrawing">
      <xdr:col>107</xdr:col>
      <xdr:colOff>50800</xdr:colOff>
      <xdr:row>39</xdr:row>
      <xdr:rowOff>86995</xdr:rowOff>
    </xdr:to>
    <xdr:cxnSp macro="">
      <xdr:nvCxnSpPr>
        <xdr:cNvPr id="742" name="直線コネクタ 741"/>
        <xdr:cNvCxnSpPr/>
      </xdr:nvCxnSpPr>
      <xdr:spPr>
        <a:xfrm flipV="1">
          <a:off x="19545300" y="67735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149225</xdr:rowOff>
    </xdr:from>
    <xdr:to xmlns:xdr="http://schemas.openxmlformats.org/drawingml/2006/spreadsheetDrawing">
      <xdr:col>107</xdr:col>
      <xdr:colOff>101600</xdr:colOff>
      <xdr:row>39</xdr:row>
      <xdr:rowOff>79375</xdr:rowOff>
    </xdr:to>
    <xdr:sp macro="" textlink="">
      <xdr:nvSpPr>
        <xdr:cNvPr id="743" name="フローチャート: 判断 742"/>
        <xdr:cNvSpPr/>
      </xdr:nvSpPr>
      <xdr:spPr>
        <a:xfrm>
          <a:off x="20383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95885</xdr:rowOff>
    </xdr:from>
    <xdr:ext cx="464820" cy="259080"/>
    <xdr:sp macro="" textlink="">
      <xdr:nvSpPr>
        <xdr:cNvPr id="744" name="テキスト ボックス 743"/>
        <xdr:cNvSpPr txBox="1"/>
      </xdr:nvSpPr>
      <xdr:spPr>
        <a:xfrm>
          <a:off x="20199350" y="64395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81280</xdr:rowOff>
    </xdr:from>
    <xdr:to xmlns:xdr="http://schemas.openxmlformats.org/drawingml/2006/spreadsheetDrawing">
      <xdr:col>102</xdr:col>
      <xdr:colOff>114300</xdr:colOff>
      <xdr:row>39</xdr:row>
      <xdr:rowOff>86995</xdr:rowOff>
    </xdr:to>
    <xdr:cxnSp macro="">
      <xdr:nvCxnSpPr>
        <xdr:cNvPr id="745" name="直線コネクタ 744"/>
        <xdr:cNvCxnSpPr/>
      </xdr:nvCxnSpPr>
      <xdr:spPr>
        <a:xfrm>
          <a:off x="18656300" y="67678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161925</xdr:rowOff>
    </xdr:from>
    <xdr:to xmlns:xdr="http://schemas.openxmlformats.org/drawingml/2006/spreadsheetDrawing">
      <xdr:col>102</xdr:col>
      <xdr:colOff>165100</xdr:colOff>
      <xdr:row>39</xdr:row>
      <xdr:rowOff>92075</xdr:rowOff>
    </xdr:to>
    <xdr:sp macro="" textlink="">
      <xdr:nvSpPr>
        <xdr:cNvPr id="746" name="フローチャート: 判断 745"/>
        <xdr:cNvSpPr/>
      </xdr:nvSpPr>
      <xdr:spPr>
        <a:xfrm>
          <a:off x="19494500" y="66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109220</xdr:rowOff>
    </xdr:from>
    <xdr:ext cx="464820" cy="254000"/>
    <xdr:sp macro="" textlink="">
      <xdr:nvSpPr>
        <xdr:cNvPr id="747" name="テキスト ボックス 746"/>
        <xdr:cNvSpPr txBox="1"/>
      </xdr:nvSpPr>
      <xdr:spPr>
        <a:xfrm>
          <a:off x="19310350" y="64528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168275</xdr:rowOff>
    </xdr:from>
    <xdr:to xmlns:xdr="http://schemas.openxmlformats.org/drawingml/2006/spreadsheetDrawing">
      <xdr:col>98</xdr:col>
      <xdr:colOff>38100</xdr:colOff>
      <xdr:row>39</xdr:row>
      <xdr:rowOff>98425</xdr:rowOff>
    </xdr:to>
    <xdr:sp macro="" textlink="">
      <xdr:nvSpPr>
        <xdr:cNvPr id="748" name="フローチャート: 判断 747"/>
        <xdr:cNvSpPr/>
      </xdr:nvSpPr>
      <xdr:spPr>
        <a:xfrm>
          <a:off x="18605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114935</xdr:rowOff>
    </xdr:from>
    <xdr:ext cx="464820" cy="259080"/>
    <xdr:sp macro="" textlink="">
      <xdr:nvSpPr>
        <xdr:cNvPr id="749" name="テキスト ボックス 748"/>
        <xdr:cNvSpPr txBox="1"/>
      </xdr:nvSpPr>
      <xdr:spPr>
        <a:xfrm>
          <a:off x="18421350" y="64585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36195</xdr:rowOff>
    </xdr:from>
    <xdr:to xmlns:xdr="http://schemas.openxmlformats.org/drawingml/2006/spreadsheetDrawing">
      <xdr:col>116</xdr:col>
      <xdr:colOff>114300</xdr:colOff>
      <xdr:row>39</xdr:row>
      <xdr:rowOff>137795</xdr:rowOff>
    </xdr:to>
    <xdr:sp macro="" textlink="">
      <xdr:nvSpPr>
        <xdr:cNvPr id="755" name="楕円 754"/>
        <xdr:cNvSpPr/>
      </xdr:nvSpPr>
      <xdr:spPr>
        <a:xfrm>
          <a:off x="221107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122555</xdr:rowOff>
    </xdr:from>
    <xdr:ext cx="378460" cy="254000"/>
    <xdr:sp macro="" textlink="">
      <xdr:nvSpPr>
        <xdr:cNvPr id="756" name="投資及び出資金該当値テキスト"/>
        <xdr:cNvSpPr txBox="1"/>
      </xdr:nvSpPr>
      <xdr:spPr>
        <a:xfrm>
          <a:off x="22212300" y="663765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36195</xdr:rowOff>
    </xdr:from>
    <xdr:to xmlns:xdr="http://schemas.openxmlformats.org/drawingml/2006/spreadsheetDrawing">
      <xdr:col>112</xdr:col>
      <xdr:colOff>38100</xdr:colOff>
      <xdr:row>39</xdr:row>
      <xdr:rowOff>137795</xdr:rowOff>
    </xdr:to>
    <xdr:sp macro="" textlink="">
      <xdr:nvSpPr>
        <xdr:cNvPr id="757" name="楕円 756"/>
        <xdr:cNvSpPr/>
      </xdr:nvSpPr>
      <xdr:spPr>
        <a:xfrm>
          <a:off x="21272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128905</xdr:rowOff>
    </xdr:from>
    <xdr:ext cx="378460" cy="259080"/>
    <xdr:sp macro="" textlink="">
      <xdr:nvSpPr>
        <xdr:cNvPr id="758" name="テキスト ボックス 757"/>
        <xdr:cNvSpPr txBox="1"/>
      </xdr:nvSpPr>
      <xdr:spPr>
        <a:xfrm>
          <a:off x="21134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36195</xdr:rowOff>
    </xdr:from>
    <xdr:to xmlns:xdr="http://schemas.openxmlformats.org/drawingml/2006/spreadsheetDrawing">
      <xdr:col>107</xdr:col>
      <xdr:colOff>101600</xdr:colOff>
      <xdr:row>39</xdr:row>
      <xdr:rowOff>137795</xdr:rowOff>
    </xdr:to>
    <xdr:sp macro="" textlink="">
      <xdr:nvSpPr>
        <xdr:cNvPr id="759" name="楕円 758"/>
        <xdr:cNvSpPr/>
      </xdr:nvSpPr>
      <xdr:spPr>
        <a:xfrm>
          <a:off x="20383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128905</xdr:rowOff>
    </xdr:from>
    <xdr:ext cx="378460" cy="259080"/>
    <xdr:sp macro="" textlink="">
      <xdr:nvSpPr>
        <xdr:cNvPr id="760" name="テキスト ボックス 759"/>
        <xdr:cNvSpPr txBox="1"/>
      </xdr:nvSpPr>
      <xdr:spPr>
        <a:xfrm>
          <a:off x="20245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36195</xdr:rowOff>
    </xdr:from>
    <xdr:to xmlns:xdr="http://schemas.openxmlformats.org/drawingml/2006/spreadsheetDrawing">
      <xdr:col>102</xdr:col>
      <xdr:colOff>165100</xdr:colOff>
      <xdr:row>39</xdr:row>
      <xdr:rowOff>137795</xdr:rowOff>
    </xdr:to>
    <xdr:sp macro="" textlink="">
      <xdr:nvSpPr>
        <xdr:cNvPr id="761" name="楕円 760"/>
        <xdr:cNvSpPr/>
      </xdr:nvSpPr>
      <xdr:spPr>
        <a:xfrm>
          <a:off x="19494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128905</xdr:rowOff>
    </xdr:from>
    <xdr:ext cx="378460" cy="259080"/>
    <xdr:sp macro="" textlink="">
      <xdr:nvSpPr>
        <xdr:cNvPr id="762" name="テキスト ボックス 761"/>
        <xdr:cNvSpPr txBox="1"/>
      </xdr:nvSpPr>
      <xdr:spPr>
        <a:xfrm>
          <a:off x="19356070" y="6815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30480</xdr:rowOff>
    </xdr:from>
    <xdr:to xmlns:xdr="http://schemas.openxmlformats.org/drawingml/2006/spreadsheetDrawing">
      <xdr:col>98</xdr:col>
      <xdr:colOff>38100</xdr:colOff>
      <xdr:row>39</xdr:row>
      <xdr:rowOff>132080</xdr:rowOff>
    </xdr:to>
    <xdr:sp macro="" textlink="">
      <xdr:nvSpPr>
        <xdr:cNvPr id="763" name="楕円 762"/>
        <xdr:cNvSpPr/>
      </xdr:nvSpPr>
      <xdr:spPr>
        <a:xfrm>
          <a:off x="18605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39</xdr:row>
      <xdr:rowOff>123190</xdr:rowOff>
    </xdr:from>
    <xdr:ext cx="378460" cy="254000"/>
    <xdr:sp macro="" textlink="">
      <xdr:nvSpPr>
        <xdr:cNvPr id="764" name="テキスト ボックス 763"/>
        <xdr:cNvSpPr txBox="1"/>
      </xdr:nvSpPr>
      <xdr:spPr>
        <a:xfrm>
          <a:off x="18467070" y="680974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3" name="テキスト ボックス 77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76" name="テキスト ボックス 775"/>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4000"/>
    <xdr:sp macro="" textlink="">
      <xdr:nvSpPr>
        <xdr:cNvPr id="778" name="テキスト ボックス 777"/>
        <xdr:cNvSpPr txBox="1"/>
      </xdr:nvSpPr>
      <xdr:spPr>
        <a:xfrm>
          <a:off x="17756505" y="9484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4000"/>
    <xdr:sp macro="" textlink="">
      <xdr:nvSpPr>
        <xdr:cNvPr id="780" name="テキスト ボックス 779"/>
        <xdr:cNvSpPr txBox="1"/>
      </xdr:nvSpPr>
      <xdr:spPr>
        <a:xfrm>
          <a:off x="17756505" y="9027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4000"/>
    <xdr:sp macro="" textlink="">
      <xdr:nvSpPr>
        <xdr:cNvPr id="782" name="テキスト ボックス 781"/>
        <xdr:cNvSpPr txBox="1"/>
      </xdr:nvSpPr>
      <xdr:spPr>
        <a:xfrm>
          <a:off x="17756505" y="8569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4000"/>
    <xdr:sp macro="" textlink="">
      <xdr:nvSpPr>
        <xdr:cNvPr id="784" name="テキスト ボックス 783"/>
        <xdr:cNvSpPr txBox="1"/>
      </xdr:nvSpPr>
      <xdr:spPr>
        <a:xfrm>
          <a:off x="17756505" y="811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152400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4900"/>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4000"/>
    <xdr:sp macro="" textlink="">
      <xdr:nvSpPr>
        <xdr:cNvPr id="787" name="貸付金最小値テキスト"/>
        <xdr:cNvSpPr txBox="1"/>
      </xdr:nvSpPr>
      <xdr:spPr>
        <a:xfrm>
          <a:off x="22212300" y="10087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99060</xdr:rowOff>
    </xdr:from>
    <xdr:ext cx="534670" cy="254000"/>
    <xdr:sp macro="" textlink="">
      <xdr:nvSpPr>
        <xdr:cNvPr id="789" name="貸付金最大値テキスト"/>
        <xdr:cNvSpPr txBox="1"/>
      </xdr:nvSpPr>
      <xdr:spPr>
        <a:xfrm>
          <a:off x="22212300" y="85001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152400</xdr:rowOff>
    </xdr:from>
    <xdr:to xmlns:xdr="http://schemas.openxmlformats.org/drawingml/2006/spreadsheetDrawing">
      <xdr:col>116</xdr:col>
      <xdr:colOff>152400</xdr:colOff>
      <xdr:row>50</xdr:row>
      <xdr:rowOff>152400</xdr:rowOff>
    </xdr:to>
    <xdr:cxnSp macro="">
      <xdr:nvCxnSpPr>
        <xdr:cNvPr id="790" name="直線コネクタ 789"/>
        <xdr:cNvCxnSpPr/>
      </xdr:nvCxnSpPr>
      <xdr:spPr>
        <a:xfrm>
          <a:off x="22072600" y="872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42545</xdr:rowOff>
    </xdr:from>
    <xdr:to xmlns:xdr="http://schemas.openxmlformats.org/drawingml/2006/spreadsheetDrawing">
      <xdr:col>116</xdr:col>
      <xdr:colOff>63500</xdr:colOff>
      <xdr:row>57</xdr:row>
      <xdr:rowOff>78740</xdr:rowOff>
    </xdr:to>
    <xdr:cxnSp macro="">
      <xdr:nvCxnSpPr>
        <xdr:cNvPr id="791" name="直線コネクタ 790"/>
        <xdr:cNvCxnSpPr/>
      </xdr:nvCxnSpPr>
      <xdr:spPr>
        <a:xfrm>
          <a:off x="21323300" y="981519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31115</xdr:rowOff>
    </xdr:from>
    <xdr:ext cx="469900" cy="254000"/>
    <xdr:sp macro="" textlink="">
      <xdr:nvSpPr>
        <xdr:cNvPr id="792" name="貸付金平均値テキスト"/>
        <xdr:cNvSpPr txBox="1"/>
      </xdr:nvSpPr>
      <xdr:spPr>
        <a:xfrm>
          <a:off x="22212300" y="963231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8255</xdr:rowOff>
    </xdr:from>
    <xdr:to xmlns:xdr="http://schemas.openxmlformats.org/drawingml/2006/spreadsheetDrawing">
      <xdr:col>116</xdr:col>
      <xdr:colOff>114300</xdr:colOff>
      <xdr:row>57</xdr:row>
      <xdr:rowOff>109855</xdr:rowOff>
    </xdr:to>
    <xdr:sp macro="" textlink="">
      <xdr:nvSpPr>
        <xdr:cNvPr id="793" name="フローチャート: 判断 792"/>
        <xdr:cNvSpPr/>
      </xdr:nvSpPr>
      <xdr:spPr>
        <a:xfrm>
          <a:off x="221107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3810</xdr:rowOff>
    </xdr:from>
    <xdr:to xmlns:xdr="http://schemas.openxmlformats.org/drawingml/2006/spreadsheetDrawing">
      <xdr:col>111</xdr:col>
      <xdr:colOff>177800</xdr:colOff>
      <xdr:row>57</xdr:row>
      <xdr:rowOff>42545</xdr:rowOff>
    </xdr:to>
    <xdr:cxnSp macro="">
      <xdr:nvCxnSpPr>
        <xdr:cNvPr id="794" name="直線コネクタ 793"/>
        <xdr:cNvCxnSpPr/>
      </xdr:nvCxnSpPr>
      <xdr:spPr>
        <a:xfrm>
          <a:off x="20434300" y="97764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123825</xdr:rowOff>
    </xdr:from>
    <xdr:to xmlns:xdr="http://schemas.openxmlformats.org/drawingml/2006/spreadsheetDrawing">
      <xdr:col>112</xdr:col>
      <xdr:colOff>38100</xdr:colOff>
      <xdr:row>57</xdr:row>
      <xdr:rowOff>53975</xdr:rowOff>
    </xdr:to>
    <xdr:sp macro="" textlink="">
      <xdr:nvSpPr>
        <xdr:cNvPr id="795" name="フローチャート: 判断 794"/>
        <xdr:cNvSpPr/>
      </xdr:nvSpPr>
      <xdr:spPr>
        <a:xfrm>
          <a:off x="21272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70485</xdr:rowOff>
    </xdr:from>
    <xdr:ext cx="464820" cy="259080"/>
    <xdr:sp macro="" textlink="">
      <xdr:nvSpPr>
        <xdr:cNvPr id="796" name="テキスト ボックス 795"/>
        <xdr:cNvSpPr txBox="1"/>
      </xdr:nvSpPr>
      <xdr:spPr>
        <a:xfrm>
          <a:off x="21088350" y="95002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53975</xdr:rowOff>
    </xdr:from>
    <xdr:to xmlns:xdr="http://schemas.openxmlformats.org/drawingml/2006/spreadsheetDrawing">
      <xdr:col>107</xdr:col>
      <xdr:colOff>50800</xdr:colOff>
      <xdr:row>57</xdr:row>
      <xdr:rowOff>3810</xdr:rowOff>
    </xdr:to>
    <xdr:cxnSp macro="">
      <xdr:nvCxnSpPr>
        <xdr:cNvPr id="797" name="直線コネクタ 796"/>
        <xdr:cNvCxnSpPr/>
      </xdr:nvCxnSpPr>
      <xdr:spPr>
        <a:xfrm>
          <a:off x="19545300" y="96551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114300</xdr:rowOff>
    </xdr:from>
    <xdr:to xmlns:xdr="http://schemas.openxmlformats.org/drawingml/2006/spreadsheetDrawing">
      <xdr:col>107</xdr:col>
      <xdr:colOff>101600</xdr:colOff>
      <xdr:row>57</xdr:row>
      <xdr:rowOff>44450</xdr:rowOff>
    </xdr:to>
    <xdr:sp macro="" textlink="">
      <xdr:nvSpPr>
        <xdr:cNvPr id="798" name="フローチャート: 判断 797"/>
        <xdr:cNvSpPr/>
      </xdr:nvSpPr>
      <xdr:spPr>
        <a:xfrm>
          <a:off x="20383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60960</xdr:rowOff>
    </xdr:from>
    <xdr:ext cx="464820" cy="259080"/>
    <xdr:sp macro="" textlink="">
      <xdr:nvSpPr>
        <xdr:cNvPr id="799" name="テキスト ボックス 798"/>
        <xdr:cNvSpPr txBox="1"/>
      </xdr:nvSpPr>
      <xdr:spPr>
        <a:xfrm>
          <a:off x="20199350" y="9490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53975</xdr:rowOff>
    </xdr:from>
    <xdr:to xmlns:xdr="http://schemas.openxmlformats.org/drawingml/2006/spreadsheetDrawing">
      <xdr:col>102</xdr:col>
      <xdr:colOff>114300</xdr:colOff>
      <xdr:row>57</xdr:row>
      <xdr:rowOff>3810</xdr:rowOff>
    </xdr:to>
    <xdr:cxnSp macro="">
      <xdr:nvCxnSpPr>
        <xdr:cNvPr id="800" name="直線コネクタ 799"/>
        <xdr:cNvCxnSpPr/>
      </xdr:nvCxnSpPr>
      <xdr:spPr>
        <a:xfrm flipV="1">
          <a:off x="18656300" y="965517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116840</xdr:rowOff>
    </xdr:from>
    <xdr:to xmlns:xdr="http://schemas.openxmlformats.org/drawingml/2006/spreadsheetDrawing">
      <xdr:col>102</xdr:col>
      <xdr:colOff>165100</xdr:colOff>
      <xdr:row>57</xdr:row>
      <xdr:rowOff>46990</xdr:rowOff>
    </xdr:to>
    <xdr:sp macro="" textlink="">
      <xdr:nvSpPr>
        <xdr:cNvPr id="801" name="フローチャート: 判断 800"/>
        <xdr:cNvSpPr/>
      </xdr:nvSpPr>
      <xdr:spPr>
        <a:xfrm>
          <a:off x="19494500" y="97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38100</xdr:rowOff>
    </xdr:from>
    <xdr:ext cx="464820" cy="259080"/>
    <xdr:sp macro="" textlink="">
      <xdr:nvSpPr>
        <xdr:cNvPr id="802" name="テキスト ボックス 801"/>
        <xdr:cNvSpPr txBox="1"/>
      </xdr:nvSpPr>
      <xdr:spPr>
        <a:xfrm>
          <a:off x="19310350" y="9810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101600</xdr:rowOff>
    </xdr:from>
    <xdr:to xmlns:xdr="http://schemas.openxmlformats.org/drawingml/2006/spreadsheetDrawing">
      <xdr:col>98</xdr:col>
      <xdr:colOff>38100</xdr:colOff>
      <xdr:row>57</xdr:row>
      <xdr:rowOff>31750</xdr:rowOff>
    </xdr:to>
    <xdr:sp macro="" textlink="">
      <xdr:nvSpPr>
        <xdr:cNvPr id="803" name="フローチャート: 判断 802"/>
        <xdr:cNvSpPr/>
      </xdr:nvSpPr>
      <xdr:spPr>
        <a:xfrm>
          <a:off x="18605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48260</xdr:rowOff>
    </xdr:from>
    <xdr:ext cx="464820" cy="259080"/>
    <xdr:sp macro="" textlink="">
      <xdr:nvSpPr>
        <xdr:cNvPr id="804" name="テキスト ボックス 803"/>
        <xdr:cNvSpPr txBox="1"/>
      </xdr:nvSpPr>
      <xdr:spPr>
        <a:xfrm>
          <a:off x="18421350" y="94780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27940</xdr:rowOff>
    </xdr:from>
    <xdr:to xmlns:xdr="http://schemas.openxmlformats.org/drawingml/2006/spreadsheetDrawing">
      <xdr:col>116</xdr:col>
      <xdr:colOff>114300</xdr:colOff>
      <xdr:row>57</xdr:row>
      <xdr:rowOff>129540</xdr:rowOff>
    </xdr:to>
    <xdr:sp macro="" textlink="">
      <xdr:nvSpPr>
        <xdr:cNvPr id="810" name="楕円 809"/>
        <xdr:cNvSpPr/>
      </xdr:nvSpPr>
      <xdr:spPr>
        <a:xfrm>
          <a:off x="221107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6350</xdr:rowOff>
    </xdr:from>
    <xdr:ext cx="469900" cy="254000"/>
    <xdr:sp macro="" textlink="">
      <xdr:nvSpPr>
        <xdr:cNvPr id="811" name="貸付金該当値テキスト"/>
        <xdr:cNvSpPr txBox="1"/>
      </xdr:nvSpPr>
      <xdr:spPr>
        <a:xfrm>
          <a:off x="22212300" y="9779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163195</xdr:rowOff>
    </xdr:from>
    <xdr:to xmlns:xdr="http://schemas.openxmlformats.org/drawingml/2006/spreadsheetDrawing">
      <xdr:col>112</xdr:col>
      <xdr:colOff>38100</xdr:colOff>
      <xdr:row>57</xdr:row>
      <xdr:rowOff>93345</xdr:rowOff>
    </xdr:to>
    <xdr:sp macro="" textlink="">
      <xdr:nvSpPr>
        <xdr:cNvPr id="812" name="楕円 811"/>
        <xdr:cNvSpPr/>
      </xdr:nvSpPr>
      <xdr:spPr>
        <a:xfrm>
          <a:off x="21272500" y="97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84455</xdr:rowOff>
    </xdr:from>
    <xdr:ext cx="464820" cy="259080"/>
    <xdr:sp macro="" textlink="">
      <xdr:nvSpPr>
        <xdr:cNvPr id="813" name="テキスト ボックス 812"/>
        <xdr:cNvSpPr txBox="1"/>
      </xdr:nvSpPr>
      <xdr:spPr>
        <a:xfrm>
          <a:off x="21088350" y="985710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124460</xdr:rowOff>
    </xdr:from>
    <xdr:to xmlns:xdr="http://schemas.openxmlformats.org/drawingml/2006/spreadsheetDrawing">
      <xdr:col>107</xdr:col>
      <xdr:colOff>101600</xdr:colOff>
      <xdr:row>57</xdr:row>
      <xdr:rowOff>54610</xdr:rowOff>
    </xdr:to>
    <xdr:sp macro="" textlink="">
      <xdr:nvSpPr>
        <xdr:cNvPr id="814" name="楕円 813"/>
        <xdr:cNvSpPr/>
      </xdr:nvSpPr>
      <xdr:spPr>
        <a:xfrm>
          <a:off x="20383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45720</xdr:rowOff>
    </xdr:from>
    <xdr:ext cx="464820" cy="259080"/>
    <xdr:sp macro="" textlink="">
      <xdr:nvSpPr>
        <xdr:cNvPr id="815" name="テキスト ボックス 814"/>
        <xdr:cNvSpPr txBox="1"/>
      </xdr:nvSpPr>
      <xdr:spPr>
        <a:xfrm>
          <a:off x="20199350" y="9818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3175</xdr:rowOff>
    </xdr:from>
    <xdr:to xmlns:xdr="http://schemas.openxmlformats.org/drawingml/2006/spreadsheetDrawing">
      <xdr:col>102</xdr:col>
      <xdr:colOff>165100</xdr:colOff>
      <xdr:row>56</xdr:row>
      <xdr:rowOff>104775</xdr:rowOff>
    </xdr:to>
    <xdr:sp macro="" textlink="">
      <xdr:nvSpPr>
        <xdr:cNvPr id="816" name="楕円 815"/>
        <xdr:cNvSpPr/>
      </xdr:nvSpPr>
      <xdr:spPr>
        <a:xfrm>
          <a:off x="19494500" y="960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54</xdr:row>
      <xdr:rowOff>121285</xdr:rowOff>
    </xdr:from>
    <xdr:ext cx="464820" cy="254000"/>
    <xdr:sp macro="" textlink="">
      <xdr:nvSpPr>
        <xdr:cNvPr id="817" name="テキスト ボックス 816"/>
        <xdr:cNvSpPr txBox="1"/>
      </xdr:nvSpPr>
      <xdr:spPr>
        <a:xfrm>
          <a:off x="19310350" y="93795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124460</xdr:rowOff>
    </xdr:from>
    <xdr:to xmlns:xdr="http://schemas.openxmlformats.org/drawingml/2006/spreadsheetDrawing">
      <xdr:col>98</xdr:col>
      <xdr:colOff>38100</xdr:colOff>
      <xdr:row>57</xdr:row>
      <xdr:rowOff>54610</xdr:rowOff>
    </xdr:to>
    <xdr:sp macro="" textlink="">
      <xdr:nvSpPr>
        <xdr:cNvPr id="818" name="楕円 817"/>
        <xdr:cNvSpPr/>
      </xdr:nvSpPr>
      <xdr:spPr>
        <a:xfrm>
          <a:off x="18605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45720</xdr:rowOff>
    </xdr:from>
    <xdr:ext cx="464820" cy="259080"/>
    <xdr:sp macro="" textlink="">
      <xdr:nvSpPr>
        <xdr:cNvPr id="819" name="テキスト ボックス 818"/>
        <xdr:cNvSpPr txBox="1"/>
      </xdr:nvSpPr>
      <xdr:spPr>
        <a:xfrm>
          <a:off x="18421350" y="9818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8" name="テキスト ボックス 82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30" name="テキスト ボックス 829"/>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36" name="テキスト ボックス 835"/>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8" name="テキスト ボックス 837"/>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40" name="テキスト ボックス 839"/>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2" name="テキスト ボックス 84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133350</xdr:rowOff>
    </xdr:from>
    <xdr:to xmlns:xdr="http://schemas.openxmlformats.org/drawingml/2006/spreadsheetDrawing">
      <xdr:col>116</xdr:col>
      <xdr:colOff>62865</xdr:colOff>
      <xdr:row>79</xdr:row>
      <xdr:rowOff>11430</xdr:rowOff>
    </xdr:to>
    <xdr:cxnSp macro="">
      <xdr:nvCxnSpPr>
        <xdr:cNvPr id="844" name="直線コネクタ 843"/>
        <xdr:cNvCxnSpPr/>
      </xdr:nvCxnSpPr>
      <xdr:spPr>
        <a:xfrm flipV="1">
          <a:off x="22159595" y="1213485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15240</xdr:rowOff>
    </xdr:from>
    <xdr:ext cx="534670" cy="259080"/>
    <xdr:sp macro="" textlink="">
      <xdr:nvSpPr>
        <xdr:cNvPr id="845"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11430</xdr:rowOff>
    </xdr:from>
    <xdr:to xmlns:xdr="http://schemas.openxmlformats.org/drawingml/2006/spreadsheetDrawing">
      <xdr:col>116</xdr:col>
      <xdr:colOff>152400</xdr:colOff>
      <xdr:row>79</xdr:row>
      <xdr:rowOff>11430</xdr:rowOff>
    </xdr:to>
    <xdr:cxnSp macro="">
      <xdr:nvCxnSpPr>
        <xdr:cNvPr id="846" name="直線コネクタ 845"/>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80010</xdr:rowOff>
    </xdr:from>
    <xdr:ext cx="534670" cy="259080"/>
    <xdr:sp macro="" textlink="">
      <xdr:nvSpPr>
        <xdr:cNvPr id="847" name="繰出金最大値テキスト"/>
        <xdr:cNvSpPr txBox="1"/>
      </xdr:nvSpPr>
      <xdr:spPr>
        <a:xfrm>
          <a:off x="22212300" y="11910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133350</xdr:rowOff>
    </xdr:from>
    <xdr:to xmlns:xdr="http://schemas.openxmlformats.org/drawingml/2006/spreadsheetDrawing">
      <xdr:col>116</xdr:col>
      <xdr:colOff>152400</xdr:colOff>
      <xdr:row>70</xdr:row>
      <xdr:rowOff>133350</xdr:rowOff>
    </xdr:to>
    <xdr:cxnSp macro="">
      <xdr:nvCxnSpPr>
        <xdr:cNvPr id="848" name="直線コネクタ 847"/>
        <xdr:cNvCxnSpPr/>
      </xdr:nvCxnSpPr>
      <xdr:spPr>
        <a:xfrm>
          <a:off x="22072600" y="1213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91440</xdr:rowOff>
    </xdr:from>
    <xdr:to xmlns:xdr="http://schemas.openxmlformats.org/drawingml/2006/spreadsheetDrawing">
      <xdr:col>116</xdr:col>
      <xdr:colOff>63500</xdr:colOff>
      <xdr:row>76</xdr:row>
      <xdr:rowOff>125730</xdr:rowOff>
    </xdr:to>
    <xdr:cxnSp macro="">
      <xdr:nvCxnSpPr>
        <xdr:cNvPr id="849" name="直線コネクタ 848"/>
        <xdr:cNvCxnSpPr/>
      </xdr:nvCxnSpPr>
      <xdr:spPr>
        <a:xfrm flipV="1">
          <a:off x="21323300" y="1312164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89535</xdr:rowOff>
    </xdr:from>
    <xdr:ext cx="534670" cy="254000"/>
    <xdr:sp macro="" textlink="">
      <xdr:nvSpPr>
        <xdr:cNvPr id="850" name="繰出金平均値テキスト"/>
        <xdr:cNvSpPr txBox="1"/>
      </xdr:nvSpPr>
      <xdr:spPr>
        <a:xfrm>
          <a:off x="22212300" y="1277683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66675</xdr:rowOff>
    </xdr:from>
    <xdr:to xmlns:xdr="http://schemas.openxmlformats.org/drawingml/2006/spreadsheetDrawing">
      <xdr:col>116</xdr:col>
      <xdr:colOff>114300</xdr:colOff>
      <xdr:row>75</xdr:row>
      <xdr:rowOff>168275</xdr:rowOff>
    </xdr:to>
    <xdr:sp macro="" textlink="">
      <xdr:nvSpPr>
        <xdr:cNvPr id="851" name="フローチャート: 判断 850"/>
        <xdr:cNvSpPr/>
      </xdr:nvSpPr>
      <xdr:spPr>
        <a:xfrm>
          <a:off x="22110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109855</xdr:rowOff>
    </xdr:from>
    <xdr:to xmlns:xdr="http://schemas.openxmlformats.org/drawingml/2006/spreadsheetDrawing">
      <xdr:col>111</xdr:col>
      <xdr:colOff>177800</xdr:colOff>
      <xdr:row>76</xdr:row>
      <xdr:rowOff>125730</xdr:rowOff>
    </xdr:to>
    <xdr:cxnSp macro="">
      <xdr:nvCxnSpPr>
        <xdr:cNvPr id="852" name="直線コネクタ 851"/>
        <xdr:cNvCxnSpPr/>
      </xdr:nvCxnSpPr>
      <xdr:spPr>
        <a:xfrm>
          <a:off x="20434300" y="131400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42545</xdr:rowOff>
    </xdr:from>
    <xdr:to xmlns:xdr="http://schemas.openxmlformats.org/drawingml/2006/spreadsheetDrawing">
      <xdr:col>112</xdr:col>
      <xdr:colOff>38100</xdr:colOff>
      <xdr:row>75</xdr:row>
      <xdr:rowOff>144145</xdr:rowOff>
    </xdr:to>
    <xdr:sp macro="" textlink="">
      <xdr:nvSpPr>
        <xdr:cNvPr id="853" name="フローチャート: 判断 852"/>
        <xdr:cNvSpPr/>
      </xdr:nvSpPr>
      <xdr:spPr>
        <a:xfrm>
          <a:off x="21272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160655</xdr:rowOff>
    </xdr:from>
    <xdr:ext cx="529590" cy="259080"/>
    <xdr:sp macro="" textlink="">
      <xdr:nvSpPr>
        <xdr:cNvPr id="854" name="テキスト ボックス 853"/>
        <xdr:cNvSpPr txBox="1"/>
      </xdr:nvSpPr>
      <xdr:spPr>
        <a:xfrm>
          <a:off x="21055965" y="126765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109855</xdr:rowOff>
    </xdr:from>
    <xdr:to xmlns:xdr="http://schemas.openxmlformats.org/drawingml/2006/spreadsheetDrawing">
      <xdr:col>107</xdr:col>
      <xdr:colOff>50800</xdr:colOff>
      <xdr:row>76</xdr:row>
      <xdr:rowOff>159385</xdr:rowOff>
    </xdr:to>
    <xdr:cxnSp macro="">
      <xdr:nvCxnSpPr>
        <xdr:cNvPr id="855" name="直線コネクタ 854"/>
        <xdr:cNvCxnSpPr/>
      </xdr:nvCxnSpPr>
      <xdr:spPr>
        <a:xfrm flipV="1">
          <a:off x="19545300" y="1314005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45085</xdr:rowOff>
    </xdr:from>
    <xdr:to xmlns:xdr="http://schemas.openxmlformats.org/drawingml/2006/spreadsheetDrawing">
      <xdr:col>107</xdr:col>
      <xdr:colOff>101600</xdr:colOff>
      <xdr:row>75</xdr:row>
      <xdr:rowOff>146685</xdr:rowOff>
    </xdr:to>
    <xdr:sp macro="" textlink="">
      <xdr:nvSpPr>
        <xdr:cNvPr id="856" name="フローチャート: 判断 855"/>
        <xdr:cNvSpPr/>
      </xdr:nvSpPr>
      <xdr:spPr>
        <a:xfrm>
          <a:off x="2038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163195</xdr:rowOff>
    </xdr:from>
    <xdr:ext cx="529590" cy="259080"/>
    <xdr:sp macro="" textlink="">
      <xdr:nvSpPr>
        <xdr:cNvPr id="857" name="テキスト ボックス 856"/>
        <xdr:cNvSpPr txBox="1"/>
      </xdr:nvSpPr>
      <xdr:spPr>
        <a:xfrm>
          <a:off x="20166965" y="126790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159385</xdr:rowOff>
    </xdr:from>
    <xdr:to xmlns:xdr="http://schemas.openxmlformats.org/drawingml/2006/spreadsheetDrawing">
      <xdr:col>102</xdr:col>
      <xdr:colOff>114300</xdr:colOff>
      <xdr:row>77</xdr:row>
      <xdr:rowOff>12065</xdr:rowOff>
    </xdr:to>
    <xdr:cxnSp macro="">
      <xdr:nvCxnSpPr>
        <xdr:cNvPr id="858" name="直線コネクタ 857"/>
        <xdr:cNvCxnSpPr/>
      </xdr:nvCxnSpPr>
      <xdr:spPr>
        <a:xfrm flipV="1">
          <a:off x="18656300" y="1318958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112395</xdr:rowOff>
    </xdr:from>
    <xdr:to xmlns:xdr="http://schemas.openxmlformats.org/drawingml/2006/spreadsheetDrawing">
      <xdr:col>102</xdr:col>
      <xdr:colOff>165100</xdr:colOff>
      <xdr:row>75</xdr:row>
      <xdr:rowOff>42545</xdr:rowOff>
    </xdr:to>
    <xdr:sp macro="" textlink="">
      <xdr:nvSpPr>
        <xdr:cNvPr id="859" name="フローチャート: 判断 858"/>
        <xdr:cNvSpPr/>
      </xdr:nvSpPr>
      <xdr:spPr>
        <a:xfrm>
          <a:off x="19494500" y="127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59055</xdr:rowOff>
    </xdr:from>
    <xdr:ext cx="529590" cy="259080"/>
    <xdr:sp macro="" textlink="">
      <xdr:nvSpPr>
        <xdr:cNvPr id="860" name="テキスト ボックス 859"/>
        <xdr:cNvSpPr txBox="1"/>
      </xdr:nvSpPr>
      <xdr:spPr>
        <a:xfrm>
          <a:off x="19277965" y="12574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127000</xdr:rowOff>
    </xdr:from>
    <xdr:to xmlns:xdr="http://schemas.openxmlformats.org/drawingml/2006/spreadsheetDrawing">
      <xdr:col>98</xdr:col>
      <xdr:colOff>38100</xdr:colOff>
      <xdr:row>75</xdr:row>
      <xdr:rowOff>57150</xdr:rowOff>
    </xdr:to>
    <xdr:sp macro="" textlink="">
      <xdr:nvSpPr>
        <xdr:cNvPr id="861" name="フローチャート: 判断 860"/>
        <xdr:cNvSpPr/>
      </xdr:nvSpPr>
      <xdr:spPr>
        <a:xfrm>
          <a:off x="18605500" y="128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73660</xdr:rowOff>
    </xdr:from>
    <xdr:ext cx="529590" cy="259080"/>
    <xdr:sp macro="" textlink="">
      <xdr:nvSpPr>
        <xdr:cNvPr id="862" name="テキスト ボックス 861"/>
        <xdr:cNvSpPr txBox="1"/>
      </xdr:nvSpPr>
      <xdr:spPr>
        <a:xfrm>
          <a:off x="18388965" y="12589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40640</xdr:rowOff>
    </xdr:from>
    <xdr:to xmlns:xdr="http://schemas.openxmlformats.org/drawingml/2006/spreadsheetDrawing">
      <xdr:col>116</xdr:col>
      <xdr:colOff>114300</xdr:colOff>
      <xdr:row>76</xdr:row>
      <xdr:rowOff>142240</xdr:rowOff>
    </xdr:to>
    <xdr:sp macro="" textlink="">
      <xdr:nvSpPr>
        <xdr:cNvPr id="868" name="楕円 867"/>
        <xdr:cNvSpPr/>
      </xdr:nvSpPr>
      <xdr:spPr>
        <a:xfrm>
          <a:off x="221107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19050</xdr:rowOff>
    </xdr:from>
    <xdr:ext cx="534670" cy="254000"/>
    <xdr:sp macro="" textlink="">
      <xdr:nvSpPr>
        <xdr:cNvPr id="869" name="繰出金該当値テキスト"/>
        <xdr:cNvSpPr txBox="1"/>
      </xdr:nvSpPr>
      <xdr:spPr>
        <a:xfrm>
          <a:off x="22212300" y="13049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74930</xdr:rowOff>
    </xdr:from>
    <xdr:to xmlns:xdr="http://schemas.openxmlformats.org/drawingml/2006/spreadsheetDrawing">
      <xdr:col>112</xdr:col>
      <xdr:colOff>38100</xdr:colOff>
      <xdr:row>77</xdr:row>
      <xdr:rowOff>5080</xdr:rowOff>
    </xdr:to>
    <xdr:sp macro="" textlink="">
      <xdr:nvSpPr>
        <xdr:cNvPr id="870" name="楕円 869"/>
        <xdr:cNvSpPr/>
      </xdr:nvSpPr>
      <xdr:spPr>
        <a:xfrm>
          <a:off x="21272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167640</xdr:rowOff>
    </xdr:from>
    <xdr:ext cx="529590" cy="254000"/>
    <xdr:sp macro="" textlink="">
      <xdr:nvSpPr>
        <xdr:cNvPr id="871" name="テキスト ボックス 870"/>
        <xdr:cNvSpPr txBox="1"/>
      </xdr:nvSpPr>
      <xdr:spPr>
        <a:xfrm>
          <a:off x="21055965" y="13197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59055</xdr:rowOff>
    </xdr:from>
    <xdr:to xmlns:xdr="http://schemas.openxmlformats.org/drawingml/2006/spreadsheetDrawing">
      <xdr:col>107</xdr:col>
      <xdr:colOff>101600</xdr:colOff>
      <xdr:row>76</xdr:row>
      <xdr:rowOff>160655</xdr:rowOff>
    </xdr:to>
    <xdr:sp macro="" textlink="">
      <xdr:nvSpPr>
        <xdr:cNvPr id="872" name="楕円 871"/>
        <xdr:cNvSpPr/>
      </xdr:nvSpPr>
      <xdr:spPr>
        <a:xfrm>
          <a:off x="20383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151765</xdr:rowOff>
    </xdr:from>
    <xdr:ext cx="529590" cy="259080"/>
    <xdr:sp macro="" textlink="">
      <xdr:nvSpPr>
        <xdr:cNvPr id="873" name="テキスト ボックス 872"/>
        <xdr:cNvSpPr txBox="1"/>
      </xdr:nvSpPr>
      <xdr:spPr>
        <a:xfrm>
          <a:off x="20166965" y="13181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109220</xdr:rowOff>
    </xdr:from>
    <xdr:to xmlns:xdr="http://schemas.openxmlformats.org/drawingml/2006/spreadsheetDrawing">
      <xdr:col>102</xdr:col>
      <xdr:colOff>165100</xdr:colOff>
      <xdr:row>77</xdr:row>
      <xdr:rowOff>38735</xdr:rowOff>
    </xdr:to>
    <xdr:sp macro="" textlink="">
      <xdr:nvSpPr>
        <xdr:cNvPr id="874" name="楕円 873"/>
        <xdr:cNvSpPr/>
      </xdr:nvSpPr>
      <xdr:spPr>
        <a:xfrm>
          <a:off x="19494500" y="13139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29845</xdr:rowOff>
    </xdr:from>
    <xdr:ext cx="529590" cy="254000"/>
    <xdr:sp macro="" textlink="">
      <xdr:nvSpPr>
        <xdr:cNvPr id="875" name="テキスト ボックス 874"/>
        <xdr:cNvSpPr txBox="1"/>
      </xdr:nvSpPr>
      <xdr:spPr>
        <a:xfrm>
          <a:off x="19277965" y="13231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132715</xdr:rowOff>
    </xdr:from>
    <xdr:to xmlns:xdr="http://schemas.openxmlformats.org/drawingml/2006/spreadsheetDrawing">
      <xdr:col>98</xdr:col>
      <xdr:colOff>38100</xdr:colOff>
      <xdr:row>77</xdr:row>
      <xdr:rowOff>63500</xdr:rowOff>
    </xdr:to>
    <xdr:sp macro="" textlink="">
      <xdr:nvSpPr>
        <xdr:cNvPr id="876" name="楕円 875"/>
        <xdr:cNvSpPr/>
      </xdr:nvSpPr>
      <xdr:spPr>
        <a:xfrm>
          <a:off x="18605500" y="13162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53975</xdr:rowOff>
    </xdr:from>
    <xdr:ext cx="529590" cy="254000"/>
    <xdr:sp macro="" textlink="">
      <xdr:nvSpPr>
        <xdr:cNvPr id="877" name="テキスト ボックス 876"/>
        <xdr:cNvSpPr txBox="1"/>
      </xdr:nvSpPr>
      <xdr:spPr>
        <a:xfrm>
          <a:off x="18388965" y="132556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6" name="テキスト ボックス 88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25400</xdr:rowOff>
    </xdr:from>
    <xdr:to xmlns:xdr="http://schemas.openxmlformats.org/drawingml/2006/spreadsheetDrawing">
      <xdr:col>120</xdr:col>
      <xdr:colOff>114300</xdr:colOff>
      <xdr:row>98</xdr:row>
      <xdr:rowOff>25400</xdr:rowOff>
    </xdr:to>
    <xdr:cxnSp macro="">
      <xdr:nvCxnSpPr>
        <xdr:cNvPr id="888" name="直線コネクタ 887"/>
        <xdr:cNvCxnSpPr/>
      </xdr:nvCxnSpPr>
      <xdr:spPr>
        <a:xfrm>
          <a:off x="18288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54610</xdr:rowOff>
    </xdr:from>
    <xdr:ext cx="243840" cy="254000"/>
    <xdr:sp macro="" textlink="">
      <xdr:nvSpPr>
        <xdr:cNvPr id="889" name="テキスト ボックス 888"/>
        <xdr:cNvSpPr txBox="1"/>
      </xdr:nvSpPr>
      <xdr:spPr>
        <a:xfrm>
          <a:off x="18039080" y="16685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93</xdr:row>
      <xdr:rowOff>168910</xdr:rowOff>
    </xdr:from>
    <xdr:ext cx="372110" cy="254000"/>
    <xdr:sp macro="" textlink="">
      <xdr:nvSpPr>
        <xdr:cNvPr id="891" name="テキスト ボックス 890"/>
        <xdr:cNvSpPr txBox="1"/>
      </xdr:nvSpPr>
      <xdr:spPr>
        <a:xfrm>
          <a:off x="17910810" y="16113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82550</xdr:rowOff>
    </xdr:from>
    <xdr:to xmlns:xdr="http://schemas.openxmlformats.org/drawingml/2006/spreadsheetDrawing">
      <xdr:col>120</xdr:col>
      <xdr:colOff>114300</xdr:colOff>
      <xdr:row>91</xdr:row>
      <xdr:rowOff>82550</xdr:rowOff>
    </xdr:to>
    <xdr:cxnSp macro="">
      <xdr:nvCxnSpPr>
        <xdr:cNvPr id="892" name="直線コネクタ 891"/>
        <xdr:cNvCxnSpPr/>
      </xdr:nvCxnSpPr>
      <xdr:spPr>
        <a:xfrm>
          <a:off x="18288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90</xdr:row>
      <xdr:rowOff>111760</xdr:rowOff>
    </xdr:from>
    <xdr:ext cx="372110" cy="254000"/>
    <xdr:sp macro="" textlink="">
      <xdr:nvSpPr>
        <xdr:cNvPr id="893" name="テキスト ボックス 892"/>
        <xdr:cNvSpPr txBox="1"/>
      </xdr:nvSpPr>
      <xdr:spPr>
        <a:xfrm>
          <a:off x="17910810" y="155422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87</xdr:row>
      <xdr:rowOff>54610</xdr:rowOff>
    </xdr:from>
    <xdr:ext cx="372110" cy="254000"/>
    <xdr:sp macro="" textlink="">
      <xdr:nvSpPr>
        <xdr:cNvPr id="895" name="テキスト ボックス 894"/>
        <xdr:cNvSpPr txBox="1"/>
      </xdr:nvSpPr>
      <xdr:spPr>
        <a:xfrm>
          <a:off x="17910810" y="14970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8255</xdr:rowOff>
    </xdr:from>
    <xdr:to xmlns:xdr="http://schemas.openxmlformats.org/drawingml/2006/spreadsheetDrawing">
      <xdr:col>116</xdr:col>
      <xdr:colOff>62865</xdr:colOff>
      <xdr:row>98</xdr:row>
      <xdr:rowOff>25400</xdr:rowOff>
    </xdr:to>
    <xdr:cxnSp macro="">
      <xdr:nvCxnSpPr>
        <xdr:cNvPr id="897" name="直線コネクタ 896"/>
        <xdr:cNvCxnSpPr/>
      </xdr:nvCxnSpPr>
      <xdr:spPr>
        <a:xfrm flipV="1">
          <a:off x="22159595" y="15610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68580</xdr:rowOff>
    </xdr:from>
    <xdr:ext cx="249555" cy="259080"/>
    <xdr:sp macro="" textlink="">
      <xdr:nvSpPr>
        <xdr:cNvPr id="898" name="前年度繰上充用金最小値テキスト"/>
        <xdr:cNvSpPr txBox="1"/>
      </xdr:nvSpPr>
      <xdr:spPr>
        <a:xfrm>
          <a:off x="22212300" y="16870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25400</xdr:rowOff>
    </xdr:from>
    <xdr:to xmlns:xdr="http://schemas.openxmlformats.org/drawingml/2006/spreadsheetDrawing">
      <xdr:col>116</xdr:col>
      <xdr:colOff>152400</xdr:colOff>
      <xdr:row>98</xdr:row>
      <xdr:rowOff>25400</xdr:rowOff>
    </xdr:to>
    <xdr:cxnSp macro="">
      <xdr:nvCxnSpPr>
        <xdr:cNvPr id="899" name="直線コネクタ 898"/>
        <xdr:cNvCxnSpPr/>
      </xdr:nvCxnSpPr>
      <xdr:spPr>
        <a:xfrm>
          <a:off x="22072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126365</xdr:rowOff>
    </xdr:from>
    <xdr:ext cx="378460" cy="259080"/>
    <xdr:sp macro="" textlink="">
      <xdr:nvSpPr>
        <xdr:cNvPr id="900" name="前年度繰上充用金最大値テキスト"/>
        <xdr:cNvSpPr txBox="1"/>
      </xdr:nvSpPr>
      <xdr:spPr>
        <a:xfrm>
          <a:off x="22212300" y="15385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8255</xdr:rowOff>
    </xdr:from>
    <xdr:to xmlns:xdr="http://schemas.openxmlformats.org/drawingml/2006/spreadsheetDrawing">
      <xdr:col>116</xdr:col>
      <xdr:colOff>152400</xdr:colOff>
      <xdr:row>91</xdr:row>
      <xdr:rowOff>8255</xdr:rowOff>
    </xdr:to>
    <xdr:cxnSp macro="">
      <xdr:nvCxnSpPr>
        <xdr:cNvPr id="901" name="直線コネクタ 900"/>
        <xdr:cNvCxnSpPr/>
      </xdr:nvCxnSpPr>
      <xdr:spPr>
        <a:xfrm>
          <a:off x="22072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25400</xdr:rowOff>
    </xdr:from>
    <xdr:to xmlns:xdr="http://schemas.openxmlformats.org/drawingml/2006/spreadsheetDrawing">
      <xdr:col>116</xdr:col>
      <xdr:colOff>63500</xdr:colOff>
      <xdr:row>98</xdr:row>
      <xdr:rowOff>25400</xdr:rowOff>
    </xdr:to>
    <xdr:cxnSp macro="">
      <xdr:nvCxnSpPr>
        <xdr:cNvPr id="902" name="直線コネクタ 901"/>
        <xdr:cNvCxnSpPr/>
      </xdr:nvCxnSpPr>
      <xdr:spPr>
        <a:xfrm>
          <a:off x="21323300" y="16827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96</xdr:row>
      <xdr:rowOff>157480</xdr:rowOff>
    </xdr:from>
    <xdr:ext cx="249555" cy="254000"/>
    <xdr:sp macro="" textlink="">
      <xdr:nvSpPr>
        <xdr:cNvPr id="903" name="前年度繰上充用金平均値テキスト"/>
        <xdr:cNvSpPr txBox="1"/>
      </xdr:nvSpPr>
      <xdr:spPr>
        <a:xfrm>
          <a:off x="22212300" y="1661668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134620</xdr:rowOff>
    </xdr:from>
    <xdr:to xmlns:xdr="http://schemas.openxmlformats.org/drawingml/2006/spreadsheetDrawing">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25400</xdr:rowOff>
    </xdr:from>
    <xdr:to xmlns:xdr="http://schemas.openxmlformats.org/drawingml/2006/spreadsheetDrawing">
      <xdr:col>111</xdr:col>
      <xdr:colOff>177800</xdr:colOff>
      <xdr:row>98</xdr:row>
      <xdr:rowOff>25400</xdr:rowOff>
    </xdr:to>
    <xdr:cxnSp macro="">
      <xdr:nvCxnSpPr>
        <xdr:cNvPr id="905" name="直線コネクタ 904"/>
        <xdr:cNvCxnSpPr/>
      </xdr:nvCxnSpPr>
      <xdr:spPr>
        <a:xfrm>
          <a:off x="20434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97</xdr:row>
      <xdr:rowOff>106045</xdr:rowOff>
    </xdr:from>
    <xdr:to xmlns:xdr="http://schemas.openxmlformats.org/drawingml/2006/spreadsheetDrawing">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96</xdr:row>
      <xdr:rowOff>52705</xdr:rowOff>
    </xdr:from>
    <xdr:ext cx="244475" cy="254000"/>
    <xdr:sp macro="" textlink="">
      <xdr:nvSpPr>
        <xdr:cNvPr id="907" name="テキスト ボックス 906"/>
        <xdr:cNvSpPr txBox="1"/>
      </xdr:nvSpPr>
      <xdr:spPr>
        <a:xfrm>
          <a:off x="21198840" y="1651190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25400</xdr:rowOff>
    </xdr:from>
    <xdr:to xmlns:xdr="http://schemas.openxmlformats.org/drawingml/2006/spreadsheetDrawing">
      <xdr:col>107</xdr:col>
      <xdr:colOff>50800</xdr:colOff>
      <xdr:row>98</xdr:row>
      <xdr:rowOff>25400</xdr:rowOff>
    </xdr:to>
    <xdr:cxnSp macro="">
      <xdr:nvCxnSpPr>
        <xdr:cNvPr id="908" name="直線コネクタ 907"/>
        <xdr:cNvCxnSpPr/>
      </xdr:nvCxnSpPr>
      <xdr:spPr>
        <a:xfrm>
          <a:off x="19545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98</xdr:row>
      <xdr:rowOff>67310</xdr:rowOff>
    </xdr:from>
    <xdr:ext cx="244475" cy="259080"/>
    <xdr:sp macro="" textlink="">
      <xdr:nvSpPr>
        <xdr:cNvPr id="910" name="テキスト ボックス 909"/>
        <xdr:cNvSpPr txBox="1"/>
      </xdr:nvSpPr>
      <xdr:spPr>
        <a:xfrm>
          <a:off x="20309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25400</xdr:rowOff>
    </xdr:from>
    <xdr:to xmlns:xdr="http://schemas.openxmlformats.org/drawingml/2006/spreadsheetDrawing">
      <xdr:col>102</xdr:col>
      <xdr:colOff>114300</xdr:colOff>
      <xdr:row>98</xdr:row>
      <xdr:rowOff>25400</xdr:rowOff>
    </xdr:to>
    <xdr:cxnSp macro="">
      <xdr:nvCxnSpPr>
        <xdr:cNvPr id="911" name="直線コネクタ 910"/>
        <xdr:cNvCxnSpPr/>
      </xdr:nvCxnSpPr>
      <xdr:spPr>
        <a:xfrm>
          <a:off x="18656300" y="1682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96</xdr:row>
      <xdr:rowOff>128905</xdr:rowOff>
    </xdr:from>
    <xdr:to xmlns:xdr="http://schemas.openxmlformats.org/drawingml/2006/spreadsheetDrawing">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95</xdr:row>
      <xdr:rowOff>75565</xdr:rowOff>
    </xdr:from>
    <xdr:ext cx="313690" cy="254000"/>
    <xdr:sp macro="" textlink="">
      <xdr:nvSpPr>
        <xdr:cNvPr id="913" name="テキスト ボックス 912"/>
        <xdr:cNvSpPr txBox="1"/>
      </xdr:nvSpPr>
      <xdr:spPr>
        <a:xfrm>
          <a:off x="19388455" y="163633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96</xdr:row>
      <xdr:rowOff>168910</xdr:rowOff>
    </xdr:from>
    <xdr:to xmlns:xdr="http://schemas.openxmlformats.org/drawingml/2006/spreadsheetDrawing">
      <xdr:col>98</xdr:col>
      <xdr:colOff>38100</xdr:colOff>
      <xdr:row>97</xdr:row>
      <xdr:rowOff>99060</xdr:rowOff>
    </xdr:to>
    <xdr:sp macro="" textlink="">
      <xdr:nvSpPr>
        <xdr:cNvPr id="914" name="フローチャート: 判断 913"/>
        <xdr:cNvSpPr/>
      </xdr:nvSpPr>
      <xdr:spPr>
        <a:xfrm>
          <a:off x="18605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95</xdr:row>
      <xdr:rowOff>115570</xdr:rowOff>
    </xdr:from>
    <xdr:ext cx="313690" cy="259080"/>
    <xdr:sp macro="" textlink="">
      <xdr:nvSpPr>
        <xdr:cNvPr id="915" name="テキスト ボックス 914"/>
        <xdr:cNvSpPr txBox="1"/>
      </xdr:nvSpPr>
      <xdr:spPr>
        <a:xfrm>
          <a:off x="18499455" y="16403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7" name="テキスト ボックス 91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0" name="テキスト ボックス 91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97</xdr:row>
      <xdr:rowOff>146050</xdr:rowOff>
    </xdr:from>
    <xdr:to xmlns:xdr="http://schemas.openxmlformats.org/drawingml/2006/spreadsheetDrawing">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113030</xdr:rowOff>
    </xdr:from>
    <xdr:ext cx="249555" cy="259080"/>
    <xdr:sp macro="" textlink="">
      <xdr:nvSpPr>
        <xdr:cNvPr id="922" name="前年度繰上充用金該当値テキスト"/>
        <xdr:cNvSpPr txBox="1"/>
      </xdr:nvSpPr>
      <xdr:spPr>
        <a:xfrm>
          <a:off x="22212300" y="16743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97</xdr:row>
      <xdr:rowOff>146050</xdr:rowOff>
    </xdr:from>
    <xdr:to xmlns:xdr="http://schemas.openxmlformats.org/drawingml/2006/spreadsheetDrawing">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98</xdr:row>
      <xdr:rowOff>67310</xdr:rowOff>
    </xdr:from>
    <xdr:ext cx="244475" cy="259080"/>
    <xdr:sp macro="" textlink="">
      <xdr:nvSpPr>
        <xdr:cNvPr id="924" name="テキスト ボックス 923"/>
        <xdr:cNvSpPr txBox="1"/>
      </xdr:nvSpPr>
      <xdr:spPr>
        <a:xfrm>
          <a:off x="21198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97</xdr:row>
      <xdr:rowOff>146050</xdr:rowOff>
    </xdr:from>
    <xdr:to xmlns:xdr="http://schemas.openxmlformats.org/drawingml/2006/spreadsheetDrawing">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96</xdr:row>
      <xdr:rowOff>92710</xdr:rowOff>
    </xdr:from>
    <xdr:ext cx="244475" cy="259080"/>
    <xdr:sp macro="" textlink="">
      <xdr:nvSpPr>
        <xdr:cNvPr id="926" name="テキスト ボックス 925"/>
        <xdr:cNvSpPr txBox="1"/>
      </xdr:nvSpPr>
      <xdr:spPr>
        <a:xfrm>
          <a:off x="20309840" y="16551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97</xdr:row>
      <xdr:rowOff>146050</xdr:rowOff>
    </xdr:from>
    <xdr:to xmlns:xdr="http://schemas.openxmlformats.org/drawingml/2006/spreadsheetDrawing">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98</xdr:row>
      <xdr:rowOff>67310</xdr:rowOff>
    </xdr:from>
    <xdr:ext cx="244475" cy="259080"/>
    <xdr:sp macro="" textlink="">
      <xdr:nvSpPr>
        <xdr:cNvPr id="928" name="テキスト ボックス 927"/>
        <xdr:cNvSpPr txBox="1"/>
      </xdr:nvSpPr>
      <xdr:spPr>
        <a:xfrm>
          <a:off x="19420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97</xdr:row>
      <xdr:rowOff>146050</xdr:rowOff>
    </xdr:from>
    <xdr:to xmlns:xdr="http://schemas.openxmlformats.org/drawingml/2006/spreadsheetDrawing">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98</xdr:row>
      <xdr:rowOff>67310</xdr:rowOff>
    </xdr:from>
    <xdr:ext cx="244475" cy="259080"/>
    <xdr:sp macro="" textlink="">
      <xdr:nvSpPr>
        <xdr:cNvPr id="930" name="テキスト ボックス 929"/>
        <xdr:cNvSpPr txBox="1"/>
      </xdr:nvSpPr>
      <xdr:spPr>
        <a:xfrm>
          <a:off x="18531840" y="16869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420,910円となっている。主な構成項目である人件費は、定員適正化計画を前倒しで進めてきたことにより、住民一人当たり60,501円となっており、類似団体や全国平均よりも低くなっている。</a:t>
          </a:r>
        </a:p>
        <a:p>
          <a:r>
            <a:rPr kumimoji="1" lang="ja-JP" altLang="en-US" sz="1300">
              <a:latin typeface="ＭＳ Ｐゴシック"/>
              <a:ea typeface="ＭＳ Ｐゴシック"/>
            </a:rPr>
            <a:t>　一方、同じく主な構成項目である補助費等は住民一人当たり70,749円となっており、類似団体や全国平均、県内平均よりも高くなっている。これは、一部事務組合への負担金や補助的繰出金が多く、その大幅な縮減が困難であることが主な要因である。そのため、</a:t>
          </a:r>
          <a:r>
            <a:rPr kumimoji="1" lang="ja-JP" altLang="en-US" sz="1300">
              <a:latin typeface="ＭＳ Ｐゴシック"/>
              <a:ea typeface="ＭＳ Ｐゴシック"/>
            </a:rPr>
            <a:t>平成31年度に行政改革会議において各種補助金の見直しを行い、公的負担の適正化を図っていく。</a:t>
          </a:r>
        </a:p>
        <a:p>
          <a:r>
            <a:rPr kumimoji="1" lang="ja-JP" altLang="en-US" sz="1300">
              <a:latin typeface="ＭＳ Ｐゴシック"/>
              <a:ea typeface="ＭＳ Ｐゴシック"/>
            </a:rPr>
            <a:t>　また、普通建設事業（うち新規整備）は住民一人当たり5,610円と昨年度と比べて大幅に減少している。これは、平成28年度に出町認定こども園及び南部認定こども園を整備したことによる反動減である。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富山県砺波市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48,840
48,202
127.03
22,301,321
20,557,262
1,541,863
13,520,255
26,283,877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11.4
44.5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4000"/>
    <xdr:sp macro="" textlink="">
      <xdr:nvSpPr>
        <xdr:cNvPr id="30" name="テキスト ボックス 29"/>
        <xdr:cNvSpPr txBox="1"/>
      </xdr:nvSpPr>
      <xdr:spPr>
        <a:xfrm>
          <a:off x="698500" y="3175000"/>
          <a:ext cx="97028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4000"/>
    <xdr:sp macro="" textlink="">
      <xdr:nvSpPr>
        <xdr:cNvPr id="31" name="テキスト ボックス 30"/>
        <xdr:cNvSpPr txBox="1"/>
      </xdr:nvSpPr>
      <xdr:spPr>
        <a:xfrm>
          <a:off x="69850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2280" cy="259080"/>
    <xdr:sp macro="" textlink="">
      <xdr:nvSpPr>
        <xdr:cNvPr id="48" name="テキスト ボックス 47"/>
        <xdr:cNvSpPr txBox="1"/>
      </xdr:nvSpPr>
      <xdr:spPr>
        <a:xfrm>
          <a:off x="294640" y="5989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2280" cy="254000"/>
    <xdr:sp macro="" textlink="">
      <xdr:nvSpPr>
        <xdr:cNvPr id="50" name="テキスト ボックス 49"/>
        <xdr:cNvSpPr txBox="1"/>
      </xdr:nvSpPr>
      <xdr:spPr>
        <a:xfrm>
          <a:off x="294640" y="566420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2280" cy="258445"/>
    <xdr:sp macro="" textlink="">
      <xdr:nvSpPr>
        <xdr:cNvPr id="52" name="テキスト ボックス 51"/>
        <xdr:cNvSpPr txBox="1"/>
      </xdr:nvSpPr>
      <xdr:spPr>
        <a:xfrm>
          <a:off x="294640" y="53371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2280" cy="259080"/>
    <xdr:sp macro="" textlink="">
      <xdr:nvSpPr>
        <xdr:cNvPr id="54" name="テキスト ボックス 53"/>
        <xdr:cNvSpPr txBox="1"/>
      </xdr:nvSpPr>
      <xdr:spPr>
        <a:xfrm>
          <a:off x="294640" y="5010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2280" cy="254000"/>
    <xdr:sp macro="" textlink="">
      <xdr:nvSpPr>
        <xdr:cNvPr id="56" name="テキスト ボックス 55"/>
        <xdr:cNvSpPr txBox="1"/>
      </xdr:nvSpPr>
      <xdr:spPr>
        <a:xfrm>
          <a:off x="294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67945</xdr:rowOff>
    </xdr:to>
    <xdr:cxnSp macro="">
      <xdr:nvCxnSpPr>
        <xdr:cNvPr id="58" name="直線コネクタ 57"/>
        <xdr:cNvCxnSpPr/>
      </xdr:nvCxnSpPr>
      <xdr:spPr>
        <a:xfrm flipV="1">
          <a:off x="4633595" y="5165725"/>
          <a:ext cx="127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71755</xdr:rowOff>
    </xdr:from>
    <xdr:ext cx="469900" cy="259080"/>
    <xdr:sp macro="" textlink="">
      <xdr:nvSpPr>
        <xdr:cNvPr id="59" name="議会費最小値テキスト"/>
        <xdr:cNvSpPr txBox="1"/>
      </xdr:nvSpPr>
      <xdr:spPr>
        <a:xfrm>
          <a:off x="4686300" y="6758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67945</xdr:rowOff>
    </xdr:from>
    <xdr:to xmlns:xdr="http://schemas.openxmlformats.org/drawingml/2006/spreadsheetDrawing">
      <xdr:col>24</xdr:col>
      <xdr:colOff>152400</xdr:colOff>
      <xdr:row>39</xdr:row>
      <xdr:rowOff>67945</xdr:rowOff>
    </xdr:to>
    <xdr:cxnSp macro="">
      <xdr:nvCxnSpPr>
        <xdr:cNvPr id="60" name="直線コネクタ 59"/>
        <xdr:cNvCxnSpPr/>
      </xdr:nvCxnSpPr>
      <xdr:spPr>
        <a:xfrm>
          <a:off x="4546600" y="6754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469900" cy="259080"/>
    <xdr:sp macro="" textlink="">
      <xdr:nvSpPr>
        <xdr:cNvPr id="61" name="議会費最大値テキスト"/>
        <xdr:cNvSpPr txBox="1"/>
      </xdr:nvSpPr>
      <xdr:spPr>
        <a:xfrm>
          <a:off x="4686300" y="49409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546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142240</xdr:rowOff>
    </xdr:from>
    <xdr:to xmlns:xdr="http://schemas.openxmlformats.org/drawingml/2006/spreadsheetDrawing">
      <xdr:col>24</xdr:col>
      <xdr:colOff>63500</xdr:colOff>
      <xdr:row>37</xdr:row>
      <xdr:rowOff>67945</xdr:rowOff>
    </xdr:to>
    <xdr:cxnSp macro="">
      <xdr:nvCxnSpPr>
        <xdr:cNvPr id="63" name="直線コネクタ 62"/>
        <xdr:cNvCxnSpPr/>
      </xdr:nvCxnSpPr>
      <xdr:spPr>
        <a:xfrm>
          <a:off x="3797300" y="631444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30480</xdr:rowOff>
    </xdr:from>
    <xdr:ext cx="469900" cy="254000"/>
    <xdr:sp macro="" textlink="">
      <xdr:nvSpPr>
        <xdr:cNvPr id="64" name="議会費平均値テキスト"/>
        <xdr:cNvSpPr txBox="1"/>
      </xdr:nvSpPr>
      <xdr:spPr>
        <a:xfrm>
          <a:off x="4686300" y="60312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7620</xdr:rowOff>
    </xdr:from>
    <xdr:to xmlns:xdr="http://schemas.openxmlformats.org/drawingml/2006/spreadsheetDrawing">
      <xdr:col>24</xdr:col>
      <xdr:colOff>114300</xdr:colOff>
      <xdr:row>36</xdr:row>
      <xdr:rowOff>109220</xdr:rowOff>
    </xdr:to>
    <xdr:sp macro="" textlink="">
      <xdr:nvSpPr>
        <xdr:cNvPr id="65" name="フローチャート: 判断 64"/>
        <xdr:cNvSpPr/>
      </xdr:nvSpPr>
      <xdr:spPr>
        <a:xfrm>
          <a:off x="45847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38100</xdr:rowOff>
    </xdr:from>
    <xdr:to xmlns:xdr="http://schemas.openxmlformats.org/drawingml/2006/spreadsheetDrawing">
      <xdr:col>19</xdr:col>
      <xdr:colOff>177800</xdr:colOff>
      <xdr:row>36</xdr:row>
      <xdr:rowOff>142240</xdr:rowOff>
    </xdr:to>
    <xdr:cxnSp macro="">
      <xdr:nvCxnSpPr>
        <xdr:cNvPr id="66" name="直線コネクタ 65"/>
        <xdr:cNvCxnSpPr/>
      </xdr:nvCxnSpPr>
      <xdr:spPr>
        <a:xfrm>
          <a:off x="2908300" y="6210300"/>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167005</xdr:rowOff>
    </xdr:from>
    <xdr:to xmlns:xdr="http://schemas.openxmlformats.org/drawingml/2006/spreadsheetDrawing">
      <xdr:col>20</xdr:col>
      <xdr:colOff>38100</xdr:colOff>
      <xdr:row>36</xdr:row>
      <xdr:rowOff>97790</xdr:rowOff>
    </xdr:to>
    <xdr:sp macro="" textlink="">
      <xdr:nvSpPr>
        <xdr:cNvPr id="67" name="フローチャート: 判断 66"/>
        <xdr:cNvSpPr/>
      </xdr:nvSpPr>
      <xdr:spPr>
        <a:xfrm>
          <a:off x="3746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113665</xdr:rowOff>
    </xdr:from>
    <xdr:ext cx="464820" cy="258445"/>
    <xdr:sp macro="" textlink="">
      <xdr:nvSpPr>
        <xdr:cNvPr id="68" name="テキスト ボックス 67"/>
        <xdr:cNvSpPr txBox="1"/>
      </xdr:nvSpPr>
      <xdr:spPr>
        <a:xfrm>
          <a:off x="3562350" y="59429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38100</xdr:rowOff>
    </xdr:from>
    <xdr:to xmlns:xdr="http://schemas.openxmlformats.org/drawingml/2006/spreadsheetDrawing">
      <xdr:col>15</xdr:col>
      <xdr:colOff>50800</xdr:colOff>
      <xdr:row>36</xdr:row>
      <xdr:rowOff>126365</xdr:rowOff>
    </xdr:to>
    <xdr:cxnSp macro="">
      <xdr:nvCxnSpPr>
        <xdr:cNvPr id="69" name="直線コネクタ 68"/>
        <xdr:cNvCxnSpPr/>
      </xdr:nvCxnSpPr>
      <xdr:spPr>
        <a:xfrm flipV="1">
          <a:off x="2019300" y="62103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53975</xdr:rowOff>
    </xdr:from>
    <xdr:to xmlns:xdr="http://schemas.openxmlformats.org/drawingml/2006/spreadsheetDrawing">
      <xdr:col>15</xdr:col>
      <xdr:colOff>101600</xdr:colOff>
      <xdr:row>35</xdr:row>
      <xdr:rowOff>155575</xdr:rowOff>
    </xdr:to>
    <xdr:sp macro="" textlink="">
      <xdr:nvSpPr>
        <xdr:cNvPr id="70" name="フローチャート: 判断 69"/>
        <xdr:cNvSpPr/>
      </xdr:nvSpPr>
      <xdr:spPr>
        <a:xfrm>
          <a:off x="2857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635</xdr:rowOff>
    </xdr:from>
    <xdr:ext cx="464820" cy="259080"/>
    <xdr:sp macro="" textlink="">
      <xdr:nvSpPr>
        <xdr:cNvPr id="71" name="テキスト ボックス 70"/>
        <xdr:cNvSpPr txBox="1"/>
      </xdr:nvSpPr>
      <xdr:spPr>
        <a:xfrm>
          <a:off x="2673350" y="58299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126365</xdr:rowOff>
    </xdr:from>
    <xdr:to xmlns:xdr="http://schemas.openxmlformats.org/drawingml/2006/spreadsheetDrawing">
      <xdr:col>10</xdr:col>
      <xdr:colOff>114300</xdr:colOff>
      <xdr:row>37</xdr:row>
      <xdr:rowOff>40640</xdr:rowOff>
    </xdr:to>
    <xdr:cxnSp macro="">
      <xdr:nvCxnSpPr>
        <xdr:cNvPr id="72" name="直線コネクタ 71"/>
        <xdr:cNvCxnSpPr/>
      </xdr:nvCxnSpPr>
      <xdr:spPr>
        <a:xfrm flipV="1">
          <a:off x="1130300" y="629856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156210</xdr:rowOff>
    </xdr:from>
    <xdr:to xmlns:xdr="http://schemas.openxmlformats.org/drawingml/2006/spreadsheetDrawing">
      <xdr:col>10</xdr:col>
      <xdr:colOff>165100</xdr:colOff>
      <xdr:row>35</xdr:row>
      <xdr:rowOff>86360</xdr:rowOff>
    </xdr:to>
    <xdr:sp macro="" textlink="">
      <xdr:nvSpPr>
        <xdr:cNvPr id="73" name="フローチャート: 判断 72"/>
        <xdr:cNvSpPr/>
      </xdr:nvSpPr>
      <xdr:spPr>
        <a:xfrm>
          <a:off x="19685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102870</xdr:rowOff>
    </xdr:from>
    <xdr:ext cx="464820" cy="259080"/>
    <xdr:sp macro="" textlink="">
      <xdr:nvSpPr>
        <xdr:cNvPr id="74" name="テキスト ボックス 73"/>
        <xdr:cNvSpPr txBox="1"/>
      </xdr:nvSpPr>
      <xdr:spPr>
        <a:xfrm>
          <a:off x="1784350" y="57607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8255</xdr:rowOff>
    </xdr:from>
    <xdr:to xmlns:xdr="http://schemas.openxmlformats.org/drawingml/2006/spreadsheetDrawing">
      <xdr:col>6</xdr:col>
      <xdr:colOff>38100</xdr:colOff>
      <xdr:row>35</xdr:row>
      <xdr:rowOff>109855</xdr:rowOff>
    </xdr:to>
    <xdr:sp macro="" textlink="">
      <xdr:nvSpPr>
        <xdr:cNvPr id="75" name="フローチャート: 判断 74"/>
        <xdr:cNvSpPr/>
      </xdr:nvSpPr>
      <xdr:spPr>
        <a:xfrm>
          <a:off x="10795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126365</xdr:rowOff>
    </xdr:from>
    <xdr:ext cx="464820" cy="259080"/>
    <xdr:sp macro="" textlink="">
      <xdr:nvSpPr>
        <xdr:cNvPr id="76" name="テキスト ボックス 75"/>
        <xdr:cNvSpPr txBox="1"/>
      </xdr:nvSpPr>
      <xdr:spPr>
        <a:xfrm>
          <a:off x="895350" y="57842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17780</xdr:rowOff>
    </xdr:from>
    <xdr:to xmlns:xdr="http://schemas.openxmlformats.org/drawingml/2006/spreadsheetDrawing">
      <xdr:col>24</xdr:col>
      <xdr:colOff>114300</xdr:colOff>
      <xdr:row>37</xdr:row>
      <xdr:rowOff>118745</xdr:rowOff>
    </xdr:to>
    <xdr:sp macro="" textlink="">
      <xdr:nvSpPr>
        <xdr:cNvPr id="82" name="楕円 81"/>
        <xdr:cNvSpPr/>
      </xdr:nvSpPr>
      <xdr:spPr>
        <a:xfrm>
          <a:off x="4584700" y="6361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167005</xdr:rowOff>
    </xdr:from>
    <xdr:ext cx="469900" cy="254000"/>
    <xdr:sp macro="" textlink="">
      <xdr:nvSpPr>
        <xdr:cNvPr id="83" name="議会費該当値テキスト"/>
        <xdr:cNvSpPr txBox="1"/>
      </xdr:nvSpPr>
      <xdr:spPr>
        <a:xfrm>
          <a:off x="4686300" y="63392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91440</xdr:rowOff>
    </xdr:from>
    <xdr:to xmlns:xdr="http://schemas.openxmlformats.org/drawingml/2006/spreadsheetDrawing">
      <xdr:col>20</xdr:col>
      <xdr:colOff>38100</xdr:colOff>
      <xdr:row>37</xdr:row>
      <xdr:rowOff>21590</xdr:rowOff>
    </xdr:to>
    <xdr:sp macro="" textlink="">
      <xdr:nvSpPr>
        <xdr:cNvPr id="84" name="楕円 83"/>
        <xdr:cNvSpPr/>
      </xdr:nvSpPr>
      <xdr:spPr>
        <a:xfrm>
          <a:off x="3746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12700</xdr:rowOff>
    </xdr:from>
    <xdr:ext cx="464820" cy="259080"/>
    <xdr:sp macro="" textlink="">
      <xdr:nvSpPr>
        <xdr:cNvPr id="85" name="テキスト ボックス 84"/>
        <xdr:cNvSpPr txBox="1"/>
      </xdr:nvSpPr>
      <xdr:spPr>
        <a:xfrm>
          <a:off x="3562350" y="63563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86" name="楕円 85"/>
        <xdr:cNvSpPr/>
      </xdr:nvSpPr>
      <xdr:spPr>
        <a:xfrm>
          <a:off x="2857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80010</xdr:rowOff>
    </xdr:from>
    <xdr:ext cx="464820" cy="259080"/>
    <xdr:sp macro="" textlink="">
      <xdr:nvSpPr>
        <xdr:cNvPr id="87" name="テキスト ボックス 86"/>
        <xdr:cNvSpPr txBox="1"/>
      </xdr:nvSpPr>
      <xdr:spPr>
        <a:xfrm>
          <a:off x="2673350" y="62522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75565</xdr:rowOff>
    </xdr:from>
    <xdr:to xmlns:xdr="http://schemas.openxmlformats.org/drawingml/2006/spreadsheetDrawing">
      <xdr:col>10</xdr:col>
      <xdr:colOff>165100</xdr:colOff>
      <xdr:row>37</xdr:row>
      <xdr:rowOff>6350</xdr:rowOff>
    </xdr:to>
    <xdr:sp macro="" textlink="">
      <xdr:nvSpPr>
        <xdr:cNvPr id="88" name="楕円 87"/>
        <xdr:cNvSpPr/>
      </xdr:nvSpPr>
      <xdr:spPr>
        <a:xfrm>
          <a:off x="1968500" y="624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168275</xdr:rowOff>
    </xdr:from>
    <xdr:ext cx="464820" cy="254000"/>
    <xdr:sp macro="" textlink="">
      <xdr:nvSpPr>
        <xdr:cNvPr id="89" name="テキスト ボックス 88"/>
        <xdr:cNvSpPr txBox="1"/>
      </xdr:nvSpPr>
      <xdr:spPr>
        <a:xfrm>
          <a:off x="1784350" y="63404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161290</xdr:rowOff>
    </xdr:from>
    <xdr:to xmlns:xdr="http://schemas.openxmlformats.org/drawingml/2006/spreadsheetDrawing">
      <xdr:col>6</xdr:col>
      <xdr:colOff>38100</xdr:colOff>
      <xdr:row>37</xdr:row>
      <xdr:rowOff>91440</xdr:rowOff>
    </xdr:to>
    <xdr:sp macro="" textlink="">
      <xdr:nvSpPr>
        <xdr:cNvPr id="90" name="楕円 89"/>
        <xdr:cNvSpPr/>
      </xdr:nvSpPr>
      <xdr:spPr>
        <a:xfrm>
          <a:off x="107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82550</xdr:rowOff>
    </xdr:from>
    <xdr:ext cx="464820" cy="259080"/>
    <xdr:sp macro="" textlink="">
      <xdr:nvSpPr>
        <xdr:cNvPr id="91" name="テキスト ボックス 90"/>
        <xdr:cNvSpPr txBox="1"/>
      </xdr:nvSpPr>
      <xdr:spPr>
        <a:xfrm>
          <a:off x="895350" y="64262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840" cy="254000"/>
    <xdr:sp macro="" textlink="">
      <xdr:nvSpPr>
        <xdr:cNvPr id="103" name="テキスト ボックス 102"/>
        <xdr:cNvSpPr txBox="1"/>
      </xdr:nvSpPr>
      <xdr:spPr>
        <a:xfrm>
          <a:off x="513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0550" cy="254000"/>
    <xdr:sp macro="" textlink="">
      <xdr:nvSpPr>
        <xdr:cNvPr id="105" name="テキスト ボックス 104"/>
        <xdr:cNvSpPr txBox="1"/>
      </xdr:nvSpPr>
      <xdr:spPr>
        <a:xfrm>
          <a:off x="166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0550" cy="254000"/>
    <xdr:sp macro="" textlink="">
      <xdr:nvSpPr>
        <xdr:cNvPr id="107" name="テキスト ボックス 106"/>
        <xdr:cNvSpPr txBox="1"/>
      </xdr:nvSpPr>
      <xdr:spPr>
        <a:xfrm>
          <a:off x="166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0550" cy="254000"/>
    <xdr:sp macro="" textlink="">
      <xdr:nvSpPr>
        <xdr:cNvPr id="109" name="テキスト ボックス 108"/>
        <xdr:cNvSpPr txBox="1"/>
      </xdr:nvSpPr>
      <xdr:spPr>
        <a:xfrm>
          <a:off x="166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0550" cy="254000"/>
    <xdr:sp macro="" textlink="">
      <xdr:nvSpPr>
        <xdr:cNvPr id="111" name="テキスト ボックス 110"/>
        <xdr:cNvSpPr txBox="1"/>
      </xdr:nvSpPr>
      <xdr:spPr>
        <a:xfrm>
          <a:off x="166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47625</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633595" y="8620125"/>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4000"/>
    <xdr:sp macro="" textlink="">
      <xdr:nvSpPr>
        <xdr:cNvPr id="114" name="総務費最小値テキスト"/>
        <xdr:cNvSpPr txBox="1"/>
      </xdr:nvSpPr>
      <xdr:spPr>
        <a:xfrm>
          <a:off x="4686300" y="99301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166370</xdr:rowOff>
    </xdr:from>
    <xdr:ext cx="598805" cy="254000"/>
    <xdr:sp macro="" textlink="">
      <xdr:nvSpPr>
        <xdr:cNvPr id="116" name="総務費最大値テキスト"/>
        <xdr:cNvSpPr txBox="1"/>
      </xdr:nvSpPr>
      <xdr:spPr>
        <a:xfrm>
          <a:off x="4686300" y="83959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320,084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47625</xdr:rowOff>
    </xdr:from>
    <xdr:to xmlns:xdr="http://schemas.openxmlformats.org/drawingml/2006/spreadsheetDrawing">
      <xdr:col>24</xdr:col>
      <xdr:colOff>152400</xdr:colOff>
      <xdr:row>50</xdr:row>
      <xdr:rowOff>47625</xdr:rowOff>
    </xdr:to>
    <xdr:cxnSp macro="">
      <xdr:nvCxnSpPr>
        <xdr:cNvPr id="117" name="直線コネクタ 116"/>
        <xdr:cNvCxnSpPr/>
      </xdr:nvCxnSpPr>
      <xdr:spPr>
        <a:xfrm>
          <a:off x="4546600" y="8620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113030</xdr:rowOff>
    </xdr:from>
    <xdr:to xmlns:xdr="http://schemas.openxmlformats.org/drawingml/2006/spreadsheetDrawing">
      <xdr:col>24</xdr:col>
      <xdr:colOff>63500</xdr:colOff>
      <xdr:row>57</xdr:row>
      <xdr:rowOff>114935</xdr:rowOff>
    </xdr:to>
    <xdr:cxnSp macro="">
      <xdr:nvCxnSpPr>
        <xdr:cNvPr id="118" name="直線コネクタ 117"/>
        <xdr:cNvCxnSpPr/>
      </xdr:nvCxnSpPr>
      <xdr:spPr>
        <a:xfrm flipV="1">
          <a:off x="3797300" y="98856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161925</xdr:rowOff>
    </xdr:from>
    <xdr:ext cx="534670" cy="259080"/>
    <xdr:sp macro="" textlink="">
      <xdr:nvSpPr>
        <xdr:cNvPr id="119" name="総務費平均値テキスト"/>
        <xdr:cNvSpPr txBox="1"/>
      </xdr:nvSpPr>
      <xdr:spPr>
        <a:xfrm>
          <a:off x="4686300" y="9591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139065</xdr:rowOff>
    </xdr:from>
    <xdr:to xmlns:xdr="http://schemas.openxmlformats.org/drawingml/2006/spreadsheetDrawing">
      <xdr:col>24</xdr:col>
      <xdr:colOff>114300</xdr:colOff>
      <xdr:row>57</xdr:row>
      <xdr:rowOff>69215</xdr:rowOff>
    </xdr:to>
    <xdr:sp macro="" textlink="">
      <xdr:nvSpPr>
        <xdr:cNvPr id="120" name="フローチャート: 判断 119"/>
        <xdr:cNvSpPr/>
      </xdr:nvSpPr>
      <xdr:spPr>
        <a:xfrm>
          <a:off x="4584700" y="97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114935</xdr:rowOff>
    </xdr:from>
    <xdr:to xmlns:xdr="http://schemas.openxmlformats.org/drawingml/2006/spreadsheetDrawing">
      <xdr:col>19</xdr:col>
      <xdr:colOff>177800</xdr:colOff>
      <xdr:row>57</xdr:row>
      <xdr:rowOff>114935</xdr:rowOff>
    </xdr:to>
    <xdr:cxnSp macro="">
      <xdr:nvCxnSpPr>
        <xdr:cNvPr id="121" name="直線コネクタ 120"/>
        <xdr:cNvCxnSpPr/>
      </xdr:nvCxnSpPr>
      <xdr:spPr>
        <a:xfrm>
          <a:off x="2908300" y="9887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130175</xdr:rowOff>
    </xdr:from>
    <xdr:to xmlns:xdr="http://schemas.openxmlformats.org/drawingml/2006/spreadsheetDrawing">
      <xdr:col>20</xdr:col>
      <xdr:colOff>38100</xdr:colOff>
      <xdr:row>57</xdr:row>
      <xdr:rowOff>60325</xdr:rowOff>
    </xdr:to>
    <xdr:sp macro="" textlink="">
      <xdr:nvSpPr>
        <xdr:cNvPr id="122" name="フローチャート: 判断 121"/>
        <xdr:cNvSpPr/>
      </xdr:nvSpPr>
      <xdr:spPr>
        <a:xfrm>
          <a:off x="3746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76835</xdr:rowOff>
    </xdr:from>
    <xdr:ext cx="529590" cy="254000"/>
    <xdr:sp macro="" textlink="">
      <xdr:nvSpPr>
        <xdr:cNvPr id="123" name="テキスト ボックス 122"/>
        <xdr:cNvSpPr txBox="1"/>
      </xdr:nvSpPr>
      <xdr:spPr>
        <a:xfrm>
          <a:off x="3529965" y="9506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78105</xdr:rowOff>
    </xdr:from>
    <xdr:to xmlns:xdr="http://schemas.openxmlformats.org/drawingml/2006/spreadsheetDrawing">
      <xdr:col>15</xdr:col>
      <xdr:colOff>50800</xdr:colOff>
      <xdr:row>57</xdr:row>
      <xdr:rowOff>114935</xdr:rowOff>
    </xdr:to>
    <xdr:cxnSp macro="">
      <xdr:nvCxnSpPr>
        <xdr:cNvPr id="124" name="直線コネクタ 123"/>
        <xdr:cNvCxnSpPr/>
      </xdr:nvCxnSpPr>
      <xdr:spPr>
        <a:xfrm>
          <a:off x="2019300" y="98507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125730</xdr:rowOff>
    </xdr:from>
    <xdr:to xmlns:xdr="http://schemas.openxmlformats.org/drawingml/2006/spreadsheetDrawing">
      <xdr:col>15</xdr:col>
      <xdr:colOff>101600</xdr:colOff>
      <xdr:row>57</xdr:row>
      <xdr:rowOff>55880</xdr:rowOff>
    </xdr:to>
    <xdr:sp macro="" textlink="">
      <xdr:nvSpPr>
        <xdr:cNvPr id="125" name="フローチャート: 判断 124"/>
        <xdr:cNvSpPr/>
      </xdr:nvSpPr>
      <xdr:spPr>
        <a:xfrm>
          <a:off x="2857500" y="97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72390</xdr:rowOff>
    </xdr:from>
    <xdr:ext cx="529590" cy="259080"/>
    <xdr:sp macro="" textlink="">
      <xdr:nvSpPr>
        <xdr:cNvPr id="126" name="テキスト ボックス 125"/>
        <xdr:cNvSpPr txBox="1"/>
      </xdr:nvSpPr>
      <xdr:spPr>
        <a:xfrm>
          <a:off x="2640965" y="9502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57785</xdr:rowOff>
    </xdr:from>
    <xdr:to xmlns:xdr="http://schemas.openxmlformats.org/drawingml/2006/spreadsheetDrawing">
      <xdr:col>10</xdr:col>
      <xdr:colOff>114300</xdr:colOff>
      <xdr:row>57</xdr:row>
      <xdr:rowOff>78105</xdr:rowOff>
    </xdr:to>
    <xdr:cxnSp macro="">
      <xdr:nvCxnSpPr>
        <xdr:cNvPr id="127" name="直線コネクタ 126"/>
        <xdr:cNvCxnSpPr/>
      </xdr:nvCxnSpPr>
      <xdr:spPr>
        <a:xfrm>
          <a:off x="1130300" y="983043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21590</xdr:rowOff>
    </xdr:from>
    <xdr:to xmlns:xdr="http://schemas.openxmlformats.org/drawingml/2006/spreadsheetDrawing">
      <xdr:col>10</xdr:col>
      <xdr:colOff>165100</xdr:colOff>
      <xdr:row>56</xdr:row>
      <xdr:rowOff>123190</xdr:rowOff>
    </xdr:to>
    <xdr:sp macro="" textlink="">
      <xdr:nvSpPr>
        <xdr:cNvPr id="128" name="フローチャート: 判断 127"/>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139700</xdr:rowOff>
    </xdr:from>
    <xdr:ext cx="529590" cy="259080"/>
    <xdr:sp macro="" textlink="">
      <xdr:nvSpPr>
        <xdr:cNvPr id="129" name="テキスト ボックス 128"/>
        <xdr:cNvSpPr txBox="1"/>
      </xdr:nvSpPr>
      <xdr:spPr>
        <a:xfrm>
          <a:off x="1751965" y="9398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52070</xdr:rowOff>
    </xdr:from>
    <xdr:to xmlns:xdr="http://schemas.openxmlformats.org/drawingml/2006/spreadsheetDrawing">
      <xdr:col>6</xdr:col>
      <xdr:colOff>38100</xdr:colOff>
      <xdr:row>56</xdr:row>
      <xdr:rowOff>153035</xdr:rowOff>
    </xdr:to>
    <xdr:sp macro="" textlink="">
      <xdr:nvSpPr>
        <xdr:cNvPr id="130" name="フローチャート: 判断 129"/>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169545</xdr:rowOff>
    </xdr:from>
    <xdr:ext cx="529590" cy="254000"/>
    <xdr:sp macro="" textlink="">
      <xdr:nvSpPr>
        <xdr:cNvPr id="131" name="テキスト ボックス 130"/>
        <xdr:cNvSpPr txBox="1"/>
      </xdr:nvSpPr>
      <xdr:spPr>
        <a:xfrm>
          <a:off x="862965" y="94278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62230</xdr:rowOff>
    </xdr:from>
    <xdr:to xmlns:xdr="http://schemas.openxmlformats.org/drawingml/2006/spreadsheetDrawing">
      <xdr:col>24</xdr:col>
      <xdr:colOff>114300</xdr:colOff>
      <xdr:row>57</xdr:row>
      <xdr:rowOff>163830</xdr:rowOff>
    </xdr:to>
    <xdr:sp macro="" textlink="">
      <xdr:nvSpPr>
        <xdr:cNvPr id="137" name="楕円 136"/>
        <xdr:cNvSpPr/>
      </xdr:nvSpPr>
      <xdr:spPr>
        <a:xfrm>
          <a:off x="45847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148590</xdr:rowOff>
    </xdr:from>
    <xdr:ext cx="534670" cy="259080"/>
    <xdr:sp macro="" textlink="">
      <xdr:nvSpPr>
        <xdr:cNvPr id="138" name="総務費該当値テキスト"/>
        <xdr:cNvSpPr txBox="1"/>
      </xdr:nvSpPr>
      <xdr:spPr>
        <a:xfrm>
          <a:off x="4686300" y="974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64135</xdr:rowOff>
    </xdr:from>
    <xdr:to xmlns:xdr="http://schemas.openxmlformats.org/drawingml/2006/spreadsheetDrawing">
      <xdr:col>20</xdr:col>
      <xdr:colOff>38100</xdr:colOff>
      <xdr:row>57</xdr:row>
      <xdr:rowOff>166370</xdr:rowOff>
    </xdr:to>
    <xdr:sp macro="" textlink="">
      <xdr:nvSpPr>
        <xdr:cNvPr id="139" name="楕円 138"/>
        <xdr:cNvSpPr/>
      </xdr:nvSpPr>
      <xdr:spPr>
        <a:xfrm>
          <a:off x="3746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156845</xdr:rowOff>
    </xdr:from>
    <xdr:ext cx="529590" cy="254000"/>
    <xdr:sp macro="" textlink="">
      <xdr:nvSpPr>
        <xdr:cNvPr id="140" name="テキスト ボックス 139"/>
        <xdr:cNvSpPr txBox="1"/>
      </xdr:nvSpPr>
      <xdr:spPr>
        <a:xfrm>
          <a:off x="3529965" y="9929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64135</xdr:rowOff>
    </xdr:from>
    <xdr:to xmlns:xdr="http://schemas.openxmlformats.org/drawingml/2006/spreadsheetDrawing">
      <xdr:col>15</xdr:col>
      <xdr:colOff>101600</xdr:colOff>
      <xdr:row>57</xdr:row>
      <xdr:rowOff>166370</xdr:rowOff>
    </xdr:to>
    <xdr:sp macro="" textlink="">
      <xdr:nvSpPr>
        <xdr:cNvPr id="141" name="楕円 140"/>
        <xdr:cNvSpPr/>
      </xdr:nvSpPr>
      <xdr:spPr>
        <a:xfrm>
          <a:off x="2857500" y="9836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156845</xdr:rowOff>
    </xdr:from>
    <xdr:ext cx="529590" cy="254000"/>
    <xdr:sp macro="" textlink="">
      <xdr:nvSpPr>
        <xdr:cNvPr id="142" name="テキスト ボックス 141"/>
        <xdr:cNvSpPr txBox="1"/>
      </xdr:nvSpPr>
      <xdr:spPr>
        <a:xfrm>
          <a:off x="2640965" y="99294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27305</xdr:rowOff>
    </xdr:from>
    <xdr:to xmlns:xdr="http://schemas.openxmlformats.org/drawingml/2006/spreadsheetDrawing">
      <xdr:col>10</xdr:col>
      <xdr:colOff>165100</xdr:colOff>
      <xdr:row>57</xdr:row>
      <xdr:rowOff>128905</xdr:rowOff>
    </xdr:to>
    <xdr:sp macro="" textlink="">
      <xdr:nvSpPr>
        <xdr:cNvPr id="143" name="楕円 142"/>
        <xdr:cNvSpPr/>
      </xdr:nvSpPr>
      <xdr:spPr>
        <a:xfrm>
          <a:off x="196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120650</xdr:rowOff>
    </xdr:from>
    <xdr:ext cx="529590" cy="254000"/>
    <xdr:sp macro="" textlink="">
      <xdr:nvSpPr>
        <xdr:cNvPr id="144" name="テキスト ボックス 143"/>
        <xdr:cNvSpPr txBox="1"/>
      </xdr:nvSpPr>
      <xdr:spPr>
        <a:xfrm>
          <a:off x="1751965" y="9893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xdr:rowOff>
    </xdr:from>
    <xdr:to xmlns:xdr="http://schemas.openxmlformats.org/drawingml/2006/spreadsheetDrawing">
      <xdr:col>6</xdr:col>
      <xdr:colOff>38100</xdr:colOff>
      <xdr:row>57</xdr:row>
      <xdr:rowOff>109220</xdr:rowOff>
    </xdr:to>
    <xdr:sp macro="" textlink="">
      <xdr:nvSpPr>
        <xdr:cNvPr id="145" name="楕円 144"/>
        <xdr:cNvSpPr/>
      </xdr:nvSpPr>
      <xdr:spPr>
        <a:xfrm>
          <a:off x="10795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99695</xdr:rowOff>
    </xdr:from>
    <xdr:ext cx="529590" cy="254000"/>
    <xdr:sp macro="" textlink="">
      <xdr:nvSpPr>
        <xdr:cNvPr id="146" name="テキスト ボックス 145"/>
        <xdr:cNvSpPr txBox="1"/>
      </xdr:nvSpPr>
      <xdr:spPr>
        <a:xfrm>
          <a:off x="862965" y="98723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5" name="テキスト ボックス 154"/>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57" name="テキスト ボックス 156"/>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59" name="テキスト ボックス 158"/>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61" name="テキスト ボックス 160"/>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63" name="テキスト ボックス 162"/>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5" name="テキスト ボックス 164"/>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0550" cy="259080"/>
    <xdr:sp macro="" textlink="">
      <xdr:nvSpPr>
        <xdr:cNvPr id="167" name="テキスト ボックス 166"/>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69" name="テキスト ボックス 168"/>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102870</xdr:rowOff>
    </xdr:from>
    <xdr:to xmlns:xdr="http://schemas.openxmlformats.org/drawingml/2006/spreadsheetDrawing">
      <xdr:col>24</xdr:col>
      <xdr:colOff>62865</xdr:colOff>
      <xdr:row>78</xdr:row>
      <xdr:rowOff>144145</xdr:rowOff>
    </xdr:to>
    <xdr:cxnSp macro="">
      <xdr:nvCxnSpPr>
        <xdr:cNvPr id="171" name="直線コネクタ 170"/>
        <xdr:cNvCxnSpPr/>
      </xdr:nvCxnSpPr>
      <xdr:spPr>
        <a:xfrm flipV="1">
          <a:off x="4633595" y="12104370"/>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147955</xdr:rowOff>
    </xdr:from>
    <xdr:ext cx="598805" cy="258445"/>
    <xdr:sp macro="" textlink="">
      <xdr:nvSpPr>
        <xdr:cNvPr id="172" name="民生費最小値テキスト"/>
        <xdr:cNvSpPr txBox="1"/>
      </xdr:nvSpPr>
      <xdr:spPr>
        <a:xfrm>
          <a:off x="4686300" y="13521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144145</xdr:rowOff>
    </xdr:from>
    <xdr:to xmlns:xdr="http://schemas.openxmlformats.org/drawingml/2006/spreadsheetDrawing">
      <xdr:col>24</xdr:col>
      <xdr:colOff>152400</xdr:colOff>
      <xdr:row>78</xdr:row>
      <xdr:rowOff>144145</xdr:rowOff>
    </xdr:to>
    <xdr:cxnSp macro="">
      <xdr:nvCxnSpPr>
        <xdr:cNvPr id="173" name="直線コネクタ 172"/>
        <xdr:cNvCxnSpPr/>
      </xdr:nvCxnSpPr>
      <xdr:spPr>
        <a:xfrm>
          <a:off x="4546600" y="13517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49530</xdr:rowOff>
    </xdr:from>
    <xdr:ext cx="598805" cy="259080"/>
    <xdr:sp macro="" textlink="">
      <xdr:nvSpPr>
        <xdr:cNvPr id="174" name="民生費最大値テキスト"/>
        <xdr:cNvSpPr txBox="1"/>
      </xdr:nvSpPr>
      <xdr:spPr>
        <a:xfrm>
          <a:off x="4686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489,665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102870</xdr:rowOff>
    </xdr:from>
    <xdr:to xmlns:xdr="http://schemas.openxmlformats.org/drawingml/2006/spreadsheetDrawing">
      <xdr:col>24</xdr:col>
      <xdr:colOff>152400</xdr:colOff>
      <xdr:row>70</xdr:row>
      <xdr:rowOff>102870</xdr:rowOff>
    </xdr:to>
    <xdr:cxnSp macro="">
      <xdr:nvCxnSpPr>
        <xdr:cNvPr id="175" name="直線コネクタ 174"/>
        <xdr:cNvCxnSpPr/>
      </xdr:nvCxnSpPr>
      <xdr:spPr>
        <a:xfrm>
          <a:off x="4546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120650</xdr:rowOff>
    </xdr:from>
    <xdr:to xmlns:xdr="http://schemas.openxmlformats.org/drawingml/2006/spreadsheetDrawing">
      <xdr:col>24</xdr:col>
      <xdr:colOff>63500</xdr:colOff>
      <xdr:row>78</xdr:row>
      <xdr:rowOff>94615</xdr:rowOff>
    </xdr:to>
    <xdr:cxnSp macro="">
      <xdr:nvCxnSpPr>
        <xdr:cNvPr id="176" name="直線コネクタ 175"/>
        <xdr:cNvCxnSpPr/>
      </xdr:nvCxnSpPr>
      <xdr:spPr>
        <a:xfrm>
          <a:off x="3797300" y="13322300"/>
          <a:ext cx="8382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1270</xdr:rowOff>
    </xdr:from>
    <xdr:ext cx="598805" cy="259080"/>
    <xdr:sp macro="" textlink="">
      <xdr:nvSpPr>
        <xdr:cNvPr id="177" name="民生費平均値テキスト"/>
        <xdr:cNvSpPr txBox="1"/>
      </xdr:nvSpPr>
      <xdr:spPr>
        <a:xfrm>
          <a:off x="4686300" y="132029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149860</xdr:rowOff>
    </xdr:from>
    <xdr:to xmlns:xdr="http://schemas.openxmlformats.org/drawingml/2006/spreadsheetDrawing">
      <xdr:col>24</xdr:col>
      <xdr:colOff>114300</xdr:colOff>
      <xdr:row>78</xdr:row>
      <xdr:rowOff>80010</xdr:rowOff>
    </xdr:to>
    <xdr:sp macro="" textlink="">
      <xdr:nvSpPr>
        <xdr:cNvPr id="178" name="フローチャート: 判断 177"/>
        <xdr:cNvSpPr/>
      </xdr:nvSpPr>
      <xdr:spPr>
        <a:xfrm>
          <a:off x="45847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120650</xdr:rowOff>
    </xdr:from>
    <xdr:to xmlns:xdr="http://schemas.openxmlformats.org/drawingml/2006/spreadsheetDrawing">
      <xdr:col>19</xdr:col>
      <xdr:colOff>177800</xdr:colOff>
      <xdr:row>78</xdr:row>
      <xdr:rowOff>100965</xdr:rowOff>
    </xdr:to>
    <xdr:cxnSp macro="">
      <xdr:nvCxnSpPr>
        <xdr:cNvPr id="179" name="直線コネクタ 178"/>
        <xdr:cNvCxnSpPr/>
      </xdr:nvCxnSpPr>
      <xdr:spPr>
        <a:xfrm flipV="1">
          <a:off x="2908300" y="1332230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150495</xdr:rowOff>
    </xdr:from>
    <xdr:to xmlns:xdr="http://schemas.openxmlformats.org/drawingml/2006/spreadsheetDrawing">
      <xdr:col>20</xdr:col>
      <xdr:colOff>38100</xdr:colOff>
      <xdr:row>78</xdr:row>
      <xdr:rowOff>80645</xdr:rowOff>
    </xdr:to>
    <xdr:sp macro="" textlink="">
      <xdr:nvSpPr>
        <xdr:cNvPr id="180" name="フローチャート: 判断 179"/>
        <xdr:cNvSpPr/>
      </xdr:nvSpPr>
      <xdr:spPr>
        <a:xfrm>
          <a:off x="3746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71755</xdr:rowOff>
    </xdr:from>
    <xdr:ext cx="593725" cy="259080"/>
    <xdr:sp macro="" textlink="">
      <xdr:nvSpPr>
        <xdr:cNvPr id="181" name="テキスト ボックス 180"/>
        <xdr:cNvSpPr txBox="1"/>
      </xdr:nvSpPr>
      <xdr:spPr>
        <a:xfrm>
          <a:off x="3497580" y="134448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100965</xdr:rowOff>
    </xdr:from>
    <xdr:to xmlns:xdr="http://schemas.openxmlformats.org/drawingml/2006/spreadsheetDrawing">
      <xdr:col>15</xdr:col>
      <xdr:colOff>50800</xdr:colOff>
      <xdr:row>78</xdr:row>
      <xdr:rowOff>133985</xdr:rowOff>
    </xdr:to>
    <xdr:cxnSp macro="">
      <xdr:nvCxnSpPr>
        <xdr:cNvPr id="182" name="直線コネクタ 181"/>
        <xdr:cNvCxnSpPr/>
      </xdr:nvCxnSpPr>
      <xdr:spPr>
        <a:xfrm flipV="1">
          <a:off x="2019300" y="1347406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166370</xdr:rowOff>
    </xdr:from>
    <xdr:to xmlns:xdr="http://schemas.openxmlformats.org/drawingml/2006/spreadsheetDrawing">
      <xdr:col>15</xdr:col>
      <xdr:colOff>101600</xdr:colOff>
      <xdr:row>78</xdr:row>
      <xdr:rowOff>95885</xdr:rowOff>
    </xdr:to>
    <xdr:sp macro="" textlink="">
      <xdr:nvSpPr>
        <xdr:cNvPr id="183" name="フローチャート: 判断 182"/>
        <xdr:cNvSpPr/>
      </xdr:nvSpPr>
      <xdr:spPr>
        <a:xfrm>
          <a:off x="2857500" y="13368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112395</xdr:rowOff>
    </xdr:from>
    <xdr:ext cx="593725" cy="254000"/>
    <xdr:sp macro="" textlink="">
      <xdr:nvSpPr>
        <xdr:cNvPr id="184" name="テキスト ボックス 183"/>
        <xdr:cNvSpPr txBox="1"/>
      </xdr:nvSpPr>
      <xdr:spPr>
        <a:xfrm>
          <a:off x="2608580" y="1314259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133985</xdr:rowOff>
    </xdr:from>
    <xdr:to xmlns:xdr="http://schemas.openxmlformats.org/drawingml/2006/spreadsheetDrawing">
      <xdr:col>10</xdr:col>
      <xdr:colOff>114300</xdr:colOff>
      <xdr:row>78</xdr:row>
      <xdr:rowOff>152400</xdr:rowOff>
    </xdr:to>
    <xdr:cxnSp macro="">
      <xdr:nvCxnSpPr>
        <xdr:cNvPr id="185" name="直線コネクタ 184"/>
        <xdr:cNvCxnSpPr/>
      </xdr:nvCxnSpPr>
      <xdr:spPr>
        <a:xfrm flipV="1">
          <a:off x="1130300" y="1350708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104140</xdr:rowOff>
    </xdr:from>
    <xdr:to xmlns:xdr="http://schemas.openxmlformats.org/drawingml/2006/spreadsheetDrawing">
      <xdr:col>10</xdr:col>
      <xdr:colOff>165100</xdr:colOff>
      <xdr:row>78</xdr:row>
      <xdr:rowOff>34290</xdr:rowOff>
    </xdr:to>
    <xdr:sp macro="" textlink="">
      <xdr:nvSpPr>
        <xdr:cNvPr id="186" name="フローチャート: 判断 185"/>
        <xdr:cNvSpPr/>
      </xdr:nvSpPr>
      <xdr:spPr>
        <a:xfrm>
          <a:off x="19685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50800</xdr:rowOff>
    </xdr:from>
    <xdr:ext cx="593725" cy="259080"/>
    <xdr:sp macro="" textlink="">
      <xdr:nvSpPr>
        <xdr:cNvPr id="187" name="テキスト ボックス 186"/>
        <xdr:cNvSpPr txBox="1"/>
      </xdr:nvSpPr>
      <xdr:spPr>
        <a:xfrm>
          <a:off x="1719580" y="1308100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118110</xdr:rowOff>
    </xdr:from>
    <xdr:to xmlns:xdr="http://schemas.openxmlformats.org/drawingml/2006/spreadsheetDrawing">
      <xdr:col>6</xdr:col>
      <xdr:colOff>38100</xdr:colOff>
      <xdr:row>78</xdr:row>
      <xdr:rowOff>48260</xdr:rowOff>
    </xdr:to>
    <xdr:sp macro="" textlink="">
      <xdr:nvSpPr>
        <xdr:cNvPr id="188" name="フローチャート: 判断 187"/>
        <xdr:cNvSpPr/>
      </xdr:nvSpPr>
      <xdr:spPr>
        <a:xfrm>
          <a:off x="1079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64770</xdr:rowOff>
    </xdr:from>
    <xdr:ext cx="593725" cy="254000"/>
    <xdr:sp macro="" textlink="">
      <xdr:nvSpPr>
        <xdr:cNvPr id="189" name="テキスト ボックス 188"/>
        <xdr:cNvSpPr txBox="1"/>
      </xdr:nvSpPr>
      <xdr:spPr>
        <a:xfrm>
          <a:off x="830580" y="130949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43815</xdr:rowOff>
    </xdr:from>
    <xdr:to xmlns:xdr="http://schemas.openxmlformats.org/drawingml/2006/spreadsheetDrawing">
      <xdr:col>24</xdr:col>
      <xdr:colOff>114300</xdr:colOff>
      <xdr:row>78</xdr:row>
      <xdr:rowOff>145415</xdr:rowOff>
    </xdr:to>
    <xdr:sp macro="" textlink="">
      <xdr:nvSpPr>
        <xdr:cNvPr id="195" name="楕円 194"/>
        <xdr:cNvSpPr/>
      </xdr:nvSpPr>
      <xdr:spPr>
        <a:xfrm>
          <a:off x="45847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130175</xdr:rowOff>
    </xdr:from>
    <xdr:ext cx="598805" cy="259080"/>
    <xdr:sp macro="" textlink="">
      <xdr:nvSpPr>
        <xdr:cNvPr id="196" name="民生費該当値テキスト"/>
        <xdr:cNvSpPr txBox="1"/>
      </xdr:nvSpPr>
      <xdr:spPr>
        <a:xfrm>
          <a:off x="4686300" y="13331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69215</xdr:rowOff>
    </xdr:from>
    <xdr:to xmlns:xdr="http://schemas.openxmlformats.org/drawingml/2006/spreadsheetDrawing">
      <xdr:col>20</xdr:col>
      <xdr:colOff>38100</xdr:colOff>
      <xdr:row>77</xdr:row>
      <xdr:rowOff>170815</xdr:rowOff>
    </xdr:to>
    <xdr:sp macro="" textlink="">
      <xdr:nvSpPr>
        <xdr:cNvPr id="197" name="楕円 196"/>
        <xdr:cNvSpPr/>
      </xdr:nvSpPr>
      <xdr:spPr>
        <a:xfrm>
          <a:off x="37465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15875</xdr:rowOff>
    </xdr:from>
    <xdr:ext cx="593725" cy="259080"/>
    <xdr:sp macro="" textlink="">
      <xdr:nvSpPr>
        <xdr:cNvPr id="198" name="テキスト ボックス 197"/>
        <xdr:cNvSpPr txBox="1"/>
      </xdr:nvSpPr>
      <xdr:spPr>
        <a:xfrm>
          <a:off x="3497580" y="130460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50165</xdr:rowOff>
    </xdr:from>
    <xdr:to xmlns:xdr="http://schemas.openxmlformats.org/drawingml/2006/spreadsheetDrawing">
      <xdr:col>15</xdr:col>
      <xdr:colOff>101600</xdr:colOff>
      <xdr:row>78</xdr:row>
      <xdr:rowOff>151765</xdr:rowOff>
    </xdr:to>
    <xdr:sp macro="" textlink="">
      <xdr:nvSpPr>
        <xdr:cNvPr id="199" name="楕円 198"/>
        <xdr:cNvSpPr/>
      </xdr:nvSpPr>
      <xdr:spPr>
        <a:xfrm>
          <a:off x="2857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143510</xdr:rowOff>
    </xdr:from>
    <xdr:ext cx="593725" cy="254000"/>
    <xdr:sp macro="" textlink="">
      <xdr:nvSpPr>
        <xdr:cNvPr id="200" name="テキスト ボックス 199"/>
        <xdr:cNvSpPr txBox="1"/>
      </xdr:nvSpPr>
      <xdr:spPr>
        <a:xfrm>
          <a:off x="2608580" y="135166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83185</xdr:rowOff>
    </xdr:from>
    <xdr:to xmlns:xdr="http://schemas.openxmlformats.org/drawingml/2006/spreadsheetDrawing">
      <xdr:col>10</xdr:col>
      <xdr:colOff>165100</xdr:colOff>
      <xdr:row>79</xdr:row>
      <xdr:rowOff>13335</xdr:rowOff>
    </xdr:to>
    <xdr:sp macro="" textlink="">
      <xdr:nvSpPr>
        <xdr:cNvPr id="201" name="楕円 200"/>
        <xdr:cNvSpPr/>
      </xdr:nvSpPr>
      <xdr:spPr>
        <a:xfrm>
          <a:off x="196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5080</xdr:rowOff>
    </xdr:from>
    <xdr:ext cx="593725" cy="259080"/>
    <xdr:sp macro="" textlink="">
      <xdr:nvSpPr>
        <xdr:cNvPr id="202" name="テキスト ボックス 201"/>
        <xdr:cNvSpPr txBox="1"/>
      </xdr:nvSpPr>
      <xdr:spPr>
        <a:xfrm>
          <a:off x="1719580" y="135496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101600</xdr:rowOff>
    </xdr:from>
    <xdr:to xmlns:xdr="http://schemas.openxmlformats.org/drawingml/2006/spreadsheetDrawing">
      <xdr:col>6</xdr:col>
      <xdr:colOff>38100</xdr:colOff>
      <xdr:row>79</xdr:row>
      <xdr:rowOff>31750</xdr:rowOff>
    </xdr:to>
    <xdr:sp macro="" textlink="">
      <xdr:nvSpPr>
        <xdr:cNvPr id="203" name="楕円 202"/>
        <xdr:cNvSpPr/>
      </xdr:nvSpPr>
      <xdr:spPr>
        <a:xfrm>
          <a:off x="107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22860</xdr:rowOff>
    </xdr:from>
    <xdr:ext cx="593725" cy="259080"/>
    <xdr:sp macro="" textlink="">
      <xdr:nvSpPr>
        <xdr:cNvPr id="204" name="テキスト ボックス 203"/>
        <xdr:cNvSpPr txBox="1"/>
      </xdr:nvSpPr>
      <xdr:spPr>
        <a:xfrm>
          <a:off x="830580" y="13567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3" name="テキスト ボックス 212"/>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5" name="テキスト ボックス 214"/>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000"/>
    <xdr:sp macro="" textlink="">
      <xdr:nvSpPr>
        <xdr:cNvPr id="219" name="テキスト ボックス 218"/>
        <xdr:cNvSpPr txBox="1"/>
      </xdr:nvSpPr>
      <xdr:spPr>
        <a:xfrm>
          <a:off x="23050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1" name="テキスト ボックス 220"/>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4000"/>
    <xdr:sp macro="" textlink="">
      <xdr:nvSpPr>
        <xdr:cNvPr id="223" name="テキスト ボックス 222"/>
        <xdr:cNvSpPr txBox="1"/>
      </xdr:nvSpPr>
      <xdr:spPr>
        <a:xfrm>
          <a:off x="230505" y="15951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0550" cy="258445"/>
    <xdr:sp macro="" textlink="">
      <xdr:nvSpPr>
        <xdr:cNvPr id="225" name="テキスト ボックス 224"/>
        <xdr:cNvSpPr txBox="1"/>
      </xdr:nvSpPr>
      <xdr:spPr>
        <a:xfrm>
          <a:off x="166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0550" cy="259080"/>
    <xdr:sp macro="" textlink="">
      <xdr:nvSpPr>
        <xdr:cNvPr id="227" name="テキスト ボックス 226"/>
        <xdr:cNvSpPr txBox="1"/>
      </xdr:nvSpPr>
      <xdr:spPr>
        <a:xfrm>
          <a:off x="166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9" name="テキスト ボックス 228"/>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99</xdr:row>
      <xdr:rowOff>79375</xdr:rowOff>
    </xdr:to>
    <xdr:cxnSp macro="">
      <xdr:nvCxnSpPr>
        <xdr:cNvPr id="231" name="直線コネクタ 230"/>
        <xdr:cNvCxnSpPr/>
      </xdr:nvCxnSpPr>
      <xdr:spPr>
        <a:xfrm flipV="1">
          <a:off x="4633595" y="15450185"/>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83185</xdr:rowOff>
    </xdr:from>
    <xdr:ext cx="534670" cy="259080"/>
    <xdr:sp macro="" textlink="">
      <xdr:nvSpPr>
        <xdr:cNvPr id="232" name="衛生費最小値テキスト"/>
        <xdr:cNvSpPr txBox="1"/>
      </xdr:nvSpPr>
      <xdr:spPr>
        <a:xfrm>
          <a:off x="4686300" y="17056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79375</xdr:rowOff>
    </xdr:from>
    <xdr:to xmlns:xdr="http://schemas.openxmlformats.org/drawingml/2006/spreadsheetDrawing">
      <xdr:col>24</xdr:col>
      <xdr:colOff>152400</xdr:colOff>
      <xdr:row>99</xdr:row>
      <xdr:rowOff>79375</xdr:rowOff>
    </xdr:to>
    <xdr:cxnSp macro="">
      <xdr:nvCxnSpPr>
        <xdr:cNvPr id="233" name="直線コネクタ 232"/>
        <xdr:cNvCxnSpPr/>
      </xdr:nvCxnSpPr>
      <xdr:spPr>
        <a:xfrm>
          <a:off x="4546600" y="17052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98805" cy="259080"/>
    <xdr:sp macro="" textlink="">
      <xdr:nvSpPr>
        <xdr:cNvPr id="234" name="衛生費最大値テキスト"/>
        <xdr:cNvSpPr txBox="1"/>
      </xdr:nvSpPr>
      <xdr:spPr>
        <a:xfrm>
          <a:off x="4686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119,354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5" name="直線コネクタ 234"/>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69850</xdr:rowOff>
    </xdr:from>
    <xdr:to xmlns:xdr="http://schemas.openxmlformats.org/drawingml/2006/spreadsheetDrawing">
      <xdr:col>24</xdr:col>
      <xdr:colOff>63500</xdr:colOff>
      <xdr:row>97</xdr:row>
      <xdr:rowOff>130175</xdr:rowOff>
    </xdr:to>
    <xdr:cxnSp macro="">
      <xdr:nvCxnSpPr>
        <xdr:cNvPr id="236" name="直線コネクタ 235"/>
        <xdr:cNvCxnSpPr/>
      </xdr:nvCxnSpPr>
      <xdr:spPr>
        <a:xfrm>
          <a:off x="3797300" y="1670050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84455</xdr:rowOff>
    </xdr:from>
    <xdr:ext cx="534670" cy="259080"/>
    <xdr:sp macro="" textlink="">
      <xdr:nvSpPr>
        <xdr:cNvPr id="237" name="衛生費平均値テキスト"/>
        <xdr:cNvSpPr txBox="1"/>
      </xdr:nvSpPr>
      <xdr:spPr>
        <a:xfrm>
          <a:off x="4686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61595</xdr:rowOff>
    </xdr:from>
    <xdr:to xmlns:xdr="http://schemas.openxmlformats.org/drawingml/2006/spreadsheetDrawing">
      <xdr:col>24</xdr:col>
      <xdr:colOff>114300</xdr:colOff>
      <xdr:row>97</xdr:row>
      <xdr:rowOff>163195</xdr:rowOff>
    </xdr:to>
    <xdr:sp macro="" textlink="">
      <xdr:nvSpPr>
        <xdr:cNvPr id="238" name="フローチャート: 判断 237"/>
        <xdr:cNvSpPr/>
      </xdr:nvSpPr>
      <xdr:spPr>
        <a:xfrm>
          <a:off x="4584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69850</xdr:rowOff>
    </xdr:from>
    <xdr:to xmlns:xdr="http://schemas.openxmlformats.org/drawingml/2006/spreadsheetDrawing">
      <xdr:col>19</xdr:col>
      <xdr:colOff>177800</xdr:colOff>
      <xdr:row>97</xdr:row>
      <xdr:rowOff>69850</xdr:rowOff>
    </xdr:to>
    <xdr:cxnSp macro="">
      <xdr:nvCxnSpPr>
        <xdr:cNvPr id="239" name="直線コネクタ 238"/>
        <xdr:cNvCxnSpPr/>
      </xdr:nvCxnSpPr>
      <xdr:spPr>
        <a:xfrm flipV="1">
          <a:off x="2908300" y="1670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48260</xdr:rowOff>
    </xdr:from>
    <xdr:to xmlns:xdr="http://schemas.openxmlformats.org/drawingml/2006/spreadsheetDrawing">
      <xdr:col>20</xdr:col>
      <xdr:colOff>38100</xdr:colOff>
      <xdr:row>97</xdr:row>
      <xdr:rowOff>149860</xdr:rowOff>
    </xdr:to>
    <xdr:sp macro="" textlink="">
      <xdr:nvSpPr>
        <xdr:cNvPr id="240" name="フローチャート: 判断 239"/>
        <xdr:cNvSpPr/>
      </xdr:nvSpPr>
      <xdr:spPr>
        <a:xfrm>
          <a:off x="3746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140970</xdr:rowOff>
    </xdr:from>
    <xdr:ext cx="529590" cy="259080"/>
    <xdr:sp macro="" textlink="">
      <xdr:nvSpPr>
        <xdr:cNvPr id="241" name="テキスト ボックス 240"/>
        <xdr:cNvSpPr txBox="1"/>
      </xdr:nvSpPr>
      <xdr:spPr>
        <a:xfrm>
          <a:off x="3529965" y="16771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63500</xdr:rowOff>
    </xdr:from>
    <xdr:to xmlns:xdr="http://schemas.openxmlformats.org/drawingml/2006/spreadsheetDrawing">
      <xdr:col>15</xdr:col>
      <xdr:colOff>50800</xdr:colOff>
      <xdr:row>97</xdr:row>
      <xdr:rowOff>69850</xdr:rowOff>
    </xdr:to>
    <xdr:cxnSp macro="">
      <xdr:nvCxnSpPr>
        <xdr:cNvPr id="242" name="直線コネクタ 241"/>
        <xdr:cNvCxnSpPr/>
      </xdr:nvCxnSpPr>
      <xdr:spPr>
        <a:xfrm>
          <a:off x="2019300" y="166941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165100</xdr:rowOff>
    </xdr:from>
    <xdr:to xmlns:xdr="http://schemas.openxmlformats.org/drawingml/2006/spreadsheetDrawing">
      <xdr:col>15</xdr:col>
      <xdr:colOff>101600</xdr:colOff>
      <xdr:row>97</xdr:row>
      <xdr:rowOff>95250</xdr:rowOff>
    </xdr:to>
    <xdr:sp macro="" textlink="">
      <xdr:nvSpPr>
        <xdr:cNvPr id="243" name="フローチャート: 判断 242"/>
        <xdr:cNvSpPr/>
      </xdr:nvSpPr>
      <xdr:spPr>
        <a:xfrm>
          <a:off x="2857500" y="1662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29590" cy="254000"/>
    <xdr:sp macro="" textlink="">
      <xdr:nvSpPr>
        <xdr:cNvPr id="244" name="テキスト ボックス 243"/>
        <xdr:cNvSpPr txBox="1"/>
      </xdr:nvSpPr>
      <xdr:spPr>
        <a:xfrm>
          <a:off x="2640965" y="16399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55245</xdr:rowOff>
    </xdr:from>
    <xdr:to xmlns:xdr="http://schemas.openxmlformats.org/drawingml/2006/spreadsheetDrawing">
      <xdr:col>10</xdr:col>
      <xdr:colOff>114300</xdr:colOff>
      <xdr:row>97</xdr:row>
      <xdr:rowOff>63500</xdr:rowOff>
    </xdr:to>
    <xdr:cxnSp macro="">
      <xdr:nvCxnSpPr>
        <xdr:cNvPr id="245" name="直線コネクタ 244"/>
        <xdr:cNvCxnSpPr/>
      </xdr:nvCxnSpPr>
      <xdr:spPr>
        <a:xfrm>
          <a:off x="1130300" y="166858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70485</xdr:rowOff>
    </xdr:from>
    <xdr:to xmlns:xdr="http://schemas.openxmlformats.org/drawingml/2006/spreadsheetDrawing">
      <xdr:col>10</xdr:col>
      <xdr:colOff>165100</xdr:colOff>
      <xdr:row>97</xdr:row>
      <xdr:rowOff>635</xdr:rowOff>
    </xdr:to>
    <xdr:sp macro="" textlink="">
      <xdr:nvSpPr>
        <xdr:cNvPr id="246" name="フローチャート: 判断 245"/>
        <xdr:cNvSpPr/>
      </xdr:nvSpPr>
      <xdr:spPr>
        <a:xfrm>
          <a:off x="1968500" y="1652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17780</xdr:rowOff>
    </xdr:from>
    <xdr:ext cx="529590" cy="254000"/>
    <xdr:sp macro="" textlink="">
      <xdr:nvSpPr>
        <xdr:cNvPr id="247" name="テキスト ボックス 246"/>
        <xdr:cNvSpPr txBox="1"/>
      </xdr:nvSpPr>
      <xdr:spPr>
        <a:xfrm>
          <a:off x="1751965" y="16305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125730</xdr:rowOff>
    </xdr:from>
    <xdr:to xmlns:xdr="http://schemas.openxmlformats.org/drawingml/2006/spreadsheetDrawing">
      <xdr:col>6</xdr:col>
      <xdr:colOff>38100</xdr:colOff>
      <xdr:row>97</xdr:row>
      <xdr:rowOff>55880</xdr:rowOff>
    </xdr:to>
    <xdr:sp macro="" textlink="">
      <xdr:nvSpPr>
        <xdr:cNvPr id="248" name="フローチャート: 判断 247"/>
        <xdr:cNvSpPr/>
      </xdr:nvSpPr>
      <xdr:spPr>
        <a:xfrm>
          <a:off x="1079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72390</xdr:rowOff>
    </xdr:from>
    <xdr:ext cx="529590" cy="259080"/>
    <xdr:sp macro="" textlink="">
      <xdr:nvSpPr>
        <xdr:cNvPr id="249" name="テキスト ボックス 248"/>
        <xdr:cNvSpPr txBox="1"/>
      </xdr:nvSpPr>
      <xdr:spPr>
        <a:xfrm>
          <a:off x="862965" y="1636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79375</xdr:rowOff>
    </xdr:from>
    <xdr:to xmlns:xdr="http://schemas.openxmlformats.org/drawingml/2006/spreadsheetDrawing">
      <xdr:col>24</xdr:col>
      <xdr:colOff>114300</xdr:colOff>
      <xdr:row>98</xdr:row>
      <xdr:rowOff>9525</xdr:rowOff>
    </xdr:to>
    <xdr:sp macro="" textlink="">
      <xdr:nvSpPr>
        <xdr:cNvPr id="255" name="楕円 254"/>
        <xdr:cNvSpPr/>
      </xdr:nvSpPr>
      <xdr:spPr>
        <a:xfrm>
          <a:off x="45847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57785</xdr:rowOff>
    </xdr:from>
    <xdr:ext cx="534670" cy="259080"/>
    <xdr:sp macro="" textlink="">
      <xdr:nvSpPr>
        <xdr:cNvPr id="256" name="衛生費該当値テキスト"/>
        <xdr:cNvSpPr txBox="1"/>
      </xdr:nvSpPr>
      <xdr:spPr>
        <a:xfrm>
          <a:off x="4686300" y="1668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19050</xdr:rowOff>
    </xdr:from>
    <xdr:to xmlns:xdr="http://schemas.openxmlformats.org/drawingml/2006/spreadsheetDrawing">
      <xdr:col>20</xdr:col>
      <xdr:colOff>38100</xdr:colOff>
      <xdr:row>97</xdr:row>
      <xdr:rowOff>120650</xdr:rowOff>
    </xdr:to>
    <xdr:sp macro="" textlink="">
      <xdr:nvSpPr>
        <xdr:cNvPr id="257" name="楕円 256"/>
        <xdr:cNvSpPr/>
      </xdr:nvSpPr>
      <xdr:spPr>
        <a:xfrm>
          <a:off x="3746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137160</xdr:rowOff>
    </xdr:from>
    <xdr:ext cx="529590" cy="259080"/>
    <xdr:sp macro="" textlink="">
      <xdr:nvSpPr>
        <xdr:cNvPr id="258" name="テキスト ボックス 257"/>
        <xdr:cNvSpPr txBox="1"/>
      </xdr:nvSpPr>
      <xdr:spPr>
        <a:xfrm>
          <a:off x="3529965" y="16424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19050</xdr:rowOff>
    </xdr:from>
    <xdr:to xmlns:xdr="http://schemas.openxmlformats.org/drawingml/2006/spreadsheetDrawing">
      <xdr:col>15</xdr:col>
      <xdr:colOff>101600</xdr:colOff>
      <xdr:row>97</xdr:row>
      <xdr:rowOff>120650</xdr:rowOff>
    </xdr:to>
    <xdr:sp macro="" textlink="">
      <xdr:nvSpPr>
        <xdr:cNvPr id="259" name="楕円 258"/>
        <xdr:cNvSpPr/>
      </xdr:nvSpPr>
      <xdr:spPr>
        <a:xfrm>
          <a:off x="2857500" y="166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111760</xdr:rowOff>
    </xdr:from>
    <xdr:ext cx="529590" cy="254000"/>
    <xdr:sp macro="" textlink="">
      <xdr:nvSpPr>
        <xdr:cNvPr id="260" name="テキスト ボックス 259"/>
        <xdr:cNvSpPr txBox="1"/>
      </xdr:nvSpPr>
      <xdr:spPr>
        <a:xfrm>
          <a:off x="2640965" y="167424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12065</xdr:rowOff>
    </xdr:from>
    <xdr:to xmlns:xdr="http://schemas.openxmlformats.org/drawingml/2006/spreadsheetDrawing">
      <xdr:col>10</xdr:col>
      <xdr:colOff>165100</xdr:colOff>
      <xdr:row>97</xdr:row>
      <xdr:rowOff>113665</xdr:rowOff>
    </xdr:to>
    <xdr:sp macro="" textlink="">
      <xdr:nvSpPr>
        <xdr:cNvPr id="261" name="楕円 260"/>
        <xdr:cNvSpPr/>
      </xdr:nvSpPr>
      <xdr:spPr>
        <a:xfrm>
          <a:off x="19685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104775</xdr:rowOff>
    </xdr:from>
    <xdr:ext cx="529590" cy="259080"/>
    <xdr:sp macro="" textlink="">
      <xdr:nvSpPr>
        <xdr:cNvPr id="262" name="テキスト ボックス 261"/>
        <xdr:cNvSpPr txBox="1"/>
      </xdr:nvSpPr>
      <xdr:spPr>
        <a:xfrm>
          <a:off x="1751965" y="167354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xdr:rowOff>
    </xdr:from>
    <xdr:to xmlns:xdr="http://schemas.openxmlformats.org/drawingml/2006/spreadsheetDrawing">
      <xdr:col>6</xdr:col>
      <xdr:colOff>38100</xdr:colOff>
      <xdr:row>97</xdr:row>
      <xdr:rowOff>106045</xdr:rowOff>
    </xdr:to>
    <xdr:sp macro="" textlink="">
      <xdr:nvSpPr>
        <xdr:cNvPr id="263" name="楕円 262"/>
        <xdr:cNvSpPr/>
      </xdr:nvSpPr>
      <xdr:spPr>
        <a:xfrm>
          <a:off x="1079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97790</xdr:rowOff>
    </xdr:from>
    <xdr:ext cx="529590" cy="254000"/>
    <xdr:sp macro="" textlink="">
      <xdr:nvSpPr>
        <xdr:cNvPr id="264" name="テキスト ボックス 263"/>
        <xdr:cNvSpPr txBox="1"/>
      </xdr:nvSpPr>
      <xdr:spPr>
        <a:xfrm>
          <a:off x="862965" y="16728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3" name="テキスト ボックス 272"/>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3840" cy="254000"/>
    <xdr:sp macro="" textlink="">
      <xdr:nvSpPr>
        <xdr:cNvPr id="276" name="テキスト ボックス 275"/>
        <xdr:cNvSpPr txBox="1"/>
      </xdr:nvSpPr>
      <xdr:spPr>
        <a:xfrm>
          <a:off x="6355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280" cy="254000"/>
    <xdr:sp macro="" textlink="">
      <xdr:nvSpPr>
        <xdr:cNvPr id="278" name="テキスト ボックス 277"/>
        <xdr:cNvSpPr txBox="1"/>
      </xdr:nvSpPr>
      <xdr:spPr>
        <a:xfrm>
          <a:off x="6136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2280" cy="254000"/>
    <xdr:sp macro="" textlink="">
      <xdr:nvSpPr>
        <xdr:cNvPr id="280" name="テキスト ボックス 279"/>
        <xdr:cNvSpPr txBox="1"/>
      </xdr:nvSpPr>
      <xdr:spPr>
        <a:xfrm>
          <a:off x="6136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2280" cy="254000"/>
    <xdr:sp macro="" textlink="">
      <xdr:nvSpPr>
        <xdr:cNvPr id="282" name="テキスト ボックス 281"/>
        <xdr:cNvSpPr txBox="1"/>
      </xdr:nvSpPr>
      <xdr:spPr>
        <a:xfrm>
          <a:off x="6136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2280" cy="254000"/>
    <xdr:sp macro="" textlink="">
      <xdr:nvSpPr>
        <xdr:cNvPr id="284" name="テキスト ボックス 283"/>
        <xdr:cNvSpPr txBox="1"/>
      </xdr:nvSpPr>
      <xdr:spPr>
        <a:xfrm>
          <a:off x="6136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93345</xdr:rowOff>
    </xdr:from>
    <xdr:to xmlns:xdr="http://schemas.openxmlformats.org/drawingml/2006/spreadsheetDrawing">
      <xdr:col>54</xdr:col>
      <xdr:colOff>189865</xdr:colOff>
      <xdr:row>38</xdr:row>
      <xdr:rowOff>139700</xdr:rowOff>
    </xdr:to>
    <xdr:cxnSp macro="">
      <xdr:nvCxnSpPr>
        <xdr:cNvPr id="286" name="直線コネクタ 285"/>
        <xdr:cNvCxnSpPr/>
      </xdr:nvCxnSpPr>
      <xdr:spPr>
        <a:xfrm flipV="1">
          <a:off x="10475595" y="523684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000"/>
    <xdr:sp macro="" textlink="">
      <xdr:nvSpPr>
        <xdr:cNvPr id="287" name="労働費最小値テキスト"/>
        <xdr:cNvSpPr txBox="1"/>
      </xdr:nvSpPr>
      <xdr:spPr>
        <a:xfrm>
          <a:off x="10528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8" name="直線コネクタ 287"/>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40640</xdr:rowOff>
    </xdr:from>
    <xdr:ext cx="469900" cy="254000"/>
    <xdr:sp macro="" textlink="">
      <xdr:nvSpPr>
        <xdr:cNvPr id="289" name="労働費最大値テキスト"/>
        <xdr:cNvSpPr txBox="1"/>
      </xdr:nvSpPr>
      <xdr:spPr>
        <a:xfrm>
          <a:off x="10528300" y="50126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6,202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93345</xdr:rowOff>
    </xdr:from>
    <xdr:to xmlns:xdr="http://schemas.openxmlformats.org/drawingml/2006/spreadsheetDrawing">
      <xdr:col>55</xdr:col>
      <xdr:colOff>88900</xdr:colOff>
      <xdr:row>30</xdr:row>
      <xdr:rowOff>93345</xdr:rowOff>
    </xdr:to>
    <xdr:cxnSp macro="">
      <xdr:nvCxnSpPr>
        <xdr:cNvPr id="290" name="直線コネクタ 289"/>
        <xdr:cNvCxnSpPr/>
      </xdr:nvCxnSpPr>
      <xdr:spPr>
        <a:xfrm>
          <a:off x="10388600" y="523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93345</xdr:rowOff>
    </xdr:from>
    <xdr:to xmlns:xdr="http://schemas.openxmlformats.org/drawingml/2006/spreadsheetDrawing">
      <xdr:col>55</xdr:col>
      <xdr:colOff>0</xdr:colOff>
      <xdr:row>37</xdr:row>
      <xdr:rowOff>95885</xdr:rowOff>
    </xdr:to>
    <xdr:cxnSp macro="">
      <xdr:nvCxnSpPr>
        <xdr:cNvPr id="291" name="直線コネクタ 290"/>
        <xdr:cNvCxnSpPr/>
      </xdr:nvCxnSpPr>
      <xdr:spPr>
        <a:xfrm flipV="1">
          <a:off x="9639300" y="643699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8890</xdr:rowOff>
    </xdr:from>
    <xdr:ext cx="469900" cy="254000"/>
    <xdr:sp macro="" textlink="">
      <xdr:nvSpPr>
        <xdr:cNvPr id="292" name="労働費平均値テキスト"/>
        <xdr:cNvSpPr txBox="1"/>
      </xdr:nvSpPr>
      <xdr:spPr>
        <a:xfrm>
          <a:off x="10528300" y="618109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157480</xdr:rowOff>
    </xdr:from>
    <xdr:to xmlns:xdr="http://schemas.openxmlformats.org/drawingml/2006/spreadsheetDrawing">
      <xdr:col>55</xdr:col>
      <xdr:colOff>50800</xdr:colOff>
      <xdr:row>37</xdr:row>
      <xdr:rowOff>87630</xdr:rowOff>
    </xdr:to>
    <xdr:sp macro="" textlink="">
      <xdr:nvSpPr>
        <xdr:cNvPr id="293" name="フローチャート: 判断 292"/>
        <xdr:cNvSpPr/>
      </xdr:nvSpPr>
      <xdr:spPr>
        <a:xfrm>
          <a:off x="104267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95885</xdr:rowOff>
    </xdr:from>
    <xdr:to xmlns:xdr="http://schemas.openxmlformats.org/drawingml/2006/spreadsheetDrawing">
      <xdr:col>50</xdr:col>
      <xdr:colOff>114300</xdr:colOff>
      <xdr:row>37</xdr:row>
      <xdr:rowOff>99695</xdr:rowOff>
    </xdr:to>
    <xdr:cxnSp macro="">
      <xdr:nvCxnSpPr>
        <xdr:cNvPr id="294" name="直線コネクタ 293"/>
        <xdr:cNvCxnSpPr/>
      </xdr:nvCxnSpPr>
      <xdr:spPr>
        <a:xfrm flipV="1">
          <a:off x="8750300" y="64395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86995</xdr:rowOff>
    </xdr:to>
    <xdr:sp macro="" textlink="">
      <xdr:nvSpPr>
        <xdr:cNvPr id="295" name="フローチャート: 判断 294"/>
        <xdr:cNvSpPr/>
      </xdr:nvSpPr>
      <xdr:spPr>
        <a:xfrm>
          <a:off x="958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103505</xdr:rowOff>
    </xdr:from>
    <xdr:ext cx="464820" cy="259080"/>
    <xdr:sp macro="" textlink="">
      <xdr:nvSpPr>
        <xdr:cNvPr id="296" name="テキスト ボックス 295"/>
        <xdr:cNvSpPr txBox="1"/>
      </xdr:nvSpPr>
      <xdr:spPr>
        <a:xfrm>
          <a:off x="9404350" y="61042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73660</xdr:rowOff>
    </xdr:from>
    <xdr:to xmlns:xdr="http://schemas.openxmlformats.org/drawingml/2006/spreadsheetDrawing">
      <xdr:col>45</xdr:col>
      <xdr:colOff>177800</xdr:colOff>
      <xdr:row>37</xdr:row>
      <xdr:rowOff>99695</xdr:rowOff>
    </xdr:to>
    <xdr:cxnSp macro="">
      <xdr:nvCxnSpPr>
        <xdr:cNvPr id="297" name="直線コネクタ 296"/>
        <xdr:cNvCxnSpPr/>
      </xdr:nvCxnSpPr>
      <xdr:spPr>
        <a:xfrm>
          <a:off x="7861300" y="64173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114300</xdr:rowOff>
    </xdr:from>
    <xdr:to xmlns:xdr="http://schemas.openxmlformats.org/drawingml/2006/spreadsheetDrawing">
      <xdr:col>46</xdr:col>
      <xdr:colOff>38100</xdr:colOff>
      <xdr:row>37</xdr:row>
      <xdr:rowOff>44450</xdr:rowOff>
    </xdr:to>
    <xdr:sp macro="" textlink="">
      <xdr:nvSpPr>
        <xdr:cNvPr id="298" name="フローチャート: 判断 297"/>
        <xdr:cNvSpPr/>
      </xdr:nvSpPr>
      <xdr:spPr>
        <a:xfrm>
          <a:off x="86995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60960</xdr:rowOff>
    </xdr:from>
    <xdr:ext cx="464820" cy="259080"/>
    <xdr:sp macro="" textlink="">
      <xdr:nvSpPr>
        <xdr:cNvPr id="299" name="テキスト ボックス 298"/>
        <xdr:cNvSpPr txBox="1"/>
      </xdr:nvSpPr>
      <xdr:spPr>
        <a:xfrm>
          <a:off x="8515350" y="6061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53340</xdr:rowOff>
    </xdr:from>
    <xdr:to xmlns:xdr="http://schemas.openxmlformats.org/drawingml/2006/spreadsheetDrawing">
      <xdr:col>41</xdr:col>
      <xdr:colOff>50800</xdr:colOff>
      <xdr:row>37</xdr:row>
      <xdr:rowOff>73660</xdr:rowOff>
    </xdr:to>
    <xdr:cxnSp macro="">
      <xdr:nvCxnSpPr>
        <xdr:cNvPr id="300" name="直線コネクタ 299"/>
        <xdr:cNvCxnSpPr/>
      </xdr:nvCxnSpPr>
      <xdr:spPr>
        <a:xfrm>
          <a:off x="6972300" y="63969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37465</xdr:rowOff>
    </xdr:from>
    <xdr:to xmlns:xdr="http://schemas.openxmlformats.org/drawingml/2006/spreadsheetDrawing">
      <xdr:col>41</xdr:col>
      <xdr:colOff>101600</xdr:colOff>
      <xdr:row>36</xdr:row>
      <xdr:rowOff>139065</xdr:rowOff>
    </xdr:to>
    <xdr:sp macro="" textlink="">
      <xdr:nvSpPr>
        <xdr:cNvPr id="301" name="フローチャート: 判断 300"/>
        <xdr:cNvSpPr/>
      </xdr:nvSpPr>
      <xdr:spPr>
        <a:xfrm>
          <a:off x="781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155575</xdr:rowOff>
    </xdr:from>
    <xdr:ext cx="464820" cy="254000"/>
    <xdr:sp macro="" textlink="">
      <xdr:nvSpPr>
        <xdr:cNvPr id="302" name="テキスト ボックス 301"/>
        <xdr:cNvSpPr txBox="1"/>
      </xdr:nvSpPr>
      <xdr:spPr>
        <a:xfrm>
          <a:off x="7626350" y="59848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60325</xdr:rowOff>
    </xdr:from>
    <xdr:to xmlns:xdr="http://schemas.openxmlformats.org/drawingml/2006/spreadsheetDrawing">
      <xdr:col>36</xdr:col>
      <xdr:colOff>165100</xdr:colOff>
      <xdr:row>35</xdr:row>
      <xdr:rowOff>161925</xdr:rowOff>
    </xdr:to>
    <xdr:sp macro="" textlink="">
      <xdr:nvSpPr>
        <xdr:cNvPr id="303" name="フローチャート: 判断 302"/>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6985</xdr:rowOff>
    </xdr:from>
    <xdr:ext cx="464820" cy="254000"/>
    <xdr:sp macro="" textlink="">
      <xdr:nvSpPr>
        <xdr:cNvPr id="304" name="テキスト ボックス 303"/>
        <xdr:cNvSpPr txBox="1"/>
      </xdr:nvSpPr>
      <xdr:spPr>
        <a:xfrm>
          <a:off x="6737350" y="58362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42545</xdr:rowOff>
    </xdr:from>
    <xdr:to xmlns:xdr="http://schemas.openxmlformats.org/drawingml/2006/spreadsheetDrawing">
      <xdr:col>55</xdr:col>
      <xdr:colOff>50800</xdr:colOff>
      <xdr:row>37</xdr:row>
      <xdr:rowOff>144145</xdr:rowOff>
    </xdr:to>
    <xdr:sp macro="" textlink="">
      <xdr:nvSpPr>
        <xdr:cNvPr id="310" name="楕円 309"/>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20955</xdr:rowOff>
    </xdr:from>
    <xdr:ext cx="378460" cy="254000"/>
    <xdr:sp macro="" textlink="">
      <xdr:nvSpPr>
        <xdr:cNvPr id="311" name="労働費該当値テキスト"/>
        <xdr:cNvSpPr txBox="1"/>
      </xdr:nvSpPr>
      <xdr:spPr>
        <a:xfrm>
          <a:off x="10528300" y="63646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45085</xdr:rowOff>
    </xdr:from>
    <xdr:to xmlns:xdr="http://schemas.openxmlformats.org/drawingml/2006/spreadsheetDrawing">
      <xdr:col>50</xdr:col>
      <xdr:colOff>165100</xdr:colOff>
      <xdr:row>37</xdr:row>
      <xdr:rowOff>146685</xdr:rowOff>
    </xdr:to>
    <xdr:sp macro="" textlink="">
      <xdr:nvSpPr>
        <xdr:cNvPr id="312" name="楕円 311"/>
        <xdr:cNvSpPr/>
      </xdr:nvSpPr>
      <xdr:spPr>
        <a:xfrm>
          <a:off x="9588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137795</xdr:rowOff>
    </xdr:from>
    <xdr:ext cx="378460" cy="259080"/>
    <xdr:sp macro="" textlink="">
      <xdr:nvSpPr>
        <xdr:cNvPr id="313" name="テキスト ボックス 312"/>
        <xdr:cNvSpPr txBox="1"/>
      </xdr:nvSpPr>
      <xdr:spPr>
        <a:xfrm>
          <a:off x="9450070" y="6481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48895</xdr:rowOff>
    </xdr:from>
    <xdr:to xmlns:xdr="http://schemas.openxmlformats.org/drawingml/2006/spreadsheetDrawing">
      <xdr:col>46</xdr:col>
      <xdr:colOff>38100</xdr:colOff>
      <xdr:row>37</xdr:row>
      <xdr:rowOff>150495</xdr:rowOff>
    </xdr:to>
    <xdr:sp macro="" textlink="">
      <xdr:nvSpPr>
        <xdr:cNvPr id="314" name="楕円 313"/>
        <xdr:cNvSpPr/>
      </xdr:nvSpPr>
      <xdr:spPr>
        <a:xfrm>
          <a:off x="8699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141605</xdr:rowOff>
    </xdr:from>
    <xdr:ext cx="378460" cy="259080"/>
    <xdr:sp macro="" textlink="">
      <xdr:nvSpPr>
        <xdr:cNvPr id="315" name="テキスト ボックス 314"/>
        <xdr:cNvSpPr txBox="1"/>
      </xdr:nvSpPr>
      <xdr:spPr>
        <a:xfrm>
          <a:off x="8561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22860</xdr:rowOff>
    </xdr:from>
    <xdr:to xmlns:xdr="http://schemas.openxmlformats.org/drawingml/2006/spreadsheetDrawing">
      <xdr:col>41</xdr:col>
      <xdr:colOff>101600</xdr:colOff>
      <xdr:row>37</xdr:row>
      <xdr:rowOff>124460</xdr:rowOff>
    </xdr:to>
    <xdr:sp macro="" textlink="">
      <xdr:nvSpPr>
        <xdr:cNvPr id="316" name="楕円 315"/>
        <xdr:cNvSpPr/>
      </xdr:nvSpPr>
      <xdr:spPr>
        <a:xfrm>
          <a:off x="78105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115570</xdr:rowOff>
    </xdr:from>
    <xdr:ext cx="464820" cy="259080"/>
    <xdr:sp macro="" textlink="">
      <xdr:nvSpPr>
        <xdr:cNvPr id="317" name="テキスト ボックス 316"/>
        <xdr:cNvSpPr txBox="1"/>
      </xdr:nvSpPr>
      <xdr:spPr>
        <a:xfrm>
          <a:off x="7626350" y="6459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2540</xdr:rowOff>
    </xdr:from>
    <xdr:to xmlns:xdr="http://schemas.openxmlformats.org/drawingml/2006/spreadsheetDrawing">
      <xdr:col>36</xdr:col>
      <xdr:colOff>165100</xdr:colOff>
      <xdr:row>37</xdr:row>
      <xdr:rowOff>104140</xdr:rowOff>
    </xdr:to>
    <xdr:sp macro="" textlink="">
      <xdr:nvSpPr>
        <xdr:cNvPr id="318" name="楕円 317"/>
        <xdr:cNvSpPr/>
      </xdr:nvSpPr>
      <xdr:spPr>
        <a:xfrm>
          <a:off x="692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95250</xdr:rowOff>
    </xdr:from>
    <xdr:ext cx="464820" cy="259080"/>
    <xdr:sp macro="" textlink="">
      <xdr:nvSpPr>
        <xdr:cNvPr id="319" name="テキスト ボックス 318"/>
        <xdr:cNvSpPr txBox="1"/>
      </xdr:nvSpPr>
      <xdr:spPr>
        <a:xfrm>
          <a:off x="6737350" y="6438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8" name="テキスト ボックス 327"/>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840" cy="259080"/>
    <xdr:sp macro="" textlink="">
      <xdr:nvSpPr>
        <xdr:cNvPr id="331" name="テキスト ボックス 330"/>
        <xdr:cNvSpPr txBox="1"/>
      </xdr:nvSpPr>
      <xdr:spPr>
        <a:xfrm>
          <a:off x="6355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3" name="テキスト ボックス 332"/>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4000"/>
    <xdr:sp macro="" textlink="">
      <xdr:nvSpPr>
        <xdr:cNvPr id="335" name="テキスト ボックス 334"/>
        <xdr:cNvSpPr txBox="1"/>
      </xdr:nvSpPr>
      <xdr:spPr>
        <a:xfrm>
          <a:off x="6072505" y="925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7" name="テキスト ボックス 336"/>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9" name="テキスト ボックス 338"/>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41" name="テキスト ボックス 340"/>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50165</xdr:rowOff>
    </xdr:from>
    <xdr:to xmlns:xdr="http://schemas.openxmlformats.org/drawingml/2006/spreadsheetDrawing">
      <xdr:col>54</xdr:col>
      <xdr:colOff>189865</xdr:colOff>
      <xdr:row>59</xdr:row>
      <xdr:rowOff>16510</xdr:rowOff>
    </xdr:to>
    <xdr:cxnSp macro="">
      <xdr:nvCxnSpPr>
        <xdr:cNvPr id="343" name="直線コネクタ 342"/>
        <xdr:cNvCxnSpPr/>
      </xdr:nvCxnSpPr>
      <xdr:spPr>
        <a:xfrm flipV="1">
          <a:off x="10475595" y="8622665"/>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20320</xdr:rowOff>
    </xdr:from>
    <xdr:ext cx="469900" cy="254000"/>
    <xdr:sp macro="" textlink="">
      <xdr:nvSpPr>
        <xdr:cNvPr id="344" name="農林水産業費最小値テキスト"/>
        <xdr:cNvSpPr txBox="1"/>
      </xdr:nvSpPr>
      <xdr:spPr>
        <a:xfrm>
          <a:off x="10528300" y="101358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16510</xdr:rowOff>
    </xdr:from>
    <xdr:to xmlns:xdr="http://schemas.openxmlformats.org/drawingml/2006/spreadsheetDrawing">
      <xdr:col>55</xdr:col>
      <xdr:colOff>88900</xdr:colOff>
      <xdr:row>59</xdr:row>
      <xdr:rowOff>16510</xdr:rowOff>
    </xdr:to>
    <xdr:cxnSp macro="">
      <xdr:nvCxnSpPr>
        <xdr:cNvPr id="345" name="直線コネクタ 344"/>
        <xdr:cNvCxnSpPr/>
      </xdr:nvCxnSpPr>
      <xdr:spPr>
        <a:xfrm>
          <a:off x="10388600" y="1013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168275</xdr:rowOff>
    </xdr:from>
    <xdr:ext cx="534670" cy="254000"/>
    <xdr:sp macro="" textlink="">
      <xdr:nvSpPr>
        <xdr:cNvPr id="346" name="農林水産業費最大値テキスト"/>
        <xdr:cNvSpPr txBox="1"/>
      </xdr:nvSpPr>
      <xdr:spPr>
        <a:xfrm>
          <a:off x="10528300" y="83978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80,714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50165</xdr:rowOff>
    </xdr:from>
    <xdr:to xmlns:xdr="http://schemas.openxmlformats.org/drawingml/2006/spreadsheetDrawing">
      <xdr:col>55</xdr:col>
      <xdr:colOff>88900</xdr:colOff>
      <xdr:row>50</xdr:row>
      <xdr:rowOff>50165</xdr:rowOff>
    </xdr:to>
    <xdr:cxnSp macro="">
      <xdr:nvCxnSpPr>
        <xdr:cNvPr id="347" name="直線コネクタ 346"/>
        <xdr:cNvCxnSpPr/>
      </xdr:nvCxnSpPr>
      <xdr:spPr>
        <a:xfrm>
          <a:off x="10388600" y="862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52705</xdr:rowOff>
    </xdr:from>
    <xdr:to xmlns:xdr="http://schemas.openxmlformats.org/drawingml/2006/spreadsheetDrawing">
      <xdr:col>55</xdr:col>
      <xdr:colOff>0</xdr:colOff>
      <xdr:row>56</xdr:row>
      <xdr:rowOff>133350</xdr:rowOff>
    </xdr:to>
    <xdr:cxnSp macro="">
      <xdr:nvCxnSpPr>
        <xdr:cNvPr id="348" name="直線コネクタ 347"/>
        <xdr:cNvCxnSpPr/>
      </xdr:nvCxnSpPr>
      <xdr:spPr>
        <a:xfrm>
          <a:off x="9639300" y="965390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103505</xdr:rowOff>
    </xdr:from>
    <xdr:ext cx="534670" cy="259080"/>
    <xdr:sp macro="" textlink="">
      <xdr:nvSpPr>
        <xdr:cNvPr id="349" name="農林水産業費平均値テキスト"/>
        <xdr:cNvSpPr txBox="1"/>
      </xdr:nvSpPr>
      <xdr:spPr>
        <a:xfrm>
          <a:off x="10528300" y="97047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125095</xdr:rowOff>
    </xdr:from>
    <xdr:to xmlns:xdr="http://schemas.openxmlformats.org/drawingml/2006/spreadsheetDrawing">
      <xdr:col>55</xdr:col>
      <xdr:colOff>50800</xdr:colOff>
      <xdr:row>57</xdr:row>
      <xdr:rowOff>55245</xdr:rowOff>
    </xdr:to>
    <xdr:sp macro="" textlink="">
      <xdr:nvSpPr>
        <xdr:cNvPr id="350" name="フローチャート: 判断 349"/>
        <xdr:cNvSpPr/>
      </xdr:nvSpPr>
      <xdr:spPr>
        <a:xfrm>
          <a:off x="104267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52705</xdr:rowOff>
    </xdr:from>
    <xdr:to xmlns:xdr="http://schemas.openxmlformats.org/drawingml/2006/spreadsheetDrawing">
      <xdr:col>50</xdr:col>
      <xdr:colOff>114300</xdr:colOff>
      <xdr:row>56</xdr:row>
      <xdr:rowOff>132715</xdr:rowOff>
    </xdr:to>
    <xdr:cxnSp macro="">
      <xdr:nvCxnSpPr>
        <xdr:cNvPr id="351" name="直線コネクタ 350"/>
        <xdr:cNvCxnSpPr/>
      </xdr:nvCxnSpPr>
      <xdr:spPr>
        <a:xfrm flipV="1">
          <a:off x="8750300" y="96539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132080</xdr:rowOff>
    </xdr:from>
    <xdr:to xmlns:xdr="http://schemas.openxmlformats.org/drawingml/2006/spreadsheetDrawing">
      <xdr:col>50</xdr:col>
      <xdr:colOff>165100</xdr:colOff>
      <xdr:row>57</xdr:row>
      <xdr:rowOff>61595</xdr:rowOff>
    </xdr:to>
    <xdr:sp macro="" textlink="">
      <xdr:nvSpPr>
        <xdr:cNvPr id="352" name="フローチャート: 判断 351"/>
        <xdr:cNvSpPr/>
      </xdr:nvSpPr>
      <xdr:spPr>
        <a:xfrm>
          <a:off x="9588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52705</xdr:rowOff>
    </xdr:from>
    <xdr:ext cx="529590" cy="254000"/>
    <xdr:sp macro="" textlink="">
      <xdr:nvSpPr>
        <xdr:cNvPr id="353" name="テキスト ボックス 352"/>
        <xdr:cNvSpPr txBox="1"/>
      </xdr:nvSpPr>
      <xdr:spPr>
        <a:xfrm>
          <a:off x="9371965" y="98253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132715</xdr:rowOff>
    </xdr:from>
    <xdr:to xmlns:xdr="http://schemas.openxmlformats.org/drawingml/2006/spreadsheetDrawing">
      <xdr:col>45</xdr:col>
      <xdr:colOff>177800</xdr:colOff>
      <xdr:row>57</xdr:row>
      <xdr:rowOff>2540</xdr:rowOff>
    </xdr:to>
    <xdr:cxnSp macro="">
      <xdr:nvCxnSpPr>
        <xdr:cNvPr id="354" name="直線コネクタ 353"/>
        <xdr:cNvCxnSpPr/>
      </xdr:nvCxnSpPr>
      <xdr:spPr>
        <a:xfrm flipV="1">
          <a:off x="7861300" y="97339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115570</xdr:rowOff>
    </xdr:from>
    <xdr:to xmlns:xdr="http://schemas.openxmlformats.org/drawingml/2006/spreadsheetDrawing">
      <xdr:col>46</xdr:col>
      <xdr:colOff>38100</xdr:colOff>
      <xdr:row>57</xdr:row>
      <xdr:rowOff>45720</xdr:rowOff>
    </xdr:to>
    <xdr:sp macro="" textlink="">
      <xdr:nvSpPr>
        <xdr:cNvPr id="355" name="フローチャート: 判断 354"/>
        <xdr:cNvSpPr/>
      </xdr:nvSpPr>
      <xdr:spPr>
        <a:xfrm>
          <a:off x="8699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36830</xdr:rowOff>
    </xdr:from>
    <xdr:ext cx="529590" cy="259080"/>
    <xdr:sp macro="" textlink="">
      <xdr:nvSpPr>
        <xdr:cNvPr id="356" name="テキスト ボックス 355"/>
        <xdr:cNvSpPr txBox="1"/>
      </xdr:nvSpPr>
      <xdr:spPr>
        <a:xfrm>
          <a:off x="8482965" y="98094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141605</xdr:rowOff>
    </xdr:from>
    <xdr:to xmlns:xdr="http://schemas.openxmlformats.org/drawingml/2006/spreadsheetDrawing">
      <xdr:col>41</xdr:col>
      <xdr:colOff>50800</xdr:colOff>
      <xdr:row>57</xdr:row>
      <xdr:rowOff>2540</xdr:rowOff>
    </xdr:to>
    <xdr:cxnSp macro="">
      <xdr:nvCxnSpPr>
        <xdr:cNvPr id="357" name="直線コネクタ 356"/>
        <xdr:cNvCxnSpPr/>
      </xdr:nvCxnSpPr>
      <xdr:spPr>
        <a:xfrm>
          <a:off x="6972300" y="9742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123825</xdr:rowOff>
    </xdr:from>
    <xdr:to xmlns:xdr="http://schemas.openxmlformats.org/drawingml/2006/spreadsheetDrawing">
      <xdr:col>41</xdr:col>
      <xdr:colOff>101600</xdr:colOff>
      <xdr:row>56</xdr:row>
      <xdr:rowOff>53975</xdr:rowOff>
    </xdr:to>
    <xdr:sp macro="" textlink="">
      <xdr:nvSpPr>
        <xdr:cNvPr id="358" name="フローチャート: 判断 357"/>
        <xdr:cNvSpPr/>
      </xdr:nvSpPr>
      <xdr:spPr>
        <a:xfrm>
          <a:off x="78105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70485</xdr:rowOff>
    </xdr:from>
    <xdr:ext cx="529590" cy="259080"/>
    <xdr:sp macro="" textlink="">
      <xdr:nvSpPr>
        <xdr:cNvPr id="359" name="テキスト ボックス 358"/>
        <xdr:cNvSpPr txBox="1"/>
      </xdr:nvSpPr>
      <xdr:spPr>
        <a:xfrm>
          <a:off x="7593965" y="93287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127635</xdr:rowOff>
    </xdr:from>
    <xdr:to xmlns:xdr="http://schemas.openxmlformats.org/drawingml/2006/spreadsheetDrawing">
      <xdr:col>36</xdr:col>
      <xdr:colOff>165100</xdr:colOff>
      <xdr:row>56</xdr:row>
      <xdr:rowOff>57785</xdr:rowOff>
    </xdr:to>
    <xdr:sp macro="" textlink="">
      <xdr:nvSpPr>
        <xdr:cNvPr id="360" name="フローチャート: 判断 359"/>
        <xdr:cNvSpPr/>
      </xdr:nvSpPr>
      <xdr:spPr>
        <a:xfrm>
          <a:off x="69215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74930</xdr:rowOff>
    </xdr:from>
    <xdr:ext cx="529590" cy="254000"/>
    <xdr:sp macro="" textlink="">
      <xdr:nvSpPr>
        <xdr:cNvPr id="361" name="テキスト ボックス 360"/>
        <xdr:cNvSpPr txBox="1"/>
      </xdr:nvSpPr>
      <xdr:spPr>
        <a:xfrm>
          <a:off x="6704965" y="9333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82550</xdr:rowOff>
    </xdr:from>
    <xdr:to xmlns:xdr="http://schemas.openxmlformats.org/drawingml/2006/spreadsheetDrawing">
      <xdr:col>55</xdr:col>
      <xdr:colOff>50800</xdr:colOff>
      <xdr:row>57</xdr:row>
      <xdr:rowOff>12700</xdr:rowOff>
    </xdr:to>
    <xdr:sp macro="" textlink="">
      <xdr:nvSpPr>
        <xdr:cNvPr id="367" name="楕円 366"/>
        <xdr:cNvSpPr/>
      </xdr:nvSpPr>
      <xdr:spPr>
        <a:xfrm>
          <a:off x="104267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105410</xdr:rowOff>
    </xdr:from>
    <xdr:ext cx="534670" cy="259080"/>
    <xdr:sp macro="" textlink="">
      <xdr:nvSpPr>
        <xdr:cNvPr id="368" name="農林水産業費該当値テキスト"/>
        <xdr:cNvSpPr txBox="1"/>
      </xdr:nvSpPr>
      <xdr:spPr>
        <a:xfrm>
          <a:off x="10528300" y="9535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1905</xdr:rowOff>
    </xdr:from>
    <xdr:to xmlns:xdr="http://schemas.openxmlformats.org/drawingml/2006/spreadsheetDrawing">
      <xdr:col>50</xdr:col>
      <xdr:colOff>165100</xdr:colOff>
      <xdr:row>56</xdr:row>
      <xdr:rowOff>103505</xdr:rowOff>
    </xdr:to>
    <xdr:sp macro="" textlink="">
      <xdr:nvSpPr>
        <xdr:cNvPr id="369" name="楕円 368"/>
        <xdr:cNvSpPr/>
      </xdr:nvSpPr>
      <xdr:spPr>
        <a:xfrm>
          <a:off x="9588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120650</xdr:rowOff>
    </xdr:from>
    <xdr:ext cx="529590" cy="254000"/>
    <xdr:sp macro="" textlink="">
      <xdr:nvSpPr>
        <xdr:cNvPr id="370" name="テキスト ボックス 369"/>
        <xdr:cNvSpPr txBox="1"/>
      </xdr:nvSpPr>
      <xdr:spPr>
        <a:xfrm>
          <a:off x="9371965" y="93789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81915</xdr:rowOff>
    </xdr:from>
    <xdr:to xmlns:xdr="http://schemas.openxmlformats.org/drawingml/2006/spreadsheetDrawing">
      <xdr:col>46</xdr:col>
      <xdr:colOff>38100</xdr:colOff>
      <xdr:row>57</xdr:row>
      <xdr:rowOff>12065</xdr:rowOff>
    </xdr:to>
    <xdr:sp macro="" textlink="">
      <xdr:nvSpPr>
        <xdr:cNvPr id="371" name="楕円 370"/>
        <xdr:cNvSpPr/>
      </xdr:nvSpPr>
      <xdr:spPr>
        <a:xfrm>
          <a:off x="86995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29210</xdr:rowOff>
    </xdr:from>
    <xdr:ext cx="529590" cy="254000"/>
    <xdr:sp macro="" textlink="">
      <xdr:nvSpPr>
        <xdr:cNvPr id="372" name="テキスト ボックス 371"/>
        <xdr:cNvSpPr txBox="1"/>
      </xdr:nvSpPr>
      <xdr:spPr>
        <a:xfrm>
          <a:off x="8482965" y="94589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123190</xdr:rowOff>
    </xdr:from>
    <xdr:to xmlns:xdr="http://schemas.openxmlformats.org/drawingml/2006/spreadsheetDrawing">
      <xdr:col>41</xdr:col>
      <xdr:colOff>101600</xdr:colOff>
      <xdr:row>57</xdr:row>
      <xdr:rowOff>53340</xdr:rowOff>
    </xdr:to>
    <xdr:sp macro="" textlink="">
      <xdr:nvSpPr>
        <xdr:cNvPr id="373" name="楕円 372"/>
        <xdr:cNvSpPr/>
      </xdr:nvSpPr>
      <xdr:spPr>
        <a:xfrm>
          <a:off x="7810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44450</xdr:rowOff>
    </xdr:from>
    <xdr:ext cx="529590" cy="259080"/>
    <xdr:sp macro="" textlink="">
      <xdr:nvSpPr>
        <xdr:cNvPr id="374" name="テキスト ボックス 373"/>
        <xdr:cNvSpPr txBox="1"/>
      </xdr:nvSpPr>
      <xdr:spPr>
        <a:xfrm>
          <a:off x="7593965" y="98171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90805</xdr:rowOff>
    </xdr:from>
    <xdr:to xmlns:xdr="http://schemas.openxmlformats.org/drawingml/2006/spreadsheetDrawing">
      <xdr:col>36</xdr:col>
      <xdr:colOff>165100</xdr:colOff>
      <xdr:row>57</xdr:row>
      <xdr:rowOff>20955</xdr:rowOff>
    </xdr:to>
    <xdr:sp macro="" textlink="">
      <xdr:nvSpPr>
        <xdr:cNvPr id="375" name="楕円 374"/>
        <xdr:cNvSpPr/>
      </xdr:nvSpPr>
      <xdr:spPr>
        <a:xfrm>
          <a:off x="69215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12065</xdr:rowOff>
    </xdr:from>
    <xdr:ext cx="529590" cy="259080"/>
    <xdr:sp macro="" textlink="">
      <xdr:nvSpPr>
        <xdr:cNvPr id="376" name="テキスト ボックス 375"/>
        <xdr:cNvSpPr txBox="1"/>
      </xdr:nvSpPr>
      <xdr:spPr>
        <a:xfrm>
          <a:off x="6704965" y="9784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5" name="テキスト ボックス 384"/>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840" cy="259080"/>
    <xdr:sp macro="" textlink="">
      <xdr:nvSpPr>
        <xdr:cNvPr id="388" name="テキスト ボックス 387"/>
        <xdr:cNvSpPr txBox="1"/>
      </xdr:nvSpPr>
      <xdr:spPr>
        <a:xfrm>
          <a:off x="6355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4000"/>
    <xdr:sp macro="" textlink="">
      <xdr:nvSpPr>
        <xdr:cNvPr id="390" name="テキスト ボックス 389"/>
        <xdr:cNvSpPr txBox="1"/>
      </xdr:nvSpPr>
      <xdr:spPr>
        <a:xfrm>
          <a:off x="6072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4000"/>
    <xdr:sp macro="" textlink="">
      <xdr:nvSpPr>
        <xdr:cNvPr id="394" name="テキスト ボックス 393"/>
        <xdr:cNvSpPr txBox="1"/>
      </xdr:nvSpPr>
      <xdr:spPr>
        <a:xfrm>
          <a:off x="6072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0550" cy="259080"/>
    <xdr:sp macro="" textlink="">
      <xdr:nvSpPr>
        <xdr:cNvPr id="398" name="テキスト ボックス 397"/>
        <xdr:cNvSpPr txBox="1"/>
      </xdr:nvSpPr>
      <xdr:spPr>
        <a:xfrm>
          <a:off x="6008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400" name="テキスト ボックス 399"/>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20955</xdr:rowOff>
    </xdr:from>
    <xdr:to xmlns:xdr="http://schemas.openxmlformats.org/drawingml/2006/spreadsheetDrawing">
      <xdr:col>54</xdr:col>
      <xdr:colOff>189865</xdr:colOff>
      <xdr:row>79</xdr:row>
      <xdr:rowOff>72390</xdr:rowOff>
    </xdr:to>
    <xdr:cxnSp macro="">
      <xdr:nvCxnSpPr>
        <xdr:cNvPr id="402" name="直線コネクタ 401"/>
        <xdr:cNvCxnSpPr/>
      </xdr:nvCxnSpPr>
      <xdr:spPr>
        <a:xfrm flipV="1">
          <a:off x="10475595" y="1219390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76200</xdr:rowOff>
    </xdr:from>
    <xdr:ext cx="469900" cy="254000"/>
    <xdr:sp macro="" textlink="">
      <xdr:nvSpPr>
        <xdr:cNvPr id="403" name="商工費最小値テキスト"/>
        <xdr:cNvSpPr txBox="1"/>
      </xdr:nvSpPr>
      <xdr:spPr>
        <a:xfrm>
          <a:off x="10528300" y="1362075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72390</xdr:rowOff>
    </xdr:from>
    <xdr:to xmlns:xdr="http://schemas.openxmlformats.org/drawingml/2006/spreadsheetDrawing">
      <xdr:col>55</xdr:col>
      <xdr:colOff>88900</xdr:colOff>
      <xdr:row>79</xdr:row>
      <xdr:rowOff>72390</xdr:rowOff>
    </xdr:to>
    <xdr:cxnSp macro="">
      <xdr:nvCxnSpPr>
        <xdr:cNvPr id="404" name="直線コネクタ 403"/>
        <xdr:cNvCxnSpPr/>
      </xdr:nvCxnSpPr>
      <xdr:spPr>
        <a:xfrm>
          <a:off x="10388600" y="1361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139065</xdr:rowOff>
    </xdr:from>
    <xdr:ext cx="534670" cy="259080"/>
    <xdr:sp macro="" textlink="">
      <xdr:nvSpPr>
        <xdr:cNvPr id="405" name="商工費最大値テキスト"/>
        <xdr:cNvSpPr txBox="1"/>
      </xdr:nvSpPr>
      <xdr:spPr>
        <a:xfrm>
          <a:off x="10528300" y="1196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88,764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20955</xdr:rowOff>
    </xdr:from>
    <xdr:to xmlns:xdr="http://schemas.openxmlformats.org/drawingml/2006/spreadsheetDrawing">
      <xdr:col>55</xdr:col>
      <xdr:colOff>88900</xdr:colOff>
      <xdr:row>71</xdr:row>
      <xdr:rowOff>20955</xdr:rowOff>
    </xdr:to>
    <xdr:cxnSp macro="">
      <xdr:nvCxnSpPr>
        <xdr:cNvPr id="406" name="直線コネクタ 405"/>
        <xdr:cNvCxnSpPr/>
      </xdr:nvCxnSpPr>
      <xdr:spPr>
        <a:xfrm>
          <a:off x="10388600" y="1219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21590</xdr:rowOff>
    </xdr:from>
    <xdr:to xmlns:xdr="http://schemas.openxmlformats.org/drawingml/2006/spreadsheetDrawing">
      <xdr:col>55</xdr:col>
      <xdr:colOff>0</xdr:colOff>
      <xdr:row>78</xdr:row>
      <xdr:rowOff>30480</xdr:rowOff>
    </xdr:to>
    <xdr:cxnSp macro="">
      <xdr:nvCxnSpPr>
        <xdr:cNvPr id="407" name="直線コネクタ 406"/>
        <xdr:cNvCxnSpPr/>
      </xdr:nvCxnSpPr>
      <xdr:spPr>
        <a:xfrm>
          <a:off x="9639300" y="1339469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158115</xdr:rowOff>
    </xdr:from>
    <xdr:ext cx="534670" cy="254000"/>
    <xdr:sp macro="" textlink="">
      <xdr:nvSpPr>
        <xdr:cNvPr id="408" name="商工費平均値テキスト"/>
        <xdr:cNvSpPr txBox="1"/>
      </xdr:nvSpPr>
      <xdr:spPr>
        <a:xfrm>
          <a:off x="10528300" y="131883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135255</xdr:rowOff>
    </xdr:from>
    <xdr:to xmlns:xdr="http://schemas.openxmlformats.org/drawingml/2006/spreadsheetDrawing">
      <xdr:col>55</xdr:col>
      <xdr:colOff>50800</xdr:colOff>
      <xdr:row>78</xdr:row>
      <xdr:rowOff>65405</xdr:rowOff>
    </xdr:to>
    <xdr:sp macro="" textlink="">
      <xdr:nvSpPr>
        <xdr:cNvPr id="409" name="フローチャート: 判断 408"/>
        <xdr:cNvSpPr/>
      </xdr:nvSpPr>
      <xdr:spPr>
        <a:xfrm>
          <a:off x="104267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128905</xdr:rowOff>
    </xdr:from>
    <xdr:to xmlns:xdr="http://schemas.openxmlformats.org/drawingml/2006/spreadsheetDrawing">
      <xdr:col>50</xdr:col>
      <xdr:colOff>114300</xdr:colOff>
      <xdr:row>78</xdr:row>
      <xdr:rowOff>21590</xdr:rowOff>
    </xdr:to>
    <xdr:cxnSp macro="">
      <xdr:nvCxnSpPr>
        <xdr:cNvPr id="410" name="直線コネクタ 409"/>
        <xdr:cNvCxnSpPr/>
      </xdr:nvCxnSpPr>
      <xdr:spPr>
        <a:xfrm>
          <a:off x="8750300" y="133305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144145</xdr:rowOff>
    </xdr:from>
    <xdr:to xmlns:xdr="http://schemas.openxmlformats.org/drawingml/2006/spreadsheetDrawing">
      <xdr:col>50</xdr:col>
      <xdr:colOff>165100</xdr:colOff>
      <xdr:row>78</xdr:row>
      <xdr:rowOff>74930</xdr:rowOff>
    </xdr:to>
    <xdr:sp macro="" textlink="">
      <xdr:nvSpPr>
        <xdr:cNvPr id="411" name="フローチャート: 判断 410"/>
        <xdr:cNvSpPr/>
      </xdr:nvSpPr>
      <xdr:spPr>
        <a:xfrm>
          <a:off x="9588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65405</xdr:rowOff>
    </xdr:from>
    <xdr:ext cx="529590" cy="254000"/>
    <xdr:sp macro="" textlink="">
      <xdr:nvSpPr>
        <xdr:cNvPr id="412" name="テキスト ボックス 411"/>
        <xdr:cNvSpPr txBox="1"/>
      </xdr:nvSpPr>
      <xdr:spPr>
        <a:xfrm>
          <a:off x="9371965" y="134385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128905</xdr:rowOff>
    </xdr:from>
    <xdr:to xmlns:xdr="http://schemas.openxmlformats.org/drawingml/2006/spreadsheetDrawing">
      <xdr:col>45</xdr:col>
      <xdr:colOff>177800</xdr:colOff>
      <xdr:row>77</xdr:row>
      <xdr:rowOff>169545</xdr:rowOff>
    </xdr:to>
    <xdr:cxnSp macro="">
      <xdr:nvCxnSpPr>
        <xdr:cNvPr id="413" name="直線コネクタ 412"/>
        <xdr:cNvCxnSpPr/>
      </xdr:nvCxnSpPr>
      <xdr:spPr>
        <a:xfrm flipV="1">
          <a:off x="7861300" y="133305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128905</xdr:rowOff>
    </xdr:from>
    <xdr:to xmlns:xdr="http://schemas.openxmlformats.org/drawingml/2006/spreadsheetDrawing">
      <xdr:col>46</xdr:col>
      <xdr:colOff>38100</xdr:colOff>
      <xdr:row>78</xdr:row>
      <xdr:rowOff>59055</xdr:rowOff>
    </xdr:to>
    <xdr:sp macro="" textlink="">
      <xdr:nvSpPr>
        <xdr:cNvPr id="414" name="フローチャート: 判断 413"/>
        <xdr:cNvSpPr/>
      </xdr:nvSpPr>
      <xdr:spPr>
        <a:xfrm>
          <a:off x="8699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50165</xdr:rowOff>
    </xdr:from>
    <xdr:ext cx="529590" cy="259080"/>
    <xdr:sp macro="" textlink="">
      <xdr:nvSpPr>
        <xdr:cNvPr id="415" name="テキスト ボックス 414"/>
        <xdr:cNvSpPr txBox="1"/>
      </xdr:nvSpPr>
      <xdr:spPr>
        <a:xfrm>
          <a:off x="8482965" y="134232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169545</xdr:rowOff>
    </xdr:from>
    <xdr:to xmlns:xdr="http://schemas.openxmlformats.org/drawingml/2006/spreadsheetDrawing">
      <xdr:col>41</xdr:col>
      <xdr:colOff>50800</xdr:colOff>
      <xdr:row>78</xdr:row>
      <xdr:rowOff>6350</xdr:rowOff>
    </xdr:to>
    <xdr:cxnSp macro="">
      <xdr:nvCxnSpPr>
        <xdr:cNvPr id="416" name="直線コネクタ 415"/>
        <xdr:cNvCxnSpPr/>
      </xdr:nvCxnSpPr>
      <xdr:spPr>
        <a:xfrm flipV="1">
          <a:off x="6972300" y="133711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135890</xdr:rowOff>
    </xdr:from>
    <xdr:to xmlns:xdr="http://schemas.openxmlformats.org/drawingml/2006/spreadsheetDrawing">
      <xdr:col>41</xdr:col>
      <xdr:colOff>101600</xdr:colOff>
      <xdr:row>78</xdr:row>
      <xdr:rowOff>66040</xdr:rowOff>
    </xdr:to>
    <xdr:sp macro="" textlink="">
      <xdr:nvSpPr>
        <xdr:cNvPr id="417" name="フローチャート: 判断 416"/>
        <xdr:cNvSpPr/>
      </xdr:nvSpPr>
      <xdr:spPr>
        <a:xfrm>
          <a:off x="7810500" y="133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57150</xdr:rowOff>
    </xdr:from>
    <xdr:ext cx="529590" cy="259080"/>
    <xdr:sp macro="" textlink="">
      <xdr:nvSpPr>
        <xdr:cNvPr id="418" name="テキスト ボックス 417"/>
        <xdr:cNvSpPr txBox="1"/>
      </xdr:nvSpPr>
      <xdr:spPr>
        <a:xfrm>
          <a:off x="7593965" y="13430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154940</xdr:rowOff>
    </xdr:from>
    <xdr:to xmlns:xdr="http://schemas.openxmlformats.org/drawingml/2006/spreadsheetDrawing">
      <xdr:col>36</xdr:col>
      <xdr:colOff>165100</xdr:colOff>
      <xdr:row>78</xdr:row>
      <xdr:rowOff>85090</xdr:rowOff>
    </xdr:to>
    <xdr:sp macro="" textlink="">
      <xdr:nvSpPr>
        <xdr:cNvPr id="419" name="フローチャート: 判断 418"/>
        <xdr:cNvSpPr/>
      </xdr:nvSpPr>
      <xdr:spPr>
        <a:xfrm>
          <a:off x="6921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76200</xdr:rowOff>
    </xdr:from>
    <xdr:ext cx="529590" cy="254000"/>
    <xdr:sp macro="" textlink="">
      <xdr:nvSpPr>
        <xdr:cNvPr id="420" name="テキスト ボックス 419"/>
        <xdr:cNvSpPr txBox="1"/>
      </xdr:nvSpPr>
      <xdr:spPr>
        <a:xfrm>
          <a:off x="6704965" y="134493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151130</xdr:rowOff>
    </xdr:from>
    <xdr:to xmlns:xdr="http://schemas.openxmlformats.org/drawingml/2006/spreadsheetDrawing">
      <xdr:col>55</xdr:col>
      <xdr:colOff>50800</xdr:colOff>
      <xdr:row>78</xdr:row>
      <xdr:rowOff>81280</xdr:rowOff>
    </xdr:to>
    <xdr:sp macro="" textlink="">
      <xdr:nvSpPr>
        <xdr:cNvPr id="426" name="楕円 425"/>
        <xdr:cNvSpPr/>
      </xdr:nvSpPr>
      <xdr:spPr>
        <a:xfrm>
          <a:off x="104267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129540</xdr:rowOff>
    </xdr:from>
    <xdr:ext cx="534670" cy="259080"/>
    <xdr:sp macro="" textlink="">
      <xdr:nvSpPr>
        <xdr:cNvPr id="427" name="商工費該当値テキスト"/>
        <xdr:cNvSpPr txBox="1"/>
      </xdr:nvSpPr>
      <xdr:spPr>
        <a:xfrm>
          <a:off x="10528300" y="13331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142240</xdr:rowOff>
    </xdr:from>
    <xdr:to xmlns:xdr="http://schemas.openxmlformats.org/drawingml/2006/spreadsheetDrawing">
      <xdr:col>50</xdr:col>
      <xdr:colOff>165100</xdr:colOff>
      <xdr:row>78</xdr:row>
      <xdr:rowOff>72390</xdr:rowOff>
    </xdr:to>
    <xdr:sp macro="" textlink="">
      <xdr:nvSpPr>
        <xdr:cNvPr id="428" name="楕円 427"/>
        <xdr:cNvSpPr/>
      </xdr:nvSpPr>
      <xdr:spPr>
        <a:xfrm>
          <a:off x="9588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88900</xdr:rowOff>
    </xdr:from>
    <xdr:ext cx="529590" cy="254000"/>
    <xdr:sp macro="" textlink="">
      <xdr:nvSpPr>
        <xdr:cNvPr id="429" name="テキスト ボックス 428"/>
        <xdr:cNvSpPr txBox="1"/>
      </xdr:nvSpPr>
      <xdr:spPr>
        <a:xfrm>
          <a:off x="9371965" y="13119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78105</xdr:rowOff>
    </xdr:from>
    <xdr:to xmlns:xdr="http://schemas.openxmlformats.org/drawingml/2006/spreadsheetDrawing">
      <xdr:col>46</xdr:col>
      <xdr:colOff>38100</xdr:colOff>
      <xdr:row>78</xdr:row>
      <xdr:rowOff>8255</xdr:rowOff>
    </xdr:to>
    <xdr:sp macro="" textlink="">
      <xdr:nvSpPr>
        <xdr:cNvPr id="430" name="楕円 429"/>
        <xdr:cNvSpPr/>
      </xdr:nvSpPr>
      <xdr:spPr>
        <a:xfrm>
          <a:off x="8699500" y="1327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24765</xdr:rowOff>
    </xdr:from>
    <xdr:ext cx="529590" cy="259080"/>
    <xdr:sp macro="" textlink="">
      <xdr:nvSpPr>
        <xdr:cNvPr id="431" name="テキスト ボックス 430"/>
        <xdr:cNvSpPr txBox="1"/>
      </xdr:nvSpPr>
      <xdr:spPr>
        <a:xfrm>
          <a:off x="8482965" y="130549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118745</xdr:rowOff>
    </xdr:from>
    <xdr:to xmlns:xdr="http://schemas.openxmlformats.org/drawingml/2006/spreadsheetDrawing">
      <xdr:col>41</xdr:col>
      <xdr:colOff>101600</xdr:colOff>
      <xdr:row>78</xdr:row>
      <xdr:rowOff>48895</xdr:rowOff>
    </xdr:to>
    <xdr:sp macro="" textlink="">
      <xdr:nvSpPr>
        <xdr:cNvPr id="432" name="楕円 431"/>
        <xdr:cNvSpPr/>
      </xdr:nvSpPr>
      <xdr:spPr>
        <a:xfrm>
          <a:off x="781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65405</xdr:rowOff>
    </xdr:from>
    <xdr:ext cx="529590" cy="254000"/>
    <xdr:sp macro="" textlink="">
      <xdr:nvSpPr>
        <xdr:cNvPr id="433" name="テキスト ボックス 432"/>
        <xdr:cNvSpPr txBox="1"/>
      </xdr:nvSpPr>
      <xdr:spPr>
        <a:xfrm>
          <a:off x="7593965" y="13095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126365</xdr:rowOff>
    </xdr:from>
    <xdr:to xmlns:xdr="http://schemas.openxmlformats.org/drawingml/2006/spreadsheetDrawing">
      <xdr:col>36</xdr:col>
      <xdr:colOff>165100</xdr:colOff>
      <xdr:row>78</xdr:row>
      <xdr:rowOff>56515</xdr:rowOff>
    </xdr:to>
    <xdr:sp macro="" textlink="">
      <xdr:nvSpPr>
        <xdr:cNvPr id="434" name="楕円 433"/>
        <xdr:cNvSpPr/>
      </xdr:nvSpPr>
      <xdr:spPr>
        <a:xfrm>
          <a:off x="6921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73025</xdr:rowOff>
    </xdr:from>
    <xdr:ext cx="529590" cy="259080"/>
    <xdr:sp macro="" textlink="">
      <xdr:nvSpPr>
        <xdr:cNvPr id="435" name="テキスト ボックス 434"/>
        <xdr:cNvSpPr txBox="1"/>
      </xdr:nvSpPr>
      <xdr:spPr>
        <a:xfrm>
          <a:off x="6704965" y="131032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44" name="テキスト ボックス 443"/>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3840" cy="259080"/>
    <xdr:sp macro="" textlink="">
      <xdr:nvSpPr>
        <xdr:cNvPr id="447" name="テキスト ボックス 446"/>
        <xdr:cNvSpPr txBox="1"/>
      </xdr:nvSpPr>
      <xdr:spPr>
        <a:xfrm>
          <a:off x="6355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0550" cy="259080"/>
    <xdr:sp macro="" textlink="">
      <xdr:nvSpPr>
        <xdr:cNvPr id="449" name="テキスト ボックス 448"/>
        <xdr:cNvSpPr txBox="1"/>
      </xdr:nvSpPr>
      <xdr:spPr>
        <a:xfrm>
          <a:off x="6008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0550" cy="254000"/>
    <xdr:sp macro="" textlink="">
      <xdr:nvSpPr>
        <xdr:cNvPr id="451" name="テキスト ボックス 450"/>
        <xdr:cNvSpPr txBox="1"/>
      </xdr:nvSpPr>
      <xdr:spPr>
        <a:xfrm>
          <a:off x="6008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0550" cy="259080"/>
    <xdr:sp macro="" textlink="">
      <xdr:nvSpPr>
        <xdr:cNvPr id="453" name="テキスト ボックス 452"/>
        <xdr:cNvSpPr txBox="1"/>
      </xdr:nvSpPr>
      <xdr:spPr>
        <a:xfrm>
          <a:off x="6008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0550" cy="259080"/>
    <xdr:sp macro="" textlink="">
      <xdr:nvSpPr>
        <xdr:cNvPr id="455" name="テキスト ボックス 454"/>
        <xdr:cNvSpPr txBox="1"/>
      </xdr:nvSpPr>
      <xdr:spPr>
        <a:xfrm>
          <a:off x="6008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720" cy="254000"/>
    <xdr:sp macro="" textlink="">
      <xdr:nvSpPr>
        <xdr:cNvPr id="457" name="テキスト ボックス 456"/>
        <xdr:cNvSpPr txBox="1"/>
      </xdr:nvSpPr>
      <xdr:spPr>
        <a:xfrm>
          <a:off x="5918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156845</xdr:rowOff>
    </xdr:from>
    <xdr:to xmlns:xdr="http://schemas.openxmlformats.org/drawingml/2006/spreadsheetDrawing">
      <xdr:col>54</xdr:col>
      <xdr:colOff>189865</xdr:colOff>
      <xdr:row>99</xdr:row>
      <xdr:rowOff>6350</xdr:rowOff>
    </xdr:to>
    <xdr:cxnSp macro="">
      <xdr:nvCxnSpPr>
        <xdr:cNvPr id="459" name="直線コネクタ 458"/>
        <xdr:cNvCxnSpPr/>
      </xdr:nvCxnSpPr>
      <xdr:spPr>
        <a:xfrm flipV="1">
          <a:off x="10475595" y="15415895"/>
          <a:ext cx="127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10160</xdr:rowOff>
    </xdr:from>
    <xdr:ext cx="534670" cy="259080"/>
    <xdr:sp macro="" textlink="">
      <xdr:nvSpPr>
        <xdr:cNvPr id="460" name="土木費最小値テキスト"/>
        <xdr:cNvSpPr txBox="1"/>
      </xdr:nvSpPr>
      <xdr:spPr>
        <a:xfrm>
          <a:off x="10528300" y="1698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xdr:rowOff>
    </xdr:from>
    <xdr:to xmlns:xdr="http://schemas.openxmlformats.org/drawingml/2006/spreadsheetDrawing">
      <xdr:col>55</xdr:col>
      <xdr:colOff>88900</xdr:colOff>
      <xdr:row>99</xdr:row>
      <xdr:rowOff>6350</xdr:rowOff>
    </xdr:to>
    <xdr:cxnSp macro="">
      <xdr:nvCxnSpPr>
        <xdr:cNvPr id="461" name="直線コネクタ 460"/>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103505</xdr:rowOff>
    </xdr:from>
    <xdr:ext cx="598805" cy="259080"/>
    <xdr:sp macro="" textlink="">
      <xdr:nvSpPr>
        <xdr:cNvPr id="462" name="土木費最大値テキスト"/>
        <xdr:cNvSpPr txBox="1"/>
      </xdr:nvSpPr>
      <xdr:spPr>
        <a:xfrm>
          <a:off x="10528300" y="15191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840,983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156845</xdr:rowOff>
    </xdr:from>
    <xdr:to xmlns:xdr="http://schemas.openxmlformats.org/drawingml/2006/spreadsheetDrawing">
      <xdr:col>55</xdr:col>
      <xdr:colOff>88900</xdr:colOff>
      <xdr:row>89</xdr:row>
      <xdr:rowOff>156845</xdr:rowOff>
    </xdr:to>
    <xdr:cxnSp macro="">
      <xdr:nvCxnSpPr>
        <xdr:cNvPr id="463" name="直線コネクタ 462"/>
        <xdr:cNvCxnSpPr/>
      </xdr:nvCxnSpPr>
      <xdr:spPr>
        <a:xfrm>
          <a:off x="10388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143510</xdr:rowOff>
    </xdr:from>
    <xdr:to xmlns:xdr="http://schemas.openxmlformats.org/drawingml/2006/spreadsheetDrawing">
      <xdr:col>55</xdr:col>
      <xdr:colOff>0</xdr:colOff>
      <xdr:row>98</xdr:row>
      <xdr:rowOff>152400</xdr:rowOff>
    </xdr:to>
    <xdr:cxnSp macro="">
      <xdr:nvCxnSpPr>
        <xdr:cNvPr id="464" name="直線コネクタ 463"/>
        <xdr:cNvCxnSpPr/>
      </xdr:nvCxnSpPr>
      <xdr:spPr>
        <a:xfrm flipV="1">
          <a:off x="9639300" y="169456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78740</xdr:rowOff>
    </xdr:from>
    <xdr:ext cx="534670" cy="259080"/>
    <xdr:sp macro="" textlink="">
      <xdr:nvSpPr>
        <xdr:cNvPr id="465" name="土木費平均値テキスト"/>
        <xdr:cNvSpPr txBox="1"/>
      </xdr:nvSpPr>
      <xdr:spPr>
        <a:xfrm>
          <a:off x="10528300" y="167093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55880</xdr:rowOff>
    </xdr:from>
    <xdr:to xmlns:xdr="http://schemas.openxmlformats.org/drawingml/2006/spreadsheetDrawing">
      <xdr:col>55</xdr:col>
      <xdr:colOff>50800</xdr:colOff>
      <xdr:row>98</xdr:row>
      <xdr:rowOff>157480</xdr:rowOff>
    </xdr:to>
    <xdr:sp macro="" textlink="">
      <xdr:nvSpPr>
        <xdr:cNvPr id="466" name="フローチャート: 判断 465"/>
        <xdr:cNvSpPr/>
      </xdr:nvSpPr>
      <xdr:spPr>
        <a:xfrm>
          <a:off x="104267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152400</xdr:rowOff>
    </xdr:from>
    <xdr:to xmlns:xdr="http://schemas.openxmlformats.org/drawingml/2006/spreadsheetDrawing">
      <xdr:col>50</xdr:col>
      <xdr:colOff>114300</xdr:colOff>
      <xdr:row>98</xdr:row>
      <xdr:rowOff>155575</xdr:rowOff>
    </xdr:to>
    <xdr:cxnSp macro="">
      <xdr:nvCxnSpPr>
        <xdr:cNvPr id="467" name="直線コネクタ 466"/>
        <xdr:cNvCxnSpPr/>
      </xdr:nvCxnSpPr>
      <xdr:spPr>
        <a:xfrm flipV="1">
          <a:off x="8750300" y="16954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67310</xdr:rowOff>
    </xdr:from>
    <xdr:to xmlns:xdr="http://schemas.openxmlformats.org/drawingml/2006/spreadsheetDrawing">
      <xdr:col>50</xdr:col>
      <xdr:colOff>165100</xdr:colOff>
      <xdr:row>98</xdr:row>
      <xdr:rowOff>168910</xdr:rowOff>
    </xdr:to>
    <xdr:sp macro="" textlink="">
      <xdr:nvSpPr>
        <xdr:cNvPr id="468" name="フローチャート: 判断 467"/>
        <xdr:cNvSpPr/>
      </xdr:nvSpPr>
      <xdr:spPr>
        <a:xfrm>
          <a:off x="9588500"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13970</xdr:rowOff>
    </xdr:from>
    <xdr:ext cx="529590" cy="259080"/>
    <xdr:sp macro="" textlink="">
      <xdr:nvSpPr>
        <xdr:cNvPr id="469" name="テキスト ボックス 468"/>
        <xdr:cNvSpPr txBox="1"/>
      </xdr:nvSpPr>
      <xdr:spPr>
        <a:xfrm>
          <a:off x="9371965" y="16644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135255</xdr:rowOff>
    </xdr:from>
    <xdr:to xmlns:xdr="http://schemas.openxmlformats.org/drawingml/2006/spreadsheetDrawing">
      <xdr:col>45</xdr:col>
      <xdr:colOff>177800</xdr:colOff>
      <xdr:row>98</xdr:row>
      <xdr:rowOff>155575</xdr:rowOff>
    </xdr:to>
    <xdr:cxnSp macro="">
      <xdr:nvCxnSpPr>
        <xdr:cNvPr id="470" name="直線コネクタ 469"/>
        <xdr:cNvCxnSpPr/>
      </xdr:nvCxnSpPr>
      <xdr:spPr>
        <a:xfrm>
          <a:off x="7861300" y="16937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52070</xdr:rowOff>
    </xdr:from>
    <xdr:to xmlns:xdr="http://schemas.openxmlformats.org/drawingml/2006/spreadsheetDrawing">
      <xdr:col>46</xdr:col>
      <xdr:colOff>38100</xdr:colOff>
      <xdr:row>98</xdr:row>
      <xdr:rowOff>153035</xdr:rowOff>
    </xdr:to>
    <xdr:sp macro="" textlink="">
      <xdr:nvSpPr>
        <xdr:cNvPr id="471" name="フローチャート: 判断 470"/>
        <xdr:cNvSpPr/>
      </xdr:nvSpPr>
      <xdr:spPr>
        <a:xfrm>
          <a:off x="8699500" y="16854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169545</xdr:rowOff>
    </xdr:from>
    <xdr:ext cx="529590" cy="254000"/>
    <xdr:sp macro="" textlink="">
      <xdr:nvSpPr>
        <xdr:cNvPr id="472" name="テキスト ボックス 471"/>
        <xdr:cNvSpPr txBox="1"/>
      </xdr:nvSpPr>
      <xdr:spPr>
        <a:xfrm>
          <a:off x="8482965" y="166287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133350</xdr:rowOff>
    </xdr:from>
    <xdr:to xmlns:xdr="http://schemas.openxmlformats.org/drawingml/2006/spreadsheetDrawing">
      <xdr:col>41</xdr:col>
      <xdr:colOff>50800</xdr:colOff>
      <xdr:row>98</xdr:row>
      <xdr:rowOff>135255</xdr:rowOff>
    </xdr:to>
    <xdr:cxnSp macro="">
      <xdr:nvCxnSpPr>
        <xdr:cNvPr id="473" name="直線コネクタ 472"/>
        <xdr:cNvCxnSpPr/>
      </xdr:nvCxnSpPr>
      <xdr:spPr>
        <a:xfrm>
          <a:off x="6972300" y="16935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29845</xdr:rowOff>
    </xdr:from>
    <xdr:to xmlns:xdr="http://schemas.openxmlformats.org/drawingml/2006/spreadsheetDrawing">
      <xdr:col>41</xdr:col>
      <xdr:colOff>101600</xdr:colOff>
      <xdr:row>98</xdr:row>
      <xdr:rowOff>132080</xdr:rowOff>
    </xdr:to>
    <xdr:sp macro="" textlink="">
      <xdr:nvSpPr>
        <xdr:cNvPr id="474" name="フローチャート: 判断 473"/>
        <xdr:cNvSpPr/>
      </xdr:nvSpPr>
      <xdr:spPr>
        <a:xfrm>
          <a:off x="7810500" y="16831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147955</xdr:rowOff>
    </xdr:from>
    <xdr:ext cx="529590" cy="258445"/>
    <xdr:sp macro="" textlink="">
      <xdr:nvSpPr>
        <xdr:cNvPr id="475" name="テキスト ボックス 474"/>
        <xdr:cNvSpPr txBox="1"/>
      </xdr:nvSpPr>
      <xdr:spPr>
        <a:xfrm>
          <a:off x="7593965" y="1660715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49530</xdr:rowOff>
    </xdr:from>
    <xdr:to xmlns:xdr="http://schemas.openxmlformats.org/drawingml/2006/spreadsheetDrawing">
      <xdr:col>36</xdr:col>
      <xdr:colOff>165100</xdr:colOff>
      <xdr:row>98</xdr:row>
      <xdr:rowOff>151130</xdr:rowOff>
    </xdr:to>
    <xdr:sp macro="" textlink="">
      <xdr:nvSpPr>
        <xdr:cNvPr id="476" name="フローチャート: 判断 475"/>
        <xdr:cNvSpPr/>
      </xdr:nvSpPr>
      <xdr:spPr>
        <a:xfrm>
          <a:off x="6921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167640</xdr:rowOff>
    </xdr:from>
    <xdr:ext cx="529590" cy="254000"/>
    <xdr:sp macro="" textlink="">
      <xdr:nvSpPr>
        <xdr:cNvPr id="477" name="テキスト ボックス 476"/>
        <xdr:cNvSpPr txBox="1"/>
      </xdr:nvSpPr>
      <xdr:spPr>
        <a:xfrm>
          <a:off x="6704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92075</xdr:rowOff>
    </xdr:from>
    <xdr:to xmlns:xdr="http://schemas.openxmlformats.org/drawingml/2006/spreadsheetDrawing">
      <xdr:col>55</xdr:col>
      <xdr:colOff>50800</xdr:colOff>
      <xdr:row>99</xdr:row>
      <xdr:rowOff>22225</xdr:rowOff>
    </xdr:to>
    <xdr:sp macro="" textlink="">
      <xdr:nvSpPr>
        <xdr:cNvPr id="483" name="楕円 482"/>
        <xdr:cNvSpPr/>
      </xdr:nvSpPr>
      <xdr:spPr>
        <a:xfrm>
          <a:off x="104267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34290</xdr:rowOff>
    </xdr:from>
    <xdr:ext cx="534670" cy="259080"/>
    <xdr:sp macro="" textlink="">
      <xdr:nvSpPr>
        <xdr:cNvPr id="484" name="土木費該当値テキスト"/>
        <xdr:cNvSpPr txBox="1"/>
      </xdr:nvSpPr>
      <xdr:spPr>
        <a:xfrm>
          <a:off x="10528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101600</xdr:rowOff>
    </xdr:from>
    <xdr:to xmlns:xdr="http://schemas.openxmlformats.org/drawingml/2006/spreadsheetDrawing">
      <xdr:col>50</xdr:col>
      <xdr:colOff>165100</xdr:colOff>
      <xdr:row>99</xdr:row>
      <xdr:rowOff>31750</xdr:rowOff>
    </xdr:to>
    <xdr:sp macro="" textlink="">
      <xdr:nvSpPr>
        <xdr:cNvPr id="485" name="楕円 484"/>
        <xdr:cNvSpPr/>
      </xdr:nvSpPr>
      <xdr:spPr>
        <a:xfrm>
          <a:off x="9588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22860</xdr:rowOff>
    </xdr:from>
    <xdr:ext cx="529590" cy="259080"/>
    <xdr:sp macro="" textlink="">
      <xdr:nvSpPr>
        <xdr:cNvPr id="486" name="テキスト ボックス 485"/>
        <xdr:cNvSpPr txBox="1"/>
      </xdr:nvSpPr>
      <xdr:spPr>
        <a:xfrm>
          <a:off x="9371965" y="16996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104775</xdr:rowOff>
    </xdr:from>
    <xdr:to xmlns:xdr="http://schemas.openxmlformats.org/drawingml/2006/spreadsheetDrawing">
      <xdr:col>46</xdr:col>
      <xdr:colOff>38100</xdr:colOff>
      <xdr:row>99</xdr:row>
      <xdr:rowOff>34925</xdr:rowOff>
    </xdr:to>
    <xdr:sp macro="" textlink="">
      <xdr:nvSpPr>
        <xdr:cNvPr id="487" name="楕円 486"/>
        <xdr:cNvSpPr/>
      </xdr:nvSpPr>
      <xdr:spPr>
        <a:xfrm>
          <a:off x="8699500" y="1690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26035</xdr:rowOff>
    </xdr:from>
    <xdr:ext cx="529590" cy="259080"/>
    <xdr:sp macro="" textlink="">
      <xdr:nvSpPr>
        <xdr:cNvPr id="488" name="テキスト ボックス 487"/>
        <xdr:cNvSpPr txBox="1"/>
      </xdr:nvSpPr>
      <xdr:spPr>
        <a:xfrm>
          <a:off x="8482965" y="16999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84455</xdr:rowOff>
    </xdr:from>
    <xdr:to xmlns:xdr="http://schemas.openxmlformats.org/drawingml/2006/spreadsheetDrawing">
      <xdr:col>41</xdr:col>
      <xdr:colOff>101600</xdr:colOff>
      <xdr:row>99</xdr:row>
      <xdr:rowOff>14605</xdr:rowOff>
    </xdr:to>
    <xdr:sp macro="" textlink="">
      <xdr:nvSpPr>
        <xdr:cNvPr id="489" name="楕円 488"/>
        <xdr:cNvSpPr/>
      </xdr:nvSpPr>
      <xdr:spPr>
        <a:xfrm>
          <a:off x="7810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6350</xdr:rowOff>
    </xdr:from>
    <xdr:ext cx="529590" cy="254000"/>
    <xdr:sp macro="" textlink="">
      <xdr:nvSpPr>
        <xdr:cNvPr id="490" name="テキスト ボックス 489"/>
        <xdr:cNvSpPr txBox="1"/>
      </xdr:nvSpPr>
      <xdr:spPr>
        <a:xfrm>
          <a:off x="7593965" y="16979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82550</xdr:rowOff>
    </xdr:from>
    <xdr:to xmlns:xdr="http://schemas.openxmlformats.org/drawingml/2006/spreadsheetDrawing">
      <xdr:col>36</xdr:col>
      <xdr:colOff>165100</xdr:colOff>
      <xdr:row>99</xdr:row>
      <xdr:rowOff>12700</xdr:rowOff>
    </xdr:to>
    <xdr:sp macro="" textlink="">
      <xdr:nvSpPr>
        <xdr:cNvPr id="491" name="楕円 490"/>
        <xdr:cNvSpPr/>
      </xdr:nvSpPr>
      <xdr:spPr>
        <a:xfrm>
          <a:off x="692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3810</xdr:rowOff>
    </xdr:from>
    <xdr:ext cx="529590" cy="259080"/>
    <xdr:sp macro="" textlink="">
      <xdr:nvSpPr>
        <xdr:cNvPr id="492" name="テキスト ボックス 491"/>
        <xdr:cNvSpPr txBox="1"/>
      </xdr:nvSpPr>
      <xdr:spPr>
        <a:xfrm>
          <a:off x="6704965" y="16977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501" name="テキスト ボックス 500"/>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503" name="テキスト ボックス 502"/>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5" name="テキスト ボックス 504"/>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000"/>
    <xdr:sp macro="" textlink="">
      <xdr:nvSpPr>
        <xdr:cNvPr id="509" name="テキスト ボックス 508"/>
        <xdr:cNvSpPr txBox="1"/>
      </xdr:nvSpPr>
      <xdr:spPr>
        <a:xfrm>
          <a:off x="11914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4000"/>
    <xdr:sp macro="" textlink="">
      <xdr:nvSpPr>
        <xdr:cNvPr id="515" name="テキスト ボックス 514"/>
        <xdr:cNvSpPr txBox="1"/>
      </xdr:nvSpPr>
      <xdr:spPr>
        <a:xfrm>
          <a:off x="11914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76835</xdr:rowOff>
    </xdr:from>
    <xdr:to xmlns:xdr="http://schemas.openxmlformats.org/drawingml/2006/spreadsheetDrawing">
      <xdr:col>85</xdr:col>
      <xdr:colOff>126365</xdr:colOff>
      <xdr:row>39</xdr:row>
      <xdr:rowOff>55245</xdr:rowOff>
    </xdr:to>
    <xdr:cxnSp macro="">
      <xdr:nvCxnSpPr>
        <xdr:cNvPr id="517" name="直線コネクタ 516"/>
        <xdr:cNvCxnSpPr/>
      </xdr:nvCxnSpPr>
      <xdr:spPr>
        <a:xfrm flipV="1">
          <a:off x="16317595" y="522033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59055</xdr:rowOff>
    </xdr:from>
    <xdr:ext cx="469900" cy="259080"/>
    <xdr:sp macro="" textlink="">
      <xdr:nvSpPr>
        <xdr:cNvPr id="518" name="消防費最小値テキスト"/>
        <xdr:cNvSpPr txBox="1"/>
      </xdr:nvSpPr>
      <xdr:spPr>
        <a:xfrm>
          <a:off x="16370300" y="6745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55245</xdr:rowOff>
    </xdr:from>
    <xdr:to xmlns:xdr="http://schemas.openxmlformats.org/drawingml/2006/spreadsheetDrawing">
      <xdr:col>86</xdr:col>
      <xdr:colOff>25400</xdr:colOff>
      <xdr:row>39</xdr:row>
      <xdr:rowOff>55245</xdr:rowOff>
    </xdr:to>
    <xdr:cxnSp macro="">
      <xdr:nvCxnSpPr>
        <xdr:cNvPr id="519" name="直線コネクタ 518"/>
        <xdr:cNvCxnSpPr/>
      </xdr:nvCxnSpPr>
      <xdr:spPr>
        <a:xfrm>
          <a:off x="16230600" y="674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23495</xdr:rowOff>
    </xdr:from>
    <xdr:ext cx="534670" cy="259080"/>
    <xdr:sp macro="" textlink="">
      <xdr:nvSpPr>
        <xdr:cNvPr id="520" name="消防費最大値テキスト"/>
        <xdr:cNvSpPr txBox="1"/>
      </xdr:nvSpPr>
      <xdr:spPr>
        <a:xfrm>
          <a:off x="16370300" y="4995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49,656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76835</xdr:rowOff>
    </xdr:from>
    <xdr:to xmlns:xdr="http://schemas.openxmlformats.org/drawingml/2006/spreadsheetDrawing">
      <xdr:col>86</xdr:col>
      <xdr:colOff>25400</xdr:colOff>
      <xdr:row>30</xdr:row>
      <xdr:rowOff>76835</xdr:rowOff>
    </xdr:to>
    <xdr:cxnSp macro="">
      <xdr:nvCxnSpPr>
        <xdr:cNvPr id="521" name="直線コネクタ 520"/>
        <xdr:cNvCxnSpPr/>
      </xdr:nvCxnSpPr>
      <xdr:spPr>
        <a:xfrm>
          <a:off x="16230600" y="522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12700</xdr:rowOff>
    </xdr:from>
    <xdr:to xmlns:xdr="http://schemas.openxmlformats.org/drawingml/2006/spreadsheetDrawing">
      <xdr:col>85</xdr:col>
      <xdr:colOff>127000</xdr:colOff>
      <xdr:row>38</xdr:row>
      <xdr:rowOff>22225</xdr:rowOff>
    </xdr:to>
    <xdr:cxnSp macro="">
      <xdr:nvCxnSpPr>
        <xdr:cNvPr id="522" name="直線コネクタ 521"/>
        <xdr:cNvCxnSpPr/>
      </xdr:nvCxnSpPr>
      <xdr:spPr>
        <a:xfrm>
          <a:off x="15481300" y="65278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163830</xdr:rowOff>
    </xdr:from>
    <xdr:ext cx="534670" cy="259080"/>
    <xdr:sp macro="" textlink="">
      <xdr:nvSpPr>
        <xdr:cNvPr id="523" name="消防費平均値テキスト"/>
        <xdr:cNvSpPr txBox="1"/>
      </xdr:nvSpPr>
      <xdr:spPr>
        <a:xfrm>
          <a:off x="16370300" y="6164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12700</xdr:rowOff>
    </xdr:from>
    <xdr:to xmlns:xdr="http://schemas.openxmlformats.org/drawingml/2006/spreadsheetDrawing">
      <xdr:col>81</xdr:col>
      <xdr:colOff>50800</xdr:colOff>
      <xdr:row>38</xdr:row>
      <xdr:rowOff>46990</xdr:rowOff>
    </xdr:to>
    <xdr:cxnSp macro="">
      <xdr:nvCxnSpPr>
        <xdr:cNvPr id="525" name="直線コネクタ 524"/>
        <xdr:cNvCxnSpPr/>
      </xdr:nvCxnSpPr>
      <xdr:spPr>
        <a:xfrm flipV="1">
          <a:off x="14592300" y="65278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142240</xdr:rowOff>
    </xdr:from>
    <xdr:to xmlns:xdr="http://schemas.openxmlformats.org/drawingml/2006/spreadsheetDrawing">
      <xdr:col>81</xdr:col>
      <xdr:colOff>101600</xdr:colOff>
      <xdr:row>37</xdr:row>
      <xdr:rowOff>72390</xdr:rowOff>
    </xdr:to>
    <xdr:sp macro="" textlink="">
      <xdr:nvSpPr>
        <xdr:cNvPr id="526" name="フローチャート: 判断 525"/>
        <xdr:cNvSpPr/>
      </xdr:nvSpPr>
      <xdr:spPr>
        <a:xfrm>
          <a:off x="15430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88900</xdr:rowOff>
    </xdr:from>
    <xdr:ext cx="529590" cy="254000"/>
    <xdr:sp macro="" textlink="">
      <xdr:nvSpPr>
        <xdr:cNvPr id="527" name="テキスト ボックス 526"/>
        <xdr:cNvSpPr txBox="1"/>
      </xdr:nvSpPr>
      <xdr:spPr>
        <a:xfrm>
          <a:off x="15213965" y="60896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26035</xdr:rowOff>
    </xdr:from>
    <xdr:to xmlns:xdr="http://schemas.openxmlformats.org/drawingml/2006/spreadsheetDrawing">
      <xdr:col>76</xdr:col>
      <xdr:colOff>114300</xdr:colOff>
      <xdr:row>38</xdr:row>
      <xdr:rowOff>46990</xdr:rowOff>
    </xdr:to>
    <xdr:cxnSp macro="">
      <xdr:nvCxnSpPr>
        <xdr:cNvPr id="528" name="直線コネクタ 527"/>
        <xdr:cNvCxnSpPr/>
      </xdr:nvCxnSpPr>
      <xdr:spPr>
        <a:xfrm>
          <a:off x="13703300" y="654113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74930</xdr:rowOff>
    </xdr:from>
    <xdr:to xmlns:xdr="http://schemas.openxmlformats.org/drawingml/2006/spreadsheetDrawing">
      <xdr:col>76</xdr:col>
      <xdr:colOff>165100</xdr:colOff>
      <xdr:row>37</xdr:row>
      <xdr:rowOff>4445</xdr:rowOff>
    </xdr:to>
    <xdr:sp macro="" textlink="">
      <xdr:nvSpPr>
        <xdr:cNvPr id="529" name="フローチャート: 判断 528"/>
        <xdr:cNvSpPr/>
      </xdr:nvSpPr>
      <xdr:spPr>
        <a:xfrm>
          <a:off x="14541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20955</xdr:rowOff>
    </xdr:from>
    <xdr:ext cx="529590" cy="254000"/>
    <xdr:sp macro="" textlink="">
      <xdr:nvSpPr>
        <xdr:cNvPr id="530" name="テキスト ボックス 529"/>
        <xdr:cNvSpPr txBox="1"/>
      </xdr:nvSpPr>
      <xdr:spPr>
        <a:xfrm>
          <a:off x="14324965" y="60217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26035</xdr:rowOff>
    </xdr:from>
    <xdr:to xmlns:xdr="http://schemas.openxmlformats.org/drawingml/2006/spreadsheetDrawing">
      <xdr:col>71</xdr:col>
      <xdr:colOff>177800</xdr:colOff>
      <xdr:row>38</xdr:row>
      <xdr:rowOff>64135</xdr:rowOff>
    </xdr:to>
    <xdr:cxnSp macro="">
      <xdr:nvCxnSpPr>
        <xdr:cNvPr id="531" name="直線コネクタ 530"/>
        <xdr:cNvCxnSpPr/>
      </xdr:nvCxnSpPr>
      <xdr:spPr>
        <a:xfrm flipV="1">
          <a:off x="12814300" y="654113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111125</xdr:rowOff>
    </xdr:from>
    <xdr:to xmlns:xdr="http://schemas.openxmlformats.org/drawingml/2006/spreadsheetDrawing">
      <xdr:col>72</xdr:col>
      <xdr:colOff>38100</xdr:colOff>
      <xdr:row>36</xdr:row>
      <xdr:rowOff>41275</xdr:rowOff>
    </xdr:to>
    <xdr:sp macro="" textlink="">
      <xdr:nvSpPr>
        <xdr:cNvPr id="532" name="フローチャート: 判断 531"/>
        <xdr:cNvSpPr/>
      </xdr:nvSpPr>
      <xdr:spPr>
        <a:xfrm>
          <a:off x="13652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57785</xdr:rowOff>
    </xdr:from>
    <xdr:ext cx="529590" cy="259080"/>
    <xdr:sp macro="" textlink="">
      <xdr:nvSpPr>
        <xdr:cNvPr id="533" name="テキスト ボックス 532"/>
        <xdr:cNvSpPr txBox="1"/>
      </xdr:nvSpPr>
      <xdr:spPr>
        <a:xfrm>
          <a:off x="13435965" y="58870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144145</xdr:rowOff>
    </xdr:from>
    <xdr:to xmlns:xdr="http://schemas.openxmlformats.org/drawingml/2006/spreadsheetDrawing">
      <xdr:col>67</xdr:col>
      <xdr:colOff>101600</xdr:colOff>
      <xdr:row>36</xdr:row>
      <xdr:rowOff>74930</xdr:rowOff>
    </xdr:to>
    <xdr:sp macro="" textlink="">
      <xdr:nvSpPr>
        <xdr:cNvPr id="534" name="フローチャート: 判断 533"/>
        <xdr:cNvSpPr/>
      </xdr:nvSpPr>
      <xdr:spPr>
        <a:xfrm>
          <a:off x="127635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90805</xdr:rowOff>
    </xdr:from>
    <xdr:ext cx="529590" cy="258445"/>
    <xdr:sp macro="" textlink="">
      <xdr:nvSpPr>
        <xdr:cNvPr id="535" name="テキスト ボックス 534"/>
        <xdr:cNvSpPr txBox="1"/>
      </xdr:nvSpPr>
      <xdr:spPr>
        <a:xfrm>
          <a:off x="12546965" y="592010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41" name="楕円 540"/>
        <xdr:cNvSpPr/>
      </xdr:nvSpPr>
      <xdr:spPr>
        <a:xfrm>
          <a:off x="162687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121285</xdr:rowOff>
    </xdr:from>
    <xdr:ext cx="534670" cy="254000"/>
    <xdr:sp macro="" textlink="">
      <xdr:nvSpPr>
        <xdr:cNvPr id="542" name="消防費該当値テキスト"/>
        <xdr:cNvSpPr txBox="1"/>
      </xdr:nvSpPr>
      <xdr:spPr>
        <a:xfrm>
          <a:off x="16370300" y="6464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133350</xdr:rowOff>
    </xdr:from>
    <xdr:to xmlns:xdr="http://schemas.openxmlformats.org/drawingml/2006/spreadsheetDrawing">
      <xdr:col>81</xdr:col>
      <xdr:colOff>101600</xdr:colOff>
      <xdr:row>38</xdr:row>
      <xdr:rowOff>63500</xdr:rowOff>
    </xdr:to>
    <xdr:sp macro="" textlink="">
      <xdr:nvSpPr>
        <xdr:cNvPr id="543" name="楕円 542"/>
        <xdr:cNvSpPr/>
      </xdr:nvSpPr>
      <xdr:spPr>
        <a:xfrm>
          <a:off x="1543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54610</xdr:rowOff>
    </xdr:from>
    <xdr:ext cx="529590" cy="254000"/>
    <xdr:sp macro="" textlink="">
      <xdr:nvSpPr>
        <xdr:cNvPr id="544" name="テキスト ボックス 543"/>
        <xdr:cNvSpPr txBox="1"/>
      </xdr:nvSpPr>
      <xdr:spPr>
        <a:xfrm>
          <a:off x="15213965" y="6569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167640</xdr:rowOff>
    </xdr:from>
    <xdr:to xmlns:xdr="http://schemas.openxmlformats.org/drawingml/2006/spreadsheetDrawing">
      <xdr:col>76</xdr:col>
      <xdr:colOff>165100</xdr:colOff>
      <xdr:row>38</xdr:row>
      <xdr:rowOff>97790</xdr:rowOff>
    </xdr:to>
    <xdr:sp macro="" textlink="">
      <xdr:nvSpPr>
        <xdr:cNvPr id="545" name="楕円 544"/>
        <xdr:cNvSpPr/>
      </xdr:nvSpPr>
      <xdr:spPr>
        <a:xfrm>
          <a:off x="14541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88900</xdr:rowOff>
    </xdr:from>
    <xdr:ext cx="529590" cy="254000"/>
    <xdr:sp macro="" textlink="">
      <xdr:nvSpPr>
        <xdr:cNvPr id="546" name="テキスト ボックス 545"/>
        <xdr:cNvSpPr txBox="1"/>
      </xdr:nvSpPr>
      <xdr:spPr>
        <a:xfrm>
          <a:off x="14324965" y="66040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146685</xdr:rowOff>
    </xdr:from>
    <xdr:to xmlns:xdr="http://schemas.openxmlformats.org/drawingml/2006/spreadsheetDrawing">
      <xdr:col>72</xdr:col>
      <xdr:colOff>38100</xdr:colOff>
      <xdr:row>38</xdr:row>
      <xdr:rowOff>76835</xdr:rowOff>
    </xdr:to>
    <xdr:sp macro="" textlink="">
      <xdr:nvSpPr>
        <xdr:cNvPr id="547" name="楕円 546"/>
        <xdr:cNvSpPr/>
      </xdr:nvSpPr>
      <xdr:spPr>
        <a:xfrm>
          <a:off x="13652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67945</xdr:rowOff>
    </xdr:from>
    <xdr:ext cx="529590" cy="258445"/>
    <xdr:sp macro="" textlink="">
      <xdr:nvSpPr>
        <xdr:cNvPr id="548" name="テキスト ボックス 547"/>
        <xdr:cNvSpPr txBox="1"/>
      </xdr:nvSpPr>
      <xdr:spPr>
        <a:xfrm>
          <a:off x="13435965" y="6583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13335</xdr:rowOff>
    </xdr:from>
    <xdr:to xmlns:xdr="http://schemas.openxmlformats.org/drawingml/2006/spreadsheetDrawing">
      <xdr:col>67</xdr:col>
      <xdr:colOff>101600</xdr:colOff>
      <xdr:row>38</xdr:row>
      <xdr:rowOff>114935</xdr:rowOff>
    </xdr:to>
    <xdr:sp macro="" textlink="">
      <xdr:nvSpPr>
        <xdr:cNvPr id="549" name="楕円 548"/>
        <xdr:cNvSpPr/>
      </xdr:nvSpPr>
      <xdr:spPr>
        <a:xfrm>
          <a:off x="127635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106045</xdr:rowOff>
    </xdr:from>
    <xdr:ext cx="529590" cy="259080"/>
    <xdr:sp macro="" textlink="">
      <xdr:nvSpPr>
        <xdr:cNvPr id="550" name="テキスト ボックス 549"/>
        <xdr:cNvSpPr txBox="1"/>
      </xdr:nvSpPr>
      <xdr:spPr>
        <a:xfrm>
          <a:off x="12546965" y="6621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9" name="テキスト ボックス 558"/>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3840" cy="254000"/>
    <xdr:sp macro="" textlink="">
      <xdr:nvSpPr>
        <xdr:cNvPr id="561" name="テキスト ボックス 560"/>
        <xdr:cNvSpPr txBox="1"/>
      </xdr:nvSpPr>
      <xdr:spPr>
        <a:xfrm>
          <a:off x="12197080" y="10398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3" name="テキスト ボックス 562"/>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4000"/>
    <xdr:sp macro="" textlink="">
      <xdr:nvSpPr>
        <xdr:cNvPr id="565" name="テキスト ボックス 564"/>
        <xdr:cNvSpPr txBox="1"/>
      </xdr:nvSpPr>
      <xdr:spPr>
        <a:xfrm>
          <a:off x="11914505" y="9745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6" name="直線コネクタ 565"/>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7" name="テキスト ボックス 566"/>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4000"/>
    <xdr:sp macro="" textlink="">
      <xdr:nvSpPr>
        <xdr:cNvPr id="569" name="テキスト ボックス 568"/>
        <xdr:cNvSpPr txBox="1"/>
      </xdr:nvSpPr>
      <xdr:spPr>
        <a:xfrm>
          <a:off x="11914505" y="9093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0550" cy="258445"/>
    <xdr:sp macro="" textlink="">
      <xdr:nvSpPr>
        <xdr:cNvPr id="571" name="テキスト ボックス 570"/>
        <xdr:cNvSpPr txBox="1"/>
      </xdr:nvSpPr>
      <xdr:spPr>
        <a:xfrm>
          <a:off x="11850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0550" cy="259080"/>
    <xdr:sp macro="" textlink="">
      <xdr:nvSpPr>
        <xdr:cNvPr id="573" name="テキスト ボックス 572"/>
        <xdr:cNvSpPr txBox="1"/>
      </xdr:nvSpPr>
      <xdr:spPr>
        <a:xfrm>
          <a:off x="11850370" y="8439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75" name="テキスト ボックス 574"/>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20955</xdr:rowOff>
    </xdr:from>
    <xdr:to xmlns:xdr="http://schemas.openxmlformats.org/drawingml/2006/spreadsheetDrawing">
      <xdr:col>85</xdr:col>
      <xdr:colOff>126365</xdr:colOff>
      <xdr:row>58</xdr:row>
      <xdr:rowOff>168910</xdr:rowOff>
    </xdr:to>
    <xdr:cxnSp macro="">
      <xdr:nvCxnSpPr>
        <xdr:cNvPr id="577" name="直線コネクタ 576"/>
        <xdr:cNvCxnSpPr/>
      </xdr:nvCxnSpPr>
      <xdr:spPr>
        <a:xfrm flipV="1">
          <a:off x="16317595" y="8764905"/>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1270</xdr:rowOff>
    </xdr:from>
    <xdr:ext cx="534670" cy="259080"/>
    <xdr:sp macro="" textlink="">
      <xdr:nvSpPr>
        <xdr:cNvPr id="578" name="教育費最小値テキスト"/>
        <xdr:cNvSpPr txBox="1"/>
      </xdr:nvSpPr>
      <xdr:spPr>
        <a:xfrm>
          <a:off x="16370300" y="10116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168910</xdr:rowOff>
    </xdr:from>
    <xdr:to xmlns:xdr="http://schemas.openxmlformats.org/drawingml/2006/spreadsheetDrawing">
      <xdr:col>86</xdr:col>
      <xdr:colOff>25400</xdr:colOff>
      <xdr:row>58</xdr:row>
      <xdr:rowOff>168910</xdr:rowOff>
    </xdr:to>
    <xdr:cxnSp macro="">
      <xdr:nvCxnSpPr>
        <xdr:cNvPr id="579" name="直線コネクタ 578"/>
        <xdr:cNvCxnSpPr/>
      </xdr:nvCxnSpPr>
      <xdr:spPr>
        <a:xfrm>
          <a:off x="16230600" y="1011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139065</xdr:rowOff>
    </xdr:from>
    <xdr:ext cx="598805" cy="259080"/>
    <xdr:sp macro="" textlink="">
      <xdr:nvSpPr>
        <xdr:cNvPr id="580" name="教育費最大値テキスト"/>
        <xdr:cNvSpPr txBox="1"/>
      </xdr:nvSpPr>
      <xdr:spPr>
        <a:xfrm>
          <a:off x="16370300" y="8540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108,790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20955</xdr:rowOff>
    </xdr:from>
    <xdr:to xmlns:xdr="http://schemas.openxmlformats.org/drawingml/2006/spreadsheetDrawing">
      <xdr:col>86</xdr:col>
      <xdr:colOff>25400</xdr:colOff>
      <xdr:row>51</xdr:row>
      <xdr:rowOff>20955</xdr:rowOff>
    </xdr:to>
    <xdr:cxnSp macro="">
      <xdr:nvCxnSpPr>
        <xdr:cNvPr id="581" name="直線コネクタ 580"/>
        <xdr:cNvCxnSpPr/>
      </xdr:nvCxnSpPr>
      <xdr:spPr>
        <a:xfrm>
          <a:off x="16230600" y="876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15875</xdr:rowOff>
    </xdr:from>
    <xdr:to xmlns:xdr="http://schemas.openxmlformats.org/drawingml/2006/spreadsheetDrawing">
      <xdr:col>85</xdr:col>
      <xdr:colOff>127000</xdr:colOff>
      <xdr:row>57</xdr:row>
      <xdr:rowOff>55880</xdr:rowOff>
    </xdr:to>
    <xdr:cxnSp macro="">
      <xdr:nvCxnSpPr>
        <xdr:cNvPr id="582" name="直線コネクタ 581"/>
        <xdr:cNvCxnSpPr/>
      </xdr:nvCxnSpPr>
      <xdr:spPr>
        <a:xfrm flipV="1">
          <a:off x="15481300" y="961707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149860</xdr:rowOff>
    </xdr:from>
    <xdr:ext cx="534670" cy="259080"/>
    <xdr:sp macro="" textlink="">
      <xdr:nvSpPr>
        <xdr:cNvPr id="583" name="教育費平均値テキスト"/>
        <xdr:cNvSpPr txBox="1"/>
      </xdr:nvSpPr>
      <xdr:spPr>
        <a:xfrm>
          <a:off x="16370300" y="9579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171450</xdr:rowOff>
    </xdr:from>
    <xdr:to xmlns:xdr="http://schemas.openxmlformats.org/drawingml/2006/spreadsheetDrawing">
      <xdr:col>85</xdr:col>
      <xdr:colOff>177800</xdr:colOff>
      <xdr:row>56</xdr:row>
      <xdr:rowOff>101600</xdr:rowOff>
    </xdr:to>
    <xdr:sp macro="" textlink="">
      <xdr:nvSpPr>
        <xdr:cNvPr id="584" name="フローチャート: 判断 583"/>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78740</xdr:rowOff>
    </xdr:from>
    <xdr:to xmlns:xdr="http://schemas.openxmlformats.org/drawingml/2006/spreadsheetDrawing">
      <xdr:col>81</xdr:col>
      <xdr:colOff>50800</xdr:colOff>
      <xdr:row>57</xdr:row>
      <xdr:rowOff>55880</xdr:rowOff>
    </xdr:to>
    <xdr:cxnSp macro="">
      <xdr:nvCxnSpPr>
        <xdr:cNvPr id="585" name="直線コネクタ 584"/>
        <xdr:cNvCxnSpPr/>
      </xdr:nvCxnSpPr>
      <xdr:spPr>
        <a:xfrm>
          <a:off x="14592300" y="9508490"/>
          <a:ext cx="8890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134620</xdr:rowOff>
    </xdr:to>
    <xdr:sp macro="" textlink="">
      <xdr:nvSpPr>
        <xdr:cNvPr id="586" name="フローチャート: 判断 585"/>
        <xdr:cNvSpPr/>
      </xdr:nvSpPr>
      <xdr:spPr>
        <a:xfrm>
          <a:off x="15430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151130</xdr:rowOff>
    </xdr:from>
    <xdr:ext cx="529590" cy="259080"/>
    <xdr:sp macro="" textlink="">
      <xdr:nvSpPr>
        <xdr:cNvPr id="587" name="テキスト ボックス 586"/>
        <xdr:cNvSpPr txBox="1"/>
      </xdr:nvSpPr>
      <xdr:spPr>
        <a:xfrm>
          <a:off x="15213965" y="9409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36195</xdr:rowOff>
    </xdr:from>
    <xdr:to xmlns:xdr="http://schemas.openxmlformats.org/drawingml/2006/spreadsheetDrawing">
      <xdr:col>76</xdr:col>
      <xdr:colOff>114300</xdr:colOff>
      <xdr:row>55</xdr:row>
      <xdr:rowOff>78740</xdr:rowOff>
    </xdr:to>
    <xdr:cxnSp macro="">
      <xdr:nvCxnSpPr>
        <xdr:cNvPr id="588" name="直線コネクタ 587"/>
        <xdr:cNvCxnSpPr/>
      </xdr:nvCxnSpPr>
      <xdr:spPr>
        <a:xfrm>
          <a:off x="13703300" y="9123045"/>
          <a:ext cx="889000"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135890</xdr:rowOff>
    </xdr:from>
    <xdr:to xmlns:xdr="http://schemas.openxmlformats.org/drawingml/2006/spreadsheetDrawing">
      <xdr:col>76</xdr:col>
      <xdr:colOff>165100</xdr:colOff>
      <xdr:row>56</xdr:row>
      <xdr:rowOff>66040</xdr:rowOff>
    </xdr:to>
    <xdr:sp macro="" textlink="">
      <xdr:nvSpPr>
        <xdr:cNvPr id="589" name="フローチャート: 判断 588"/>
        <xdr:cNvSpPr/>
      </xdr:nvSpPr>
      <xdr:spPr>
        <a:xfrm>
          <a:off x="14541500" y="956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57150</xdr:rowOff>
    </xdr:from>
    <xdr:ext cx="529590" cy="259080"/>
    <xdr:sp macro="" textlink="">
      <xdr:nvSpPr>
        <xdr:cNvPr id="590" name="テキスト ボックス 589"/>
        <xdr:cNvSpPr txBox="1"/>
      </xdr:nvSpPr>
      <xdr:spPr>
        <a:xfrm>
          <a:off x="14324965" y="9658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36195</xdr:rowOff>
    </xdr:from>
    <xdr:to xmlns:xdr="http://schemas.openxmlformats.org/drawingml/2006/spreadsheetDrawing">
      <xdr:col>71</xdr:col>
      <xdr:colOff>177800</xdr:colOff>
      <xdr:row>55</xdr:row>
      <xdr:rowOff>38735</xdr:rowOff>
    </xdr:to>
    <xdr:cxnSp macro="">
      <xdr:nvCxnSpPr>
        <xdr:cNvPr id="591" name="直線コネクタ 590"/>
        <xdr:cNvCxnSpPr/>
      </xdr:nvCxnSpPr>
      <xdr:spPr>
        <a:xfrm flipV="1">
          <a:off x="12814300" y="9123045"/>
          <a:ext cx="8890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69215</xdr:rowOff>
    </xdr:from>
    <xdr:to xmlns:xdr="http://schemas.openxmlformats.org/drawingml/2006/spreadsheetDrawing">
      <xdr:col>72</xdr:col>
      <xdr:colOff>38100</xdr:colOff>
      <xdr:row>55</xdr:row>
      <xdr:rowOff>170815</xdr:rowOff>
    </xdr:to>
    <xdr:sp macro="" textlink="">
      <xdr:nvSpPr>
        <xdr:cNvPr id="592" name="フローチャート: 判断 591"/>
        <xdr:cNvSpPr/>
      </xdr:nvSpPr>
      <xdr:spPr>
        <a:xfrm>
          <a:off x="136525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161925</xdr:rowOff>
    </xdr:from>
    <xdr:ext cx="529590" cy="259080"/>
    <xdr:sp macro="" textlink="">
      <xdr:nvSpPr>
        <xdr:cNvPr id="593" name="テキスト ボックス 592"/>
        <xdr:cNvSpPr txBox="1"/>
      </xdr:nvSpPr>
      <xdr:spPr>
        <a:xfrm>
          <a:off x="13435965" y="9591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155575</xdr:rowOff>
    </xdr:from>
    <xdr:to xmlns:xdr="http://schemas.openxmlformats.org/drawingml/2006/spreadsheetDrawing">
      <xdr:col>67</xdr:col>
      <xdr:colOff>101600</xdr:colOff>
      <xdr:row>56</xdr:row>
      <xdr:rowOff>86360</xdr:rowOff>
    </xdr:to>
    <xdr:sp macro="" textlink="">
      <xdr:nvSpPr>
        <xdr:cNvPr id="594" name="フローチャート: 判断 593"/>
        <xdr:cNvSpPr/>
      </xdr:nvSpPr>
      <xdr:spPr>
        <a:xfrm>
          <a:off x="12763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76835</xdr:rowOff>
    </xdr:from>
    <xdr:ext cx="529590" cy="254000"/>
    <xdr:sp macro="" textlink="">
      <xdr:nvSpPr>
        <xdr:cNvPr id="595" name="テキスト ボックス 594"/>
        <xdr:cNvSpPr txBox="1"/>
      </xdr:nvSpPr>
      <xdr:spPr>
        <a:xfrm>
          <a:off x="12546965" y="9678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7" name="テキスト ボックス 59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0" name="テキスト ボックス 59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136525</xdr:rowOff>
    </xdr:from>
    <xdr:to xmlns:xdr="http://schemas.openxmlformats.org/drawingml/2006/spreadsheetDrawing">
      <xdr:col>85</xdr:col>
      <xdr:colOff>177800</xdr:colOff>
      <xdr:row>56</xdr:row>
      <xdr:rowOff>66675</xdr:rowOff>
    </xdr:to>
    <xdr:sp macro="" textlink="">
      <xdr:nvSpPr>
        <xdr:cNvPr id="601" name="楕円 600"/>
        <xdr:cNvSpPr/>
      </xdr:nvSpPr>
      <xdr:spPr>
        <a:xfrm>
          <a:off x="162687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159385</xdr:rowOff>
    </xdr:from>
    <xdr:ext cx="534670" cy="258445"/>
    <xdr:sp macro="" textlink="">
      <xdr:nvSpPr>
        <xdr:cNvPr id="602" name="教育費該当値テキスト"/>
        <xdr:cNvSpPr txBox="1"/>
      </xdr:nvSpPr>
      <xdr:spPr>
        <a:xfrm>
          <a:off x="16370300" y="9417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5080</xdr:rowOff>
    </xdr:from>
    <xdr:to xmlns:xdr="http://schemas.openxmlformats.org/drawingml/2006/spreadsheetDrawing">
      <xdr:col>81</xdr:col>
      <xdr:colOff>101600</xdr:colOff>
      <xdr:row>57</xdr:row>
      <xdr:rowOff>106680</xdr:rowOff>
    </xdr:to>
    <xdr:sp macro="" textlink="">
      <xdr:nvSpPr>
        <xdr:cNvPr id="603" name="楕円 602"/>
        <xdr:cNvSpPr/>
      </xdr:nvSpPr>
      <xdr:spPr>
        <a:xfrm>
          <a:off x="15430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97790</xdr:rowOff>
    </xdr:from>
    <xdr:ext cx="529590" cy="254000"/>
    <xdr:sp macro="" textlink="">
      <xdr:nvSpPr>
        <xdr:cNvPr id="604" name="テキスト ボックス 603"/>
        <xdr:cNvSpPr txBox="1"/>
      </xdr:nvSpPr>
      <xdr:spPr>
        <a:xfrm>
          <a:off x="15213965" y="98704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27940</xdr:rowOff>
    </xdr:from>
    <xdr:to xmlns:xdr="http://schemas.openxmlformats.org/drawingml/2006/spreadsheetDrawing">
      <xdr:col>76</xdr:col>
      <xdr:colOff>165100</xdr:colOff>
      <xdr:row>55</xdr:row>
      <xdr:rowOff>129540</xdr:rowOff>
    </xdr:to>
    <xdr:sp macro="" textlink="">
      <xdr:nvSpPr>
        <xdr:cNvPr id="605" name="楕円 604"/>
        <xdr:cNvSpPr/>
      </xdr:nvSpPr>
      <xdr:spPr>
        <a:xfrm>
          <a:off x="14541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146050</xdr:rowOff>
    </xdr:from>
    <xdr:ext cx="529590" cy="254000"/>
    <xdr:sp macro="" textlink="">
      <xdr:nvSpPr>
        <xdr:cNvPr id="606" name="テキスト ボックス 605"/>
        <xdr:cNvSpPr txBox="1"/>
      </xdr:nvSpPr>
      <xdr:spPr>
        <a:xfrm>
          <a:off x="14324965" y="92329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52</xdr:row>
      <xdr:rowOff>156845</xdr:rowOff>
    </xdr:from>
    <xdr:to xmlns:xdr="http://schemas.openxmlformats.org/drawingml/2006/spreadsheetDrawing">
      <xdr:col>72</xdr:col>
      <xdr:colOff>38100</xdr:colOff>
      <xdr:row>53</xdr:row>
      <xdr:rowOff>86995</xdr:rowOff>
    </xdr:to>
    <xdr:sp macro="" textlink="">
      <xdr:nvSpPr>
        <xdr:cNvPr id="607" name="楕円 606"/>
        <xdr:cNvSpPr/>
      </xdr:nvSpPr>
      <xdr:spPr>
        <a:xfrm>
          <a:off x="13652500" y="907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51</xdr:row>
      <xdr:rowOff>103505</xdr:rowOff>
    </xdr:from>
    <xdr:ext cx="529590" cy="259080"/>
    <xdr:sp macro="" textlink="">
      <xdr:nvSpPr>
        <xdr:cNvPr id="608" name="テキスト ボックス 607"/>
        <xdr:cNvSpPr txBox="1"/>
      </xdr:nvSpPr>
      <xdr:spPr>
        <a:xfrm>
          <a:off x="13435965" y="8847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159385</xdr:rowOff>
    </xdr:from>
    <xdr:to xmlns:xdr="http://schemas.openxmlformats.org/drawingml/2006/spreadsheetDrawing">
      <xdr:col>67</xdr:col>
      <xdr:colOff>101600</xdr:colOff>
      <xdr:row>55</xdr:row>
      <xdr:rowOff>89535</xdr:rowOff>
    </xdr:to>
    <xdr:sp macro="" textlink="">
      <xdr:nvSpPr>
        <xdr:cNvPr id="609" name="楕円 608"/>
        <xdr:cNvSpPr/>
      </xdr:nvSpPr>
      <xdr:spPr>
        <a:xfrm>
          <a:off x="127635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53</xdr:row>
      <xdr:rowOff>106045</xdr:rowOff>
    </xdr:from>
    <xdr:ext cx="529590" cy="259080"/>
    <xdr:sp macro="" textlink="">
      <xdr:nvSpPr>
        <xdr:cNvPr id="610" name="テキスト ボックス 609"/>
        <xdr:cNvSpPr txBox="1"/>
      </xdr:nvSpPr>
      <xdr:spPr>
        <a:xfrm>
          <a:off x="12546965" y="9192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19" name="テキスト ボックス 618"/>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21" name="直線コネクタ 620"/>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3840" cy="254000"/>
    <xdr:sp macro="" textlink="">
      <xdr:nvSpPr>
        <xdr:cNvPr id="622" name="テキスト ボックス 621"/>
        <xdr:cNvSpPr txBox="1"/>
      </xdr:nvSpPr>
      <xdr:spPr>
        <a:xfrm>
          <a:off x="12197080" y="13256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24" name="テキスト ボックス 623"/>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0550" cy="254000"/>
    <xdr:sp macro="" textlink="">
      <xdr:nvSpPr>
        <xdr:cNvPr id="626" name="テキスト ボックス 625"/>
        <xdr:cNvSpPr txBox="1"/>
      </xdr:nvSpPr>
      <xdr:spPr>
        <a:xfrm>
          <a:off x="11850370" y="121132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8" name="テキスト ボックス 627"/>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26035</xdr:rowOff>
    </xdr:from>
    <xdr:to xmlns:xdr="http://schemas.openxmlformats.org/drawingml/2006/spreadsheetDrawing">
      <xdr:col>85</xdr:col>
      <xdr:colOff>126365</xdr:colOff>
      <xdr:row>78</xdr:row>
      <xdr:rowOff>25400</xdr:rowOff>
    </xdr:to>
    <xdr:cxnSp macro="">
      <xdr:nvCxnSpPr>
        <xdr:cNvPr id="630" name="直線コネクタ 629"/>
        <xdr:cNvCxnSpPr/>
      </xdr:nvCxnSpPr>
      <xdr:spPr>
        <a:xfrm flipV="1">
          <a:off x="16317595" y="1219898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53975</xdr:rowOff>
    </xdr:from>
    <xdr:ext cx="249555" cy="254000"/>
    <xdr:sp macro="" textlink="">
      <xdr:nvSpPr>
        <xdr:cNvPr id="631" name="災害復旧費最小値テキスト"/>
        <xdr:cNvSpPr txBox="1"/>
      </xdr:nvSpPr>
      <xdr:spPr>
        <a:xfrm>
          <a:off x="16370300" y="13427075"/>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32" name="直線コネクタ 631"/>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144145</xdr:rowOff>
    </xdr:from>
    <xdr:ext cx="598805" cy="254000"/>
    <xdr:sp macro="" textlink="">
      <xdr:nvSpPr>
        <xdr:cNvPr id="633" name="災害復旧費最大値テキスト"/>
        <xdr:cNvSpPr txBox="1"/>
      </xdr:nvSpPr>
      <xdr:spPr>
        <a:xfrm>
          <a:off x="16370300" y="119741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209,892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26035</xdr:rowOff>
    </xdr:from>
    <xdr:to xmlns:xdr="http://schemas.openxmlformats.org/drawingml/2006/spreadsheetDrawing">
      <xdr:col>86</xdr:col>
      <xdr:colOff>25400</xdr:colOff>
      <xdr:row>71</xdr:row>
      <xdr:rowOff>26035</xdr:rowOff>
    </xdr:to>
    <xdr:cxnSp macro="">
      <xdr:nvCxnSpPr>
        <xdr:cNvPr id="634" name="直線コネクタ 633"/>
        <xdr:cNvCxnSpPr/>
      </xdr:nvCxnSpPr>
      <xdr:spPr>
        <a:xfrm>
          <a:off x="16230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24130</xdr:rowOff>
    </xdr:from>
    <xdr:to xmlns:xdr="http://schemas.openxmlformats.org/drawingml/2006/spreadsheetDrawing">
      <xdr:col>85</xdr:col>
      <xdr:colOff>127000</xdr:colOff>
      <xdr:row>78</xdr:row>
      <xdr:rowOff>25400</xdr:rowOff>
    </xdr:to>
    <xdr:cxnSp macro="">
      <xdr:nvCxnSpPr>
        <xdr:cNvPr id="635" name="直線コネクタ 634"/>
        <xdr:cNvCxnSpPr/>
      </xdr:nvCxnSpPr>
      <xdr:spPr>
        <a:xfrm flipV="1">
          <a:off x="15481300" y="13397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143510</xdr:rowOff>
    </xdr:from>
    <xdr:ext cx="469900" cy="254000"/>
    <xdr:sp macro="" textlink="">
      <xdr:nvSpPr>
        <xdr:cNvPr id="636" name="災害復旧費平均値テキスト"/>
        <xdr:cNvSpPr txBox="1"/>
      </xdr:nvSpPr>
      <xdr:spPr>
        <a:xfrm>
          <a:off x="16370300" y="1317371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50165</xdr:rowOff>
    </xdr:to>
    <xdr:sp macro="" textlink="">
      <xdr:nvSpPr>
        <xdr:cNvPr id="637" name="フローチャート: 判断 636"/>
        <xdr:cNvSpPr/>
      </xdr:nvSpPr>
      <xdr:spPr>
        <a:xfrm>
          <a:off x="162687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22860</xdr:rowOff>
    </xdr:from>
    <xdr:to xmlns:xdr="http://schemas.openxmlformats.org/drawingml/2006/spreadsheetDrawing">
      <xdr:col>81</xdr:col>
      <xdr:colOff>50800</xdr:colOff>
      <xdr:row>78</xdr:row>
      <xdr:rowOff>25400</xdr:rowOff>
    </xdr:to>
    <xdr:cxnSp macro="">
      <xdr:nvCxnSpPr>
        <xdr:cNvPr id="638" name="直線コネクタ 637"/>
        <xdr:cNvCxnSpPr/>
      </xdr:nvCxnSpPr>
      <xdr:spPr>
        <a:xfrm>
          <a:off x="14592300" y="13395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134620</xdr:rowOff>
    </xdr:from>
    <xdr:to xmlns:xdr="http://schemas.openxmlformats.org/drawingml/2006/spreadsheetDrawing">
      <xdr:col>81</xdr:col>
      <xdr:colOff>101600</xdr:colOff>
      <xdr:row>78</xdr:row>
      <xdr:rowOff>64770</xdr:rowOff>
    </xdr:to>
    <xdr:sp macro="" textlink="">
      <xdr:nvSpPr>
        <xdr:cNvPr id="639" name="フローチャート: 判断 638"/>
        <xdr:cNvSpPr/>
      </xdr:nvSpPr>
      <xdr:spPr>
        <a:xfrm>
          <a:off x="15430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81280</xdr:rowOff>
    </xdr:from>
    <xdr:ext cx="464820" cy="259080"/>
    <xdr:sp macro="" textlink="">
      <xdr:nvSpPr>
        <xdr:cNvPr id="640" name="テキスト ボックス 639"/>
        <xdr:cNvSpPr txBox="1"/>
      </xdr:nvSpPr>
      <xdr:spPr>
        <a:xfrm>
          <a:off x="15246350" y="131114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21590</xdr:rowOff>
    </xdr:from>
    <xdr:to xmlns:xdr="http://schemas.openxmlformats.org/drawingml/2006/spreadsheetDrawing">
      <xdr:col>76</xdr:col>
      <xdr:colOff>114300</xdr:colOff>
      <xdr:row>78</xdr:row>
      <xdr:rowOff>22860</xdr:rowOff>
    </xdr:to>
    <xdr:cxnSp macro="">
      <xdr:nvCxnSpPr>
        <xdr:cNvPr id="641" name="直線コネクタ 640"/>
        <xdr:cNvCxnSpPr/>
      </xdr:nvCxnSpPr>
      <xdr:spPr>
        <a:xfrm>
          <a:off x="13703300" y="13394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2" name="フローチャート: 判断 641"/>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76200</xdr:rowOff>
    </xdr:from>
    <xdr:ext cx="464820" cy="254000"/>
    <xdr:sp macro="" textlink="">
      <xdr:nvSpPr>
        <xdr:cNvPr id="643" name="テキスト ボックス 642"/>
        <xdr:cNvSpPr txBox="1"/>
      </xdr:nvSpPr>
      <xdr:spPr>
        <a:xfrm>
          <a:off x="14357350" y="13106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21590</xdr:rowOff>
    </xdr:from>
    <xdr:to xmlns:xdr="http://schemas.openxmlformats.org/drawingml/2006/spreadsheetDrawing">
      <xdr:col>71</xdr:col>
      <xdr:colOff>177800</xdr:colOff>
      <xdr:row>78</xdr:row>
      <xdr:rowOff>24765</xdr:rowOff>
    </xdr:to>
    <xdr:cxnSp macro="">
      <xdr:nvCxnSpPr>
        <xdr:cNvPr id="644" name="直線コネクタ 643"/>
        <xdr:cNvCxnSpPr/>
      </xdr:nvCxnSpPr>
      <xdr:spPr>
        <a:xfrm flipV="1">
          <a:off x="12814300" y="133946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99695</xdr:rowOff>
    </xdr:from>
    <xdr:to xmlns:xdr="http://schemas.openxmlformats.org/drawingml/2006/spreadsheetDrawing">
      <xdr:col>72</xdr:col>
      <xdr:colOff>38100</xdr:colOff>
      <xdr:row>78</xdr:row>
      <xdr:rowOff>29845</xdr:rowOff>
    </xdr:to>
    <xdr:sp macro="" textlink="">
      <xdr:nvSpPr>
        <xdr:cNvPr id="645" name="フローチャート: 判断 644"/>
        <xdr:cNvSpPr/>
      </xdr:nvSpPr>
      <xdr:spPr>
        <a:xfrm>
          <a:off x="13652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46355</xdr:rowOff>
    </xdr:from>
    <xdr:ext cx="464820" cy="259080"/>
    <xdr:sp macro="" textlink="">
      <xdr:nvSpPr>
        <xdr:cNvPr id="646" name="テキスト ボックス 645"/>
        <xdr:cNvSpPr txBox="1"/>
      </xdr:nvSpPr>
      <xdr:spPr>
        <a:xfrm>
          <a:off x="13468350" y="130765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100965</xdr:rowOff>
    </xdr:from>
    <xdr:to xmlns:xdr="http://schemas.openxmlformats.org/drawingml/2006/spreadsheetDrawing">
      <xdr:col>67</xdr:col>
      <xdr:colOff>101600</xdr:colOff>
      <xdr:row>78</xdr:row>
      <xdr:rowOff>31115</xdr:rowOff>
    </xdr:to>
    <xdr:sp macro="" textlink="">
      <xdr:nvSpPr>
        <xdr:cNvPr id="647" name="フローチャート: 判断 646"/>
        <xdr:cNvSpPr/>
      </xdr:nvSpPr>
      <xdr:spPr>
        <a:xfrm>
          <a:off x="127635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47625</xdr:rowOff>
    </xdr:from>
    <xdr:ext cx="464820" cy="259080"/>
    <xdr:sp macro="" textlink="">
      <xdr:nvSpPr>
        <xdr:cNvPr id="648" name="テキスト ボックス 647"/>
        <xdr:cNvSpPr txBox="1"/>
      </xdr:nvSpPr>
      <xdr:spPr>
        <a:xfrm>
          <a:off x="12579350" y="130778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144780</xdr:rowOff>
    </xdr:from>
    <xdr:to xmlns:xdr="http://schemas.openxmlformats.org/drawingml/2006/spreadsheetDrawing">
      <xdr:col>85</xdr:col>
      <xdr:colOff>177800</xdr:colOff>
      <xdr:row>78</xdr:row>
      <xdr:rowOff>74930</xdr:rowOff>
    </xdr:to>
    <xdr:sp macro="" textlink="">
      <xdr:nvSpPr>
        <xdr:cNvPr id="654" name="楕円 653"/>
        <xdr:cNvSpPr/>
      </xdr:nvSpPr>
      <xdr:spPr>
        <a:xfrm>
          <a:off x="162687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98425</xdr:rowOff>
    </xdr:from>
    <xdr:ext cx="378460" cy="254000"/>
    <xdr:sp macro="" textlink="">
      <xdr:nvSpPr>
        <xdr:cNvPr id="655" name="災害復旧費該当値テキスト"/>
        <xdr:cNvSpPr txBox="1"/>
      </xdr:nvSpPr>
      <xdr:spPr>
        <a:xfrm>
          <a:off x="16370300" y="133000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146050</xdr:rowOff>
    </xdr:from>
    <xdr:to xmlns:xdr="http://schemas.openxmlformats.org/drawingml/2006/spreadsheetDrawing">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78</xdr:row>
      <xdr:rowOff>67310</xdr:rowOff>
    </xdr:from>
    <xdr:ext cx="313690" cy="259080"/>
    <xdr:sp macro="" textlink="">
      <xdr:nvSpPr>
        <xdr:cNvPr id="657" name="テキスト ボックス 656"/>
        <xdr:cNvSpPr txBox="1"/>
      </xdr:nvSpPr>
      <xdr:spPr>
        <a:xfrm>
          <a:off x="15324455" y="134404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143510</xdr:rowOff>
    </xdr:from>
    <xdr:to xmlns:xdr="http://schemas.openxmlformats.org/drawingml/2006/spreadsheetDrawing">
      <xdr:col>76</xdr:col>
      <xdr:colOff>165100</xdr:colOff>
      <xdr:row>78</xdr:row>
      <xdr:rowOff>73660</xdr:rowOff>
    </xdr:to>
    <xdr:sp macro="" textlink="">
      <xdr:nvSpPr>
        <xdr:cNvPr id="658" name="楕円 657"/>
        <xdr:cNvSpPr/>
      </xdr:nvSpPr>
      <xdr:spPr>
        <a:xfrm>
          <a:off x="14541500" y="133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64770</xdr:rowOff>
    </xdr:from>
    <xdr:ext cx="378460" cy="254000"/>
    <xdr:sp macro="" textlink="">
      <xdr:nvSpPr>
        <xdr:cNvPr id="659" name="テキスト ボックス 658"/>
        <xdr:cNvSpPr txBox="1"/>
      </xdr:nvSpPr>
      <xdr:spPr>
        <a:xfrm>
          <a:off x="14403070" y="134378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142240</xdr:rowOff>
    </xdr:from>
    <xdr:to xmlns:xdr="http://schemas.openxmlformats.org/drawingml/2006/spreadsheetDrawing">
      <xdr:col>72</xdr:col>
      <xdr:colOff>38100</xdr:colOff>
      <xdr:row>78</xdr:row>
      <xdr:rowOff>72390</xdr:rowOff>
    </xdr:to>
    <xdr:sp macro="" textlink="">
      <xdr:nvSpPr>
        <xdr:cNvPr id="660" name="楕円 659"/>
        <xdr:cNvSpPr/>
      </xdr:nvSpPr>
      <xdr:spPr>
        <a:xfrm>
          <a:off x="13652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78</xdr:row>
      <xdr:rowOff>63500</xdr:rowOff>
    </xdr:from>
    <xdr:ext cx="378460" cy="254000"/>
    <xdr:sp macro="" textlink="">
      <xdr:nvSpPr>
        <xdr:cNvPr id="661" name="テキスト ボックス 660"/>
        <xdr:cNvSpPr txBox="1"/>
      </xdr:nvSpPr>
      <xdr:spPr>
        <a:xfrm>
          <a:off x="13514070" y="1343660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145415</xdr:rowOff>
    </xdr:from>
    <xdr:to xmlns:xdr="http://schemas.openxmlformats.org/drawingml/2006/spreadsheetDrawing">
      <xdr:col>67</xdr:col>
      <xdr:colOff>101600</xdr:colOff>
      <xdr:row>78</xdr:row>
      <xdr:rowOff>75565</xdr:rowOff>
    </xdr:to>
    <xdr:sp macro="" textlink="">
      <xdr:nvSpPr>
        <xdr:cNvPr id="662" name="楕円 661"/>
        <xdr:cNvSpPr/>
      </xdr:nvSpPr>
      <xdr:spPr>
        <a:xfrm>
          <a:off x="12763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66675</xdr:rowOff>
    </xdr:from>
    <xdr:ext cx="378460" cy="254000"/>
    <xdr:sp macro="" textlink="">
      <xdr:nvSpPr>
        <xdr:cNvPr id="663" name="テキスト ボックス 662"/>
        <xdr:cNvSpPr txBox="1"/>
      </xdr:nvSpPr>
      <xdr:spPr>
        <a:xfrm>
          <a:off x="12625070" y="1343977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72" name="テキスト ボックス 671"/>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5" name="テキスト ボックス 674"/>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4000"/>
    <xdr:sp macro="" textlink="">
      <xdr:nvSpPr>
        <xdr:cNvPr id="679" name="テキスト ボックス 678"/>
        <xdr:cNvSpPr txBox="1"/>
      </xdr:nvSpPr>
      <xdr:spPr>
        <a:xfrm>
          <a:off x="11914505" y="1611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83" name="テキスト ボックス 682"/>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5" name="テキスト ボックス 684"/>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36195</xdr:rowOff>
    </xdr:from>
    <xdr:to xmlns:xdr="http://schemas.openxmlformats.org/drawingml/2006/spreadsheetDrawing">
      <xdr:col>85</xdr:col>
      <xdr:colOff>126365</xdr:colOff>
      <xdr:row>97</xdr:row>
      <xdr:rowOff>161290</xdr:rowOff>
    </xdr:to>
    <xdr:cxnSp macro="">
      <xdr:nvCxnSpPr>
        <xdr:cNvPr id="687" name="直線コネクタ 686"/>
        <xdr:cNvCxnSpPr/>
      </xdr:nvCxnSpPr>
      <xdr:spPr>
        <a:xfrm flipV="1">
          <a:off x="16317595" y="1546669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165100</xdr:rowOff>
    </xdr:from>
    <xdr:ext cx="534670" cy="259080"/>
    <xdr:sp macro="" textlink="">
      <xdr:nvSpPr>
        <xdr:cNvPr id="688" name="公債費最小値テキスト"/>
        <xdr:cNvSpPr txBox="1"/>
      </xdr:nvSpPr>
      <xdr:spPr>
        <a:xfrm>
          <a:off x="16370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161290</xdr:rowOff>
    </xdr:from>
    <xdr:to xmlns:xdr="http://schemas.openxmlformats.org/drawingml/2006/spreadsheetDrawing">
      <xdr:col>86</xdr:col>
      <xdr:colOff>25400</xdr:colOff>
      <xdr:row>97</xdr:row>
      <xdr:rowOff>161290</xdr:rowOff>
    </xdr:to>
    <xdr:cxnSp macro="">
      <xdr:nvCxnSpPr>
        <xdr:cNvPr id="689" name="直線コネクタ 688"/>
        <xdr:cNvCxnSpPr/>
      </xdr:nvCxnSpPr>
      <xdr:spPr>
        <a:xfrm>
          <a:off x="16230600" y="1679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154940</xdr:rowOff>
    </xdr:from>
    <xdr:ext cx="598805" cy="254000"/>
    <xdr:sp macro="" textlink="">
      <xdr:nvSpPr>
        <xdr:cNvPr id="690" name="公債費最大値テキスト"/>
        <xdr:cNvSpPr txBox="1"/>
      </xdr:nvSpPr>
      <xdr:spPr>
        <a:xfrm>
          <a:off x="16370300" y="152425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122,158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36195</xdr:rowOff>
    </xdr:from>
    <xdr:to xmlns:xdr="http://schemas.openxmlformats.org/drawingml/2006/spreadsheetDrawing">
      <xdr:col>86</xdr:col>
      <xdr:colOff>25400</xdr:colOff>
      <xdr:row>90</xdr:row>
      <xdr:rowOff>36195</xdr:rowOff>
    </xdr:to>
    <xdr:cxnSp macro="">
      <xdr:nvCxnSpPr>
        <xdr:cNvPr id="691" name="直線コネクタ 690"/>
        <xdr:cNvCxnSpPr/>
      </xdr:nvCxnSpPr>
      <xdr:spPr>
        <a:xfrm>
          <a:off x="16230600" y="15466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40640</xdr:rowOff>
    </xdr:from>
    <xdr:to xmlns:xdr="http://schemas.openxmlformats.org/drawingml/2006/spreadsheetDrawing">
      <xdr:col>85</xdr:col>
      <xdr:colOff>127000</xdr:colOff>
      <xdr:row>95</xdr:row>
      <xdr:rowOff>52070</xdr:rowOff>
    </xdr:to>
    <xdr:cxnSp macro="">
      <xdr:nvCxnSpPr>
        <xdr:cNvPr id="692" name="直線コネクタ 691"/>
        <xdr:cNvCxnSpPr/>
      </xdr:nvCxnSpPr>
      <xdr:spPr>
        <a:xfrm flipV="1">
          <a:off x="15481300" y="163283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11430</xdr:rowOff>
    </xdr:from>
    <xdr:ext cx="534670" cy="259080"/>
    <xdr:sp macro="" textlink="">
      <xdr:nvSpPr>
        <xdr:cNvPr id="693" name="公債費平均値テキスト"/>
        <xdr:cNvSpPr txBox="1"/>
      </xdr:nvSpPr>
      <xdr:spPr>
        <a:xfrm>
          <a:off x="16370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33020</xdr:rowOff>
    </xdr:from>
    <xdr:to xmlns:xdr="http://schemas.openxmlformats.org/drawingml/2006/spreadsheetDrawing">
      <xdr:col>85</xdr:col>
      <xdr:colOff>177800</xdr:colOff>
      <xdr:row>95</xdr:row>
      <xdr:rowOff>134620</xdr:rowOff>
    </xdr:to>
    <xdr:sp macro="" textlink="">
      <xdr:nvSpPr>
        <xdr:cNvPr id="694" name="フローチャート: 判断 693"/>
        <xdr:cNvSpPr/>
      </xdr:nvSpPr>
      <xdr:spPr>
        <a:xfrm>
          <a:off x="162687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52070</xdr:rowOff>
    </xdr:from>
    <xdr:to xmlns:xdr="http://schemas.openxmlformats.org/drawingml/2006/spreadsheetDrawing">
      <xdr:col>81</xdr:col>
      <xdr:colOff>50800</xdr:colOff>
      <xdr:row>95</xdr:row>
      <xdr:rowOff>53340</xdr:rowOff>
    </xdr:to>
    <xdr:cxnSp macro="">
      <xdr:nvCxnSpPr>
        <xdr:cNvPr id="695" name="直線コネクタ 694"/>
        <xdr:cNvCxnSpPr/>
      </xdr:nvCxnSpPr>
      <xdr:spPr>
        <a:xfrm flipV="1">
          <a:off x="14592300" y="163398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10795</xdr:rowOff>
    </xdr:from>
    <xdr:to xmlns:xdr="http://schemas.openxmlformats.org/drawingml/2006/spreadsheetDrawing">
      <xdr:col>81</xdr:col>
      <xdr:colOff>101600</xdr:colOff>
      <xdr:row>95</xdr:row>
      <xdr:rowOff>112395</xdr:rowOff>
    </xdr:to>
    <xdr:sp macro="" textlink="">
      <xdr:nvSpPr>
        <xdr:cNvPr id="696" name="フローチャート: 判断 695"/>
        <xdr:cNvSpPr/>
      </xdr:nvSpPr>
      <xdr:spPr>
        <a:xfrm>
          <a:off x="15430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103505</xdr:rowOff>
    </xdr:from>
    <xdr:ext cx="529590" cy="259080"/>
    <xdr:sp macro="" textlink="">
      <xdr:nvSpPr>
        <xdr:cNvPr id="697" name="テキスト ボックス 696"/>
        <xdr:cNvSpPr txBox="1"/>
      </xdr:nvSpPr>
      <xdr:spPr>
        <a:xfrm>
          <a:off x="15213965" y="163912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53340</xdr:rowOff>
    </xdr:from>
    <xdr:to xmlns:xdr="http://schemas.openxmlformats.org/drawingml/2006/spreadsheetDrawing">
      <xdr:col>76</xdr:col>
      <xdr:colOff>114300</xdr:colOff>
      <xdr:row>95</xdr:row>
      <xdr:rowOff>79375</xdr:rowOff>
    </xdr:to>
    <xdr:cxnSp macro="">
      <xdr:nvCxnSpPr>
        <xdr:cNvPr id="698" name="直線コネクタ 697"/>
        <xdr:cNvCxnSpPr/>
      </xdr:nvCxnSpPr>
      <xdr:spPr>
        <a:xfrm flipV="1">
          <a:off x="13703300" y="163410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150495</xdr:rowOff>
    </xdr:from>
    <xdr:to xmlns:xdr="http://schemas.openxmlformats.org/drawingml/2006/spreadsheetDrawing">
      <xdr:col>76</xdr:col>
      <xdr:colOff>165100</xdr:colOff>
      <xdr:row>95</xdr:row>
      <xdr:rowOff>80645</xdr:rowOff>
    </xdr:to>
    <xdr:sp macro="" textlink="">
      <xdr:nvSpPr>
        <xdr:cNvPr id="699" name="フローチャート: 判断 698"/>
        <xdr:cNvSpPr/>
      </xdr:nvSpPr>
      <xdr:spPr>
        <a:xfrm>
          <a:off x="14541500" y="162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97790</xdr:rowOff>
    </xdr:from>
    <xdr:ext cx="529590" cy="254000"/>
    <xdr:sp macro="" textlink="">
      <xdr:nvSpPr>
        <xdr:cNvPr id="700" name="テキスト ボックス 699"/>
        <xdr:cNvSpPr txBox="1"/>
      </xdr:nvSpPr>
      <xdr:spPr>
        <a:xfrm>
          <a:off x="14324965" y="160426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79375</xdr:rowOff>
    </xdr:from>
    <xdr:to xmlns:xdr="http://schemas.openxmlformats.org/drawingml/2006/spreadsheetDrawing">
      <xdr:col>71</xdr:col>
      <xdr:colOff>177800</xdr:colOff>
      <xdr:row>95</xdr:row>
      <xdr:rowOff>85090</xdr:rowOff>
    </xdr:to>
    <xdr:cxnSp macro="">
      <xdr:nvCxnSpPr>
        <xdr:cNvPr id="701" name="直線コネクタ 700"/>
        <xdr:cNvCxnSpPr/>
      </xdr:nvCxnSpPr>
      <xdr:spPr>
        <a:xfrm flipV="1">
          <a:off x="12814300" y="163671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161290</xdr:rowOff>
    </xdr:from>
    <xdr:to xmlns:xdr="http://schemas.openxmlformats.org/drawingml/2006/spreadsheetDrawing">
      <xdr:col>72</xdr:col>
      <xdr:colOff>38100</xdr:colOff>
      <xdr:row>94</xdr:row>
      <xdr:rowOff>91440</xdr:rowOff>
    </xdr:to>
    <xdr:sp macro="" textlink="">
      <xdr:nvSpPr>
        <xdr:cNvPr id="702" name="フローチャート: 判断 701"/>
        <xdr:cNvSpPr/>
      </xdr:nvSpPr>
      <xdr:spPr>
        <a:xfrm>
          <a:off x="1365250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107950</xdr:rowOff>
    </xdr:from>
    <xdr:ext cx="529590" cy="259080"/>
    <xdr:sp macro="" textlink="">
      <xdr:nvSpPr>
        <xdr:cNvPr id="703" name="テキスト ボックス 702"/>
        <xdr:cNvSpPr txBox="1"/>
      </xdr:nvSpPr>
      <xdr:spPr>
        <a:xfrm>
          <a:off x="13435965" y="15881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154940</xdr:rowOff>
    </xdr:from>
    <xdr:to xmlns:xdr="http://schemas.openxmlformats.org/drawingml/2006/spreadsheetDrawing">
      <xdr:col>67</xdr:col>
      <xdr:colOff>101600</xdr:colOff>
      <xdr:row>94</xdr:row>
      <xdr:rowOff>84455</xdr:rowOff>
    </xdr:to>
    <xdr:sp macro="" textlink="">
      <xdr:nvSpPr>
        <xdr:cNvPr id="704" name="フローチャート: 判断 703"/>
        <xdr:cNvSpPr/>
      </xdr:nvSpPr>
      <xdr:spPr>
        <a:xfrm>
          <a:off x="12763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100965</xdr:rowOff>
    </xdr:from>
    <xdr:ext cx="529590" cy="254000"/>
    <xdr:sp macro="" textlink="">
      <xdr:nvSpPr>
        <xdr:cNvPr id="705" name="テキスト ボックス 704"/>
        <xdr:cNvSpPr txBox="1"/>
      </xdr:nvSpPr>
      <xdr:spPr>
        <a:xfrm>
          <a:off x="12546965" y="158743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160655</xdr:rowOff>
    </xdr:from>
    <xdr:to xmlns:xdr="http://schemas.openxmlformats.org/drawingml/2006/spreadsheetDrawing">
      <xdr:col>85</xdr:col>
      <xdr:colOff>177800</xdr:colOff>
      <xdr:row>95</xdr:row>
      <xdr:rowOff>90805</xdr:rowOff>
    </xdr:to>
    <xdr:sp macro="" textlink="">
      <xdr:nvSpPr>
        <xdr:cNvPr id="711" name="楕円 710"/>
        <xdr:cNvSpPr/>
      </xdr:nvSpPr>
      <xdr:spPr>
        <a:xfrm>
          <a:off x="16268700" y="162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12065</xdr:rowOff>
    </xdr:from>
    <xdr:ext cx="534670" cy="259080"/>
    <xdr:sp macro="" textlink="">
      <xdr:nvSpPr>
        <xdr:cNvPr id="712" name="公債費該当値テキスト"/>
        <xdr:cNvSpPr txBox="1"/>
      </xdr:nvSpPr>
      <xdr:spPr>
        <a:xfrm>
          <a:off x="16370300" y="1612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1270</xdr:rowOff>
    </xdr:from>
    <xdr:to xmlns:xdr="http://schemas.openxmlformats.org/drawingml/2006/spreadsheetDrawing">
      <xdr:col>81</xdr:col>
      <xdr:colOff>101600</xdr:colOff>
      <xdr:row>95</xdr:row>
      <xdr:rowOff>102870</xdr:rowOff>
    </xdr:to>
    <xdr:sp macro="" textlink="">
      <xdr:nvSpPr>
        <xdr:cNvPr id="713" name="楕円 712"/>
        <xdr:cNvSpPr/>
      </xdr:nvSpPr>
      <xdr:spPr>
        <a:xfrm>
          <a:off x="15430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119380</xdr:rowOff>
    </xdr:from>
    <xdr:ext cx="529590" cy="259080"/>
    <xdr:sp macro="" textlink="">
      <xdr:nvSpPr>
        <xdr:cNvPr id="714" name="テキスト ボックス 713"/>
        <xdr:cNvSpPr txBox="1"/>
      </xdr:nvSpPr>
      <xdr:spPr>
        <a:xfrm>
          <a:off x="15213965" y="16064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2540</xdr:rowOff>
    </xdr:from>
    <xdr:to xmlns:xdr="http://schemas.openxmlformats.org/drawingml/2006/spreadsheetDrawing">
      <xdr:col>76</xdr:col>
      <xdr:colOff>165100</xdr:colOff>
      <xdr:row>95</xdr:row>
      <xdr:rowOff>104140</xdr:rowOff>
    </xdr:to>
    <xdr:sp macro="" textlink="">
      <xdr:nvSpPr>
        <xdr:cNvPr id="715" name="楕円 714"/>
        <xdr:cNvSpPr/>
      </xdr:nvSpPr>
      <xdr:spPr>
        <a:xfrm>
          <a:off x="14541500" y="162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95250</xdr:rowOff>
    </xdr:from>
    <xdr:ext cx="529590" cy="259080"/>
    <xdr:sp macro="" textlink="">
      <xdr:nvSpPr>
        <xdr:cNvPr id="716" name="テキスト ボックス 715"/>
        <xdr:cNvSpPr txBox="1"/>
      </xdr:nvSpPr>
      <xdr:spPr>
        <a:xfrm>
          <a:off x="14324965" y="16383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29210</xdr:rowOff>
    </xdr:from>
    <xdr:to xmlns:xdr="http://schemas.openxmlformats.org/drawingml/2006/spreadsheetDrawing">
      <xdr:col>72</xdr:col>
      <xdr:colOff>38100</xdr:colOff>
      <xdr:row>95</xdr:row>
      <xdr:rowOff>130175</xdr:rowOff>
    </xdr:to>
    <xdr:sp macro="" textlink="">
      <xdr:nvSpPr>
        <xdr:cNvPr id="717" name="楕円 716"/>
        <xdr:cNvSpPr/>
      </xdr:nvSpPr>
      <xdr:spPr>
        <a:xfrm>
          <a:off x="13652500" y="16316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121285</xdr:rowOff>
    </xdr:from>
    <xdr:ext cx="529590" cy="254000"/>
    <xdr:sp macro="" textlink="">
      <xdr:nvSpPr>
        <xdr:cNvPr id="718" name="テキスト ボックス 717"/>
        <xdr:cNvSpPr txBox="1"/>
      </xdr:nvSpPr>
      <xdr:spPr>
        <a:xfrm>
          <a:off x="13435965" y="164090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34290</xdr:rowOff>
    </xdr:from>
    <xdr:to xmlns:xdr="http://schemas.openxmlformats.org/drawingml/2006/spreadsheetDrawing">
      <xdr:col>67</xdr:col>
      <xdr:colOff>101600</xdr:colOff>
      <xdr:row>95</xdr:row>
      <xdr:rowOff>135890</xdr:rowOff>
    </xdr:to>
    <xdr:sp macro="" textlink="">
      <xdr:nvSpPr>
        <xdr:cNvPr id="719" name="楕円 718"/>
        <xdr:cNvSpPr/>
      </xdr:nvSpPr>
      <xdr:spPr>
        <a:xfrm>
          <a:off x="12763500" y="163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127000</xdr:rowOff>
    </xdr:from>
    <xdr:ext cx="529590" cy="259080"/>
    <xdr:sp macro="" textlink="">
      <xdr:nvSpPr>
        <xdr:cNvPr id="720" name="テキスト ボックス 719"/>
        <xdr:cNvSpPr txBox="1"/>
      </xdr:nvSpPr>
      <xdr:spPr>
        <a:xfrm>
          <a:off x="12546965" y="16414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9" name="テキスト ボックス 728"/>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32" name="テキスト ボックス 731"/>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2280" cy="254000"/>
    <xdr:sp macro="" textlink="">
      <xdr:nvSpPr>
        <xdr:cNvPr id="734" name="テキスト ボックス 733"/>
        <xdr:cNvSpPr txBox="1"/>
      </xdr:nvSpPr>
      <xdr:spPr>
        <a:xfrm>
          <a:off x="17820640" y="60553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2280" cy="254000"/>
    <xdr:sp macro="" textlink="">
      <xdr:nvSpPr>
        <xdr:cNvPr id="736" name="テキスト ボックス 735"/>
        <xdr:cNvSpPr txBox="1"/>
      </xdr:nvSpPr>
      <xdr:spPr>
        <a:xfrm>
          <a:off x="17820640" y="55981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2280" cy="254000"/>
    <xdr:sp macro="" textlink="">
      <xdr:nvSpPr>
        <xdr:cNvPr id="738" name="テキスト ボックス 737"/>
        <xdr:cNvSpPr txBox="1"/>
      </xdr:nvSpPr>
      <xdr:spPr>
        <a:xfrm>
          <a:off x="17820640" y="51409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2280" cy="254000"/>
    <xdr:sp macro="" textlink="">
      <xdr:nvSpPr>
        <xdr:cNvPr id="740" name="テキスト ボックス 739"/>
        <xdr:cNvSpPr txBox="1"/>
      </xdr:nvSpPr>
      <xdr:spPr>
        <a:xfrm>
          <a:off x="17820640" y="468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52025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168910</xdr:rowOff>
    </xdr:from>
    <xdr:ext cx="249555" cy="254000"/>
    <xdr:sp macro="" textlink="">
      <xdr:nvSpPr>
        <xdr:cNvPr id="743" name="諸支出金最小値テキスト"/>
        <xdr:cNvSpPr txBox="1"/>
      </xdr:nvSpPr>
      <xdr:spPr>
        <a:xfrm>
          <a:off x="22212300" y="66840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6350</xdr:rowOff>
    </xdr:from>
    <xdr:ext cx="469900" cy="254000"/>
    <xdr:sp macro="" textlink="">
      <xdr:nvSpPr>
        <xdr:cNvPr id="745" name="諸支出金最大値テキスト"/>
        <xdr:cNvSpPr txBox="1"/>
      </xdr:nvSpPr>
      <xdr:spPr>
        <a:xfrm>
          <a:off x="22212300" y="49784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46" name="直線コネクタ 745"/>
        <xdr:cNvCxnSpPr/>
      </xdr:nvCxnSpPr>
      <xdr:spPr>
        <a:xfrm>
          <a:off x="22072600" y="5202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86360</xdr:rowOff>
    </xdr:from>
    <xdr:ext cx="378460" cy="254000"/>
    <xdr:sp macro="" textlink="">
      <xdr:nvSpPr>
        <xdr:cNvPr id="748" name="諸支出金平均値テキスト"/>
        <xdr:cNvSpPr txBox="1"/>
      </xdr:nvSpPr>
      <xdr:spPr>
        <a:xfrm>
          <a:off x="22212300" y="6430010"/>
          <a:ext cx="378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63500</xdr:rowOff>
    </xdr:from>
    <xdr:to xmlns:xdr="http://schemas.openxmlformats.org/drawingml/2006/spreadsheetDrawing">
      <xdr:col>116</xdr:col>
      <xdr:colOff>114300</xdr:colOff>
      <xdr:row>38</xdr:row>
      <xdr:rowOff>165100</xdr:rowOff>
    </xdr:to>
    <xdr:sp macro="" textlink="">
      <xdr:nvSpPr>
        <xdr:cNvPr id="749" name="フローチャート: 判断 748"/>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51" name="フローチャート: 判断 750"/>
        <xdr:cNvSpPr/>
      </xdr:nvSpPr>
      <xdr:spPr>
        <a:xfrm>
          <a:off x="2127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133985</xdr:rowOff>
    </xdr:from>
    <xdr:ext cx="378460" cy="254000"/>
    <xdr:sp macro="" textlink="">
      <xdr:nvSpPr>
        <xdr:cNvPr id="752" name="テキスト ボックス 751"/>
        <xdr:cNvSpPr txBox="1"/>
      </xdr:nvSpPr>
      <xdr:spPr>
        <a:xfrm>
          <a:off x="21134070" y="630618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47625</xdr:rowOff>
    </xdr:from>
    <xdr:to xmlns:xdr="http://schemas.openxmlformats.org/drawingml/2006/spreadsheetDrawing">
      <xdr:col>107</xdr:col>
      <xdr:colOff>101600</xdr:colOff>
      <xdr:row>38</xdr:row>
      <xdr:rowOff>149225</xdr:rowOff>
    </xdr:to>
    <xdr:sp macro="" textlink="">
      <xdr:nvSpPr>
        <xdr:cNvPr id="754" name="フローチャート: 判断 753"/>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166370</xdr:rowOff>
    </xdr:from>
    <xdr:ext cx="378460" cy="254000"/>
    <xdr:sp macro="" textlink="">
      <xdr:nvSpPr>
        <xdr:cNvPr id="755" name="テキスト ボックス 754"/>
        <xdr:cNvSpPr txBox="1"/>
      </xdr:nvSpPr>
      <xdr:spPr>
        <a:xfrm>
          <a:off x="20245070" y="63385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33655</xdr:rowOff>
    </xdr:from>
    <xdr:to xmlns:xdr="http://schemas.openxmlformats.org/drawingml/2006/spreadsheetDrawing">
      <xdr:col>102</xdr:col>
      <xdr:colOff>165100</xdr:colOff>
      <xdr:row>38</xdr:row>
      <xdr:rowOff>135255</xdr:rowOff>
    </xdr:to>
    <xdr:sp macro="" textlink="">
      <xdr:nvSpPr>
        <xdr:cNvPr id="757" name="フローチャート: 判断 756"/>
        <xdr:cNvSpPr/>
      </xdr:nvSpPr>
      <xdr:spPr>
        <a:xfrm>
          <a:off x="19494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151765</xdr:rowOff>
    </xdr:from>
    <xdr:ext cx="378460" cy="259080"/>
    <xdr:sp macro="" textlink="">
      <xdr:nvSpPr>
        <xdr:cNvPr id="758" name="テキスト ボックス 757"/>
        <xdr:cNvSpPr txBox="1"/>
      </xdr:nvSpPr>
      <xdr:spPr>
        <a:xfrm>
          <a:off x="19356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111125</xdr:rowOff>
    </xdr:from>
    <xdr:to xmlns:xdr="http://schemas.openxmlformats.org/drawingml/2006/spreadsheetDrawing">
      <xdr:col>98</xdr:col>
      <xdr:colOff>38100</xdr:colOff>
      <xdr:row>38</xdr:row>
      <xdr:rowOff>41275</xdr:rowOff>
    </xdr:to>
    <xdr:sp macro="" textlink="">
      <xdr:nvSpPr>
        <xdr:cNvPr id="759" name="フローチャート: 判断 758"/>
        <xdr:cNvSpPr/>
      </xdr:nvSpPr>
      <xdr:spPr>
        <a:xfrm>
          <a:off x="18605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57785</xdr:rowOff>
    </xdr:from>
    <xdr:ext cx="378460" cy="259080"/>
    <xdr:sp macro="" textlink="">
      <xdr:nvSpPr>
        <xdr:cNvPr id="760" name="テキスト ボックス 759"/>
        <xdr:cNvSpPr txBox="1"/>
      </xdr:nvSpPr>
      <xdr:spPr>
        <a:xfrm>
          <a:off x="18467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41910</xdr:rowOff>
    </xdr:from>
    <xdr:ext cx="249555" cy="254000"/>
    <xdr:sp macro="" textlink="">
      <xdr:nvSpPr>
        <xdr:cNvPr id="767" name="諸支出金該当値テキスト"/>
        <xdr:cNvSpPr txBox="1"/>
      </xdr:nvSpPr>
      <xdr:spPr>
        <a:xfrm>
          <a:off x="22212300" y="65570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69" name="テキスト ボックス 768"/>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71" name="テキスト ボックス 770"/>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73" name="テキスト ボックス 772"/>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5" name="テキスト ボックス 774"/>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富山県平均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4" name="テキスト ボックス 783"/>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25400</xdr:rowOff>
    </xdr:from>
    <xdr:to xmlns:xdr="http://schemas.openxmlformats.org/drawingml/2006/spreadsheetDrawing">
      <xdr:col>120</xdr:col>
      <xdr:colOff>114300</xdr:colOff>
      <xdr:row>58</xdr:row>
      <xdr:rowOff>25400</xdr:rowOff>
    </xdr:to>
    <xdr:cxnSp macro="">
      <xdr:nvCxnSpPr>
        <xdr:cNvPr id="786" name="直線コネクタ 785"/>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54610</xdr:rowOff>
    </xdr:from>
    <xdr:ext cx="243840" cy="254000"/>
    <xdr:sp macro="" textlink="">
      <xdr:nvSpPr>
        <xdr:cNvPr id="787" name="テキスト ボックス 786"/>
        <xdr:cNvSpPr txBox="1"/>
      </xdr:nvSpPr>
      <xdr:spPr>
        <a:xfrm>
          <a:off x="18039080" y="9827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53</xdr:row>
      <xdr:rowOff>168910</xdr:rowOff>
    </xdr:from>
    <xdr:ext cx="372110" cy="254000"/>
    <xdr:sp macro="" textlink="">
      <xdr:nvSpPr>
        <xdr:cNvPr id="789" name="テキスト ボックス 788"/>
        <xdr:cNvSpPr txBox="1"/>
      </xdr:nvSpPr>
      <xdr:spPr>
        <a:xfrm>
          <a:off x="17910810" y="9255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82550</xdr:rowOff>
    </xdr:from>
    <xdr:to xmlns:xdr="http://schemas.openxmlformats.org/drawingml/2006/spreadsheetDrawing">
      <xdr:col>120</xdr:col>
      <xdr:colOff>114300</xdr:colOff>
      <xdr:row>51</xdr:row>
      <xdr:rowOff>82550</xdr:rowOff>
    </xdr:to>
    <xdr:cxnSp macro="">
      <xdr:nvCxnSpPr>
        <xdr:cNvPr id="790" name="直線コネクタ 789"/>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50</xdr:row>
      <xdr:rowOff>111760</xdr:rowOff>
    </xdr:from>
    <xdr:ext cx="372110" cy="254000"/>
    <xdr:sp macro="" textlink="">
      <xdr:nvSpPr>
        <xdr:cNvPr id="791" name="テキスト ボックス 790"/>
        <xdr:cNvSpPr txBox="1"/>
      </xdr:nvSpPr>
      <xdr:spPr>
        <a:xfrm>
          <a:off x="17910810" y="86842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2" name="直線コネクタ 79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47</xdr:row>
      <xdr:rowOff>54610</xdr:rowOff>
    </xdr:from>
    <xdr:ext cx="372110" cy="254000"/>
    <xdr:sp macro="" textlink="">
      <xdr:nvSpPr>
        <xdr:cNvPr id="793" name="テキスト ボックス 792"/>
        <xdr:cNvSpPr txBox="1"/>
      </xdr:nvSpPr>
      <xdr:spPr>
        <a:xfrm>
          <a:off x="17910810" y="81127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8255</xdr:rowOff>
    </xdr:from>
    <xdr:to xmlns:xdr="http://schemas.openxmlformats.org/drawingml/2006/spreadsheetDrawing">
      <xdr:col>116</xdr:col>
      <xdr:colOff>62865</xdr:colOff>
      <xdr:row>58</xdr:row>
      <xdr:rowOff>25400</xdr:rowOff>
    </xdr:to>
    <xdr:cxnSp macro="">
      <xdr:nvCxnSpPr>
        <xdr:cNvPr id="795" name="直線コネクタ 794"/>
        <xdr:cNvCxnSpPr/>
      </xdr:nvCxnSpPr>
      <xdr:spPr>
        <a:xfrm flipV="1">
          <a:off x="22159595" y="87522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68580</xdr:rowOff>
    </xdr:from>
    <xdr:ext cx="249555" cy="259080"/>
    <xdr:sp macro="" textlink="">
      <xdr:nvSpPr>
        <xdr:cNvPr id="796" name="前年度繰上充用金最小値テキスト"/>
        <xdr:cNvSpPr txBox="1"/>
      </xdr:nvSpPr>
      <xdr:spPr>
        <a:xfrm>
          <a:off x="22212300" y="10012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25400</xdr:rowOff>
    </xdr:from>
    <xdr:to xmlns:xdr="http://schemas.openxmlformats.org/drawingml/2006/spreadsheetDrawing">
      <xdr:col>116</xdr:col>
      <xdr:colOff>152400</xdr:colOff>
      <xdr:row>58</xdr:row>
      <xdr:rowOff>25400</xdr:rowOff>
    </xdr:to>
    <xdr:cxnSp macro="">
      <xdr:nvCxnSpPr>
        <xdr:cNvPr id="797" name="直線コネクタ 796"/>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126365</xdr:rowOff>
    </xdr:from>
    <xdr:ext cx="378460" cy="259080"/>
    <xdr:sp macro="" textlink="">
      <xdr:nvSpPr>
        <xdr:cNvPr id="798" name="前年度繰上充用金最大値テキスト"/>
        <xdr:cNvSpPr txBox="1"/>
      </xdr:nvSpPr>
      <xdr:spPr>
        <a:xfrm>
          <a:off x="22212300" y="8527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8255</xdr:rowOff>
    </xdr:from>
    <xdr:to xmlns:xdr="http://schemas.openxmlformats.org/drawingml/2006/spreadsheetDrawing">
      <xdr:col>116</xdr:col>
      <xdr:colOff>152400</xdr:colOff>
      <xdr:row>51</xdr:row>
      <xdr:rowOff>8255</xdr:rowOff>
    </xdr:to>
    <xdr:cxnSp macro="">
      <xdr:nvCxnSpPr>
        <xdr:cNvPr id="799" name="直線コネクタ 798"/>
        <xdr:cNvCxnSpPr/>
      </xdr:nvCxnSpPr>
      <xdr:spPr>
        <a:xfrm>
          <a:off x="22072600" y="8752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25400</xdr:rowOff>
    </xdr:from>
    <xdr:to xmlns:xdr="http://schemas.openxmlformats.org/drawingml/2006/spreadsheetDrawing">
      <xdr:col>116</xdr:col>
      <xdr:colOff>63500</xdr:colOff>
      <xdr:row>58</xdr:row>
      <xdr:rowOff>25400</xdr:rowOff>
    </xdr:to>
    <xdr:cxnSp macro="">
      <xdr:nvCxnSpPr>
        <xdr:cNvPr id="800" name="直線コネクタ 799"/>
        <xdr:cNvCxnSpPr/>
      </xdr:nvCxnSpPr>
      <xdr:spPr>
        <a:xfrm>
          <a:off x="21323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157480</xdr:rowOff>
    </xdr:from>
    <xdr:ext cx="249555" cy="254000"/>
    <xdr:sp macro="" textlink="">
      <xdr:nvSpPr>
        <xdr:cNvPr id="801" name="前年度繰上充用金平均値テキスト"/>
        <xdr:cNvSpPr txBox="1"/>
      </xdr:nvSpPr>
      <xdr:spPr>
        <a:xfrm>
          <a:off x="22212300" y="975868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134620</xdr:rowOff>
    </xdr:from>
    <xdr:to xmlns:xdr="http://schemas.openxmlformats.org/drawingml/2006/spreadsheetDrawing">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25400</xdr:rowOff>
    </xdr:from>
    <xdr:to xmlns:xdr="http://schemas.openxmlformats.org/drawingml/2006/spreadsheetDrawing">
      <xdr:col>111</xdr:col>
      <xdr:colOff>177800</xdr:colOff>
      <xdr:row>58</xdr:row>
      <xdr:rowOff>25400</xdr:rowOff>
    </xdr:to>
    <xdr:cxnSp macro="">
      <xdr:nvCxnSpPr>
        <xdr:cNvPr id="803" name="直線コネクタ 802"/>
        <xdr:cNvCxnSpPr/>
      </xdr:nvCxnSpPr>
      <xdr:spPr>
        <a:xfrm>
          <a:off x="2043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106045</xdr:rowOff>
    </xdr:from>
    <xdr:to xmlns:xdr="http://schemas.openxmlformats.org/drawingml/2006/spreadsheetDrawing">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56</xdr:row>
      <xdr:rowOff>52705</xdr:rowOff>
    </xdr:from>
    <xdr:ext cx="244475" cy="254000"/>
    <xdr:sp macro="" textlink="">
      <xdr:nvSpPr>
        <xdr:cNvPr id="805" name="テキスト ボックス 804"/>
        <xdr:cNvSpPr txBox="1"/>
      </xdr:nvSpPr>
      <xdr:spPr>
        <a:xfrm>
          <a:off x="21198840" y="9653905"/>
          <a:ext cx="244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25400</xdr:rowOff>
    </xdr:from>
    <xdr:to xmlns:xdr="http://schemas.openxmlformats.org/drawingml/2006/spreadsheetDrawing">
      <xdr:col>107</xdr:col>
      <xdr:colOff>50800</xdr:colOff>
      <xdr:row>58</xdr:row>
      <xdr:rowOff>25400</xdr:rowOff>
    </xdr:to>
    <xdr:cxnSp macro="">
      <xdr:nvCxnSpPr>
        <xdr:cNvPr id="806" name="直線コネクタ 805"/>
        <xdr:cNvCxnSpPr/>
      </xdr:nvCxnSpPr>
      <xdr:spPr>
        <a:xfrm>
          <a:off x="19545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58</xdr:row>
      <xdr:rowOff>67310</xdr:rowOff>
    </xdr:from>
    <xdr:ext cx="244475" cy="259080"/>
    <xdr:sp macro="" textlink="">
      <xdr:nvSpPr>
        <xdr:cNvPr id="808" name="テキスト ボックス 807"/>
        <xdr:cNvSpPr txBox="1"/>
      </xdr:nvSpPr>
      <xdr:spPr>
        <a:xfrm>
          <a:off x="20309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25400</xdr:rowOff>
    </xdr:from>
    <xdr:to xmlns:xdr="http://schemas.openxmlformats.org/drawingml/2006/spreadsheetDrawing">
      <xdr:col>102</xdr:col>
      <xdr:colOff>114300</xdr:colOff>
      <xdr:row>58</xdr:row>
      <xdr:rowOff>25400</xdr:rowOff>
    </xdr:to>
    <xdr:cxnSp macro="">
      <xdr:nvCxnSpPr>
        <xdr:cNvPr id="809" name="直線コネクタ 808"/>
        <xdr:cNvCxnSpPr/>
      </xdr:nvCxnSpPr>
      <xdr:spPr>
        <a:xfrm>
          <a:off x="18656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128905</xdr:rowOff>
    </xdr:from>
    <xdr:to xmlns:xdr="http://schemas.openxmlformats.org/drawingml/2006/spreadsheetDrawing">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55</xdr:row>
      <xdr:rowOff>75565</xdr:rowOff>
    </xdr:from>
    <xdr:ext cx="313690" cy="254000"/>
    <xdr:sp macro="" textlink="">
      <xdr:nvSpPr>
        <xdr:cNvPr id="811" name="テキスト ボックス 810"/>
        <xdr:cNvSpPr txBox="1"/>
      </xdr:nvSpPr>
      <xdr:spPr>
        <a:xfrm>
          <a:off x="19388455" y="950531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168910</xdr:rowOff>
    </xdr:from>
    <xdr:to xmlns:xdr="http://schemas.openxmlformats.org/drawingml/2006/spreadsheetDrawing">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55</xdr:row>
      <xdr:rowOff>115570</xdr:rowOff>
    </xdr:from>
    <xdr:ext cx="313690" cy="259080"/>
    <xdr:sp macro="" textlink="">
      <xdr:nvSpPr>
        <xdr:cNvPr id="813" name="テキスト ボックス 812"/>
        <xdr:cNvSpPr txBox="1"/>
      </xdr:nvSpPr>
      <xdr:spPr>
        <a:xfrm>
          <a:off x="18499455" y="95453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4" name="テキスト ボックス 81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5" name="テキスト ボックス 81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6" name="テキスト ボックス 81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7" name="テキスト ボックス 81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8" name="テキスト ボックス 81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146050</xdr:rowOff>
    </xdr:from>
    <xdr:to xmlns:xdr="http://schemas.openxmlformats.org/drawingml/2006/spreadsheetDrawing">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113030</xdr:rowOff>
    </xdr:from>
    <xdr:ext cx="249555" cy="259080"/>
    <xdr:sp macro="" textlink="">
      <xdr:nvSpPr>
        <xdr:cNvPr id="820" name="前年度繰上充用金該当値テキスト"/>
        <xdr:cNvSpPr txBox="1"/>
      </xdr:nvSpPr>
      <xdr:spPr>
        <a:xfrm>
          <a:off x="22212300" y="98856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146050</xdr:rowOff>
    </xdr:from>
    <xdr:to xmlns:xdr="http://schemas.openxmlformats.org/drawingml/2006/spreadsheetDrawing">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58</xdr:row>
      <xdr:rowOff>67310</xdr:rowOff>
    </xdr:from>
    <xdr:ext cx="244475" cy="259080"/>
    <xdr:sp macro="" textlink="">
      <xdr:nvSpPr>
        <xdr:cNvPr id="822" name="テキスト ボックス 821"/>
        <xdr:cNvSpPr txBox="1"/>
      </xdr:nvSpPr>
      <xdr:spPr>
        <a:xfrm>
          <a:off x="21198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56</xdr:row>
      <xdr:rowOff>92710</xdr:rowOff>
    </xdr:from>
    <xdr:ext cx="244475" cy="259080"/>
    <xdr:sp macro="" textlink="">
      <xdr:nvSpPr>
        <xdr:cNvPr id="824" name="テキスト ボックス 823"/>
        <xdr:cNvSpPr txBox="1"/>
      </xdr:nvSpPr>
      <xdr:spPr>
        <a:xfrm>
          <a:off x="20309840" y="9693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146050</xdr:rowOff>
    </xdr:from>
    <xdr:to xmlns:xdr="http://schemas.openxmlformats.org/drawingml/2006/spreadsheetDrawing">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58</xdr:row>
      <xdr:rowOff>67310</xdr:rowOff>
    </xdr:from>
    <xdr:ext cx="244475" cy="259080"/>
    <xdr:sp macro="" textlink="">
      <xdr:nvSpPr>
        <xdr:cNvPr id="826" name="テキスト ボックス 825"/>
        <xdr:cNvSpPr txBox="1"/>
      </xdr:nvSpPr>
      <xdr:spPr>
        <a:xfrm>
          <a:off x="19420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146050</xdr:rowOff>
    </xdr:from>
    <xdr:to xmlns:xdr="http://schemas.openxmlformats.org/drawingml/2006/spreadsheetDrawing">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58</xdr:row>
      <xdr:rowOff>67310</xdr:rowOff>
    </xdr:from>
    <xdr:ext cx="244475" cy="259080"/>
    <xdr:sp macro="" textlink="">
      <xdr:nvSpPr>
        <xdr:cNvPr id="828" name="テキスト ボックス 827"/>
        <xdr:cNvSpPr txBox="1"/>
      </xdr:nvSpPr>
      <xdr:spPr>
        <a:xfrm>
          <a:off x="18531840" y="10011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教育費が住民一人当たり56,584円となっており、昨年度よりも大幅に増加している。これは、新図書館や新体育センターの整備費用が大きく増加したことが主な要因である。</a:t>
          </a:r>
        </a:p>
        <a:p>
          <a:r>
            <a:rPr kumimoji="1" lang="ja-JP" altLang="en-US" sz="1300">
              <a:latin typeface="ＭＳ Ｐゴシック"/>
              <a:ea typeface="ＭＳ Ｐゴシック"/>
            </a:rPr>
            <a:t>　一方、民生費は住民一人当たり131,790円となっており、昨年度よりも大幅に減少している。これは、平成28年度は新たな健康福祉施設である「ゆずの郷　やまぶき」の建設事業や、出町認定こども園及び南部認定こども園の建設事業があったものの、平成29年度は大規模建設事業がなかったことによる反動減である。</a:t>
          </a:r>
        </a:p>
        <a:p>
          <a:r>
            <a:rPr kumimoji="1" lang="ja-JP" altLang="en-US" sz="1300">
              <a:latin typeface="ＭＳ Ｐゴシック"/>
              <a:ea typeface="ＭＳ Ｐゴシック"/>
            </a:rPr>
            <a:t>　公債費に関しては、平成25年度以降微増を続けている。小中学校耐震化、出町認定こども園及び南部認定こども園の建設等の普通建設事業を進めてきた結果であるが、今後も新図書館や新体育センターの起債償還が予定されており、急速な改善は見込めない。中長期の計画的な事業の実施により、毎年度の元利償還額を増加させない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平成29年度は出町認定こども園、南部認定こども園等の大規模普通建設事業に係る多額の費用が発生したため、2年連続の赤字となった。</a:t>
          </a:r>
        </a:p>
        <a:p>
          <a:r>
            <a:rPr kumimoji="1" lang="ja-JP" altLang="en-US" sz="1400">
              <a:latin typeface="ＭＳ ゴシック"/>
              <a:ea typeface="ＭＳ ゴシック"/>
            </a:rPr>
            <a:t>　財政調整基金残高は標準財政規模の20%程度を維持しているものの、平成31年度には財政調整基金の取り崩しが見込まれることから、今後も健全な財政運営に努める必要がある。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平成29年度における対前年度比では、水道事業会計で1.39ポイント、病院事業会計で0.7ポイント上昇しているが、一般会計で1.44ポイント低下している。</a:t>
          </a:r>
        </a:p>
        <a:p>
          <a:r>
            <a:rPr kumimoji="1" lang="ja-JP" altLang="en-US" sz="1400">
              <a:latin typeface="ＭＳ ゴシック"/>
              <a:ea typeface="ＭＳ ゴシック"/>
            </a:rPr>
            <a:t>　水道事業会計においては、アパートの建設や大規模商業施設等の進出による給水件数の増加はあるものの、人口減少や節水機器の普及等により、有収水量は微増にとどまっている。営業収益については配水及び給水費が減少したことなどにより増収となり、収支差引206百万円の黒字決算となった。</a:t>
          </a:r>
        </a:p>
        <a:p>
          <a:r>
            <a:rPr kumimoji="1" lang="ja-JP" altLang="en-US" sz="1400">
              <a:latin typeface="ＭＳ ゴシック"/>
              <a:ea typeface="ＭＳ ゴシック"/>
            </a:rPr>
            <a:t>　病院事業会計においては、平成29年度は新改革プランの実施初年度として、紹介・逆紹介の推進に取り組んだ結果、平成30年度に地域医療支援病院の承認を受けた。今後も地域の基幹病院として安全・安心な医療の提供を図るべく優秀な医師を確保するとともに、ジェネリック医薬品の利用推進等、患者の医療費負担軽減や累積欠損金の削減等により、病院経営の健全化を図ることとしている。</a:t>
          </a:r>
        </a:p>
        <a:p>
          <a:r>
            <a:rPr kumimoji="1" lang="ja-JP" altLang="en-US" sz="1400">
              <a:latin typeface="ＭＳ ゴシック"/>
              <a:ea typeface="ＭＳ ゴシック"/>
            </a:rPr>
            <a:t>　一般会計においては、引き続き税収等一般財源の安定的確保を図ると共に、新規起債の抑制等による公債費の圧縮を図り、効率的でバランスのよい財政運営に努める。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小中学校耐震化事業の完了による元利償還の開始、臨時財政対策債償還金の増により増加傾向にあるが、近年の借入起債の多くが合併特例債、緊急防災・減災事業債、臨時財政対策債といった交付税措置率が高いものであるため、算入公債費等も増加傾向にあり、結果的に実質公債費比率の分子は減少傾向にある。</a:t>
          </a:r>
        </a:p>
        <a:p>
          <a:r>
            <a:rPr kumimoji="1" lang="ja-JP" altLang="en-US" sz="1400">
              <a:latin typeface="ＭＳ ゴシック"/>
              <a:ea typeface="ＭＳ ゴシック"/>
            </a:rPr>
            <a:t>　新図書館、新体育センター等の大規模事業が進行中であることから、今後も計画的な市債の借換等により、実質公債費比率の上昇抑制に努める。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富山県砺波市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一般会計等に係る地方債の現在高は、平成28年度は認定こども園の建設や健康福祉施設「ゆずの郷　やまぶき」の建設に係る借入れを行ったことから増加したものの、平成29年度は償還額が新規借入額を上回ったことから、再び減少に転じた。</a:t>
          </a:r>
        </a:p>
        <a:p>
          <a:r>
            <a:rPr kumimoji="1" lang="ja-JP" altLang="en-US" sz="1400">
              <a:latin typeface="ＭＳ ゴシック"/>
              <a:ea typeface="ＭＳ ゴシック"/>
            </a:rPr>
            <a:t>　充当可能財源等については、財政調整基金等の積み立て、合併特例債、緊急防災・減災事業債、臨時財政対策債に係る算入公債費により確保されていることから、ほぼ同様の水準を維持している。</a:t>
          </a:r>
        </a:p>
        <a:p>
          <a:r>
            <a:rPr kumimoji="1" lang="ja-JP" altLang="en-US" sz="1400">
              <a:latin typeface="ＭＳ ゴシック"/>
              <a:ea typeface="ＭＳ ゴシック"/>
            </a:rPr>
            <a:t>　今後も新規事業の実施等については徹底した事業選択を行い、継続事業については効果検証による見直しも視野に入れながら、将来負担の軽減に努める。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富山県砺波市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将来的な庁舎整備のための資金を積み立てている庁舎整備基金に200百万円積み立てた一方、公共施設維持管理基金は老人福祉施設整備費に関する事業のため10百万円を取り崩したこと等により、基金全体としては201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の積み立ては引き続き行っていくものの、財政調整基金、減債基金については将来的に取り崩すことが見込まれる。その場合であっても、安定的な財政運営のために一定規模の基金は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・合併振興基金：市民の連帯の強化及び地域の振興を図るもの。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・庁舎整備基金：庁舎整備のための資金を積み立てるもの。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・地域福祉基金：地域福祉事業の推進を図るもの。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・公共施設維持管理基金：行政財産として管理する建物の修繕及び維持補修に充てるもの。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・高齢化社会対策事業基金：本格的な高齢化社会の到来に備え、福祉活動の推進、快適な生活環境の形成等に充てるもの。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将来的な庁舎整備のための資金を積み立てている庁舎整備基金に200百万円積み立てた一方、公共施設維持管理基金は老人福祉施設整備費に関する事業のため10百万円を取り崩した。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庁舎整備基金については、将来的な庁舎整備のために毎年度100百万円程度の積み立てを続ける予定である。また、合併振興基金については、平成32年度秋に開館を予定している新砺波図書館の建設事業費に充てるため、今後500百万円程度を取り崩す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利子分を積み立てたことによる増があるものの、その他の積み立てや取り崩しは行っておらず、前年度とほぼ同額を維持している。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財政調整基金の残高は、標準財政規模の20%程度となるように努めることとしている。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まで、合併算定替えの終了による地方交付税の減や、高齢化の進展による扶助費の増などの将来の財政事情を見越して基金を積み立ててきたが、今後は基金の取り崩しが想定される。財政の硬直化を招くことなく安定的な財政運営を行うためにも、引き続き財政の健全化に努め、一定規模の基金残高を維持できるよう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利子分を積み立てたことによる増があるものの、その他の積み立てや取り崩しは行っておらず、前年度とほぼ同額を維持している。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従来は繰越金の一部を減債基金に積み立ててきていたが、ここ数年は利子を除く新規の積み立ては出来ていない。平成33年度に元利償還額のピークを迎える予定だが、国の動向により、現在見込んでいない起債事業を新規に実施する可能性もあることから、引き続き将来の起債償還に備えて一定規模の基金を維持し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36001;&#25919;&#29366;&#27841;&#36039;&#26009;&#38598;\&#24066;&#30010;&#26449;\&#21508;&#31278;&#12501;&#12449;&#12452;&#12523;&#32080;&#21512;&#12484;&#12540;&#12523;(&#24066;&#30010;&#26449;).xlsm"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ZJ05_162086_&#30778;&#27874;&#24066;_2017.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2"/>
        <row r="23"/>
        <row r="24"/>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37"/>
        <row r="38"/>
        <row r="39"/>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1"/>
        <row r="52"/>
        <row r="53"/>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68"/>
        <row r="69"/>
        <row r="70"/>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row r="2">
          <cell r="D2" t="str">
            <v>当該団体(円)</v>
          </cell>
          <cell r="F2" t="str">
            <v>類似団体内平均(円)</v>
          </cell>
        </row>
        <row r="3">
          <cell r="A3" t="str">
            <v xml:space="preserve"> H25</v>
          </cell>
          <cell r="D3">
            <v>75025</v>
          </cell>
          <cell r="F3">
            <v>90961</v>
          </cell>
        </row>
        <row r="4"/>
        <row r="5">
          <cell r="A5" t="str">
            <v xml:space="preserve"> H26</v>
          </cell>
          <cell r="D5">
            <v>91426</v>
          </cell>
          <cell r="F5">
            <v>106614</v>
          </cell>
        </row>
        <row r="6"/>
        <row r="7">
          <cell r="A7" t="str">
            <v xml:space="preserve"> H27</v>
          </cell>
          <cell r="D7">
            <v>59819</v>
          </cell>
          <cell r="F7">
            <v>81768</v>
          </cell>
        </row>
        <row r="8"/>
        <row r="9">
          <cell r="A9" t="str">
            <v xml:space="preserve"> H28</v>
          </cell>
          <cell r="D9">
            <v>82133</v>
          </cell>
          <cell r="F9">
            <v>65876</v>
          </cell>
        </row>
        <row r="10"/>
        <row r="11">
          <cell r="A11" t="str">
            <v xml:space="preserve"> H29</v>
          </cell>
          <cell r="D11">
            <v>47447</v>
          </cell>
          <cell r="F11">
            <v>68468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119</v>
      </c>
      <c r="C2" s="4"/>
      <c r="D2" s="41"/>
    </row>
    <row r="3" spans="1:119" ht="18.75" customHeight="1">
      <c r="A3" s="2"/>
      <c r="B3" s="5" t="s">
        <v>120</v>
      </c>
      <c r="C3" s="22"/>
      <c r="D3" s="22"/>
      <c r="E3" s="45"/>
      <c r="F3" s="45"/>
      <c r="G3" s="45"/>
      <c r="H3" s="45"/>
      <c r="I3" s="45"/>
      <c r="J3" s="45"/>
      <c r="K3" s="45"/>
      <c r="L3" s="45" t="s">
        <v>123</v>
      </c>
      <c r="M3" s="45"/>
      <c r="N3" s="45"/>
      <c r="O3" s="45"/>
      <c r="P3" s="45"/>
      <c r="Q3" s="45"/>
      <c r="R3" s="95"/>
      <c r="S3" s="95"/>
      <c r="T3" s="95"/>
      <c r="U3" s="95"/>
      <c r="V3" s="112"/>
      <c r="W3" s="127" t="s">
        <v>124</v>
      </c>
      <c r="X3" s="137"/>
      <c r="Y3" s="137"/>
      <c r="Z3" s="137"/>
      <c r="AA3" s="137"/>
      <c r="AB3" s="22"/>
      <c r="AC3" s="95" t="s">
        <v>125</v>
      </c>
      <c r="AD3" s="137"/>
      <c r="AE3" s="137"/>
      <c r="AF3" s="137"/>
      <c r="AG3" s="137"/>
      <c r="AH3" s="137"/>
      <c r="AI3" s="137"/>
      <c r="AJ3" s="137"/>
      <c r="AK3" s="137"/>
      <c r="AL3" s="162"/>
      <c r="AM3" s="127" t="s">
        <v>126</v>
      </c>
      <c r="AN3" s="137"/>
      <c r="AO3" s="137"/>
      <c r="AP3" s="137"/>
      <c r="AQ3" s="137"/>
      <c r="AR3" s="137"/>
      <c r="AS3" s="137"/>
      <c r="AT3" s="137"/>
      <c r="AU3" s="137"/>
      <c r="AV3" s="137"/>
      <c r="AW3" s="137"/>
      <c r="AX3" s="162"/>
      <c r="AY3" s="10" t="s">
        <v>2</v>
      </c>
      <c r="AZ3" s="27"/>
      <c r="BA3" s="27"/>
      <c r="BB3" s="27"/>
      <c r="BC3" s="27"/>
      <c r="BD3" s="27"/>
      <c r="BE3" s="27"/>
      <c r="BF3" s="27"/>
      <c r="BG3" s="27"/>
      <c r="BH3" s="27"/>
      <c r="BI3" s="27"/>
      <c r="BJ3" s="27"/>
      <c r="BK3" s="27"/>
      <c r="BL3" s="27"/>
      <c r="BM3" s="206"/>
      <c r="BN3" s="127" t="s">
        <v>127</v>
      </c>
      <c r="BO3" s="137"/>
      <c r="BP3" s="137"/>
      <c r="BQ3" s="137"/>
      <c r="BR3" s="137"/>
      <c r="BS3" s="137"/>
      <c r="BT3" s="137"/>
      <c r="BU3" s="162"/>
      <c r="BV3" s="127" t="s">
        <v>129</v>
      </c>
      <c r="BW3" s="137"/>
      <c r="BX3" s="137"/>
      <c r="BY3" s="137"/>
      <c r="BZ3" s="137"/>
      <c r="CA3" s="137"/>
      <c r="CB3" s="137"/>
      <c r="CC3" s="162"/>
      <c r="CD3" s="10" t="s">
        <v>2</v>
      </c>
      <c r="CE3" s="27"/>
      <c r="CF3" s="27"/>
      <c r="CG3" s="27"/>
      <c r="CH3" s="27"/>
      <c r="CI3" s="27"/>
      <c r="CJ3" s="27"/>
      <c r="CK3" s="27"/>
      <c r="CL3" s="27"/>
      <c r="CM3" s="27"/>
      <c r="CN3" s="27"/>
      <c r="CO3" s="27"/>
      <c r="CP3" s="27"/>
      <c r="CQ3" s="27"/>
      <c r="CR3" s="27"/>
      <c r="CS3" s="206"/>
      <c r="CT3" s="127" t="s">
        <v>121</v>
      </c>
      <c r="CU3" s="137"/>
      <c r="CV3" s="137"/>
      <c r="CW3" s="137"/>
      <c r="CX3" s="137"/>
      <c r="CY3" s="137"/>
      <c r="CZ3" s="137"/>
      <c r="DA3" s="162"/>
      <c r="DB3" s="127" t="s">
        <v>131</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133</v>
      </c>
      <c r="AZ4" s="195"/>
      <c r="BA4" s="195"/>
      <c r="BB4" s="195"/>
      <c r="BC4" s="195"/>
      <c r="BD4" s="195"/>
      <c r="BE4" s="195"/>
      <c r="BF4" s="195"/>
      <c r="BG4" s="195"/>
      <c r="BH4" s="195"/>
      <c r="BI4" s="195"/>
      <c r="BJ4" s="195"/>
      <c r="BK4" s="195"/>
      <c r="BL4" s="195"/>
      <c r="BM4" s="207"/>
      <c r="BN4" s="212">
        <v>22301321</v>
      </c>
      <c r="BO4" s="215"/>
      <c r="BP4" s="215"/>
      <c r="BQ4" s="215"/>
      <c r="BR4" s="215"/>
      <c r="BS4" s="215"/>
      <c r="BT4" s="215"/>
      <c r="BU4" s="218"/>
      <c r="BV4" s="212">
        <v>23961904</v>
      </c>
      <c r="BW4" s="215"/>
      <c r="BX4" s="215"/>
      <c r="BY4" s="215"/>
      <c r="BZ4" s="215"/>
      <c r="CA4" s="215"/>
      <c r="CB4" s="215"/>
      <c r="CC4" s="218"/>
      <c r="CD4" s="221" t="s">
        <v>135</v>
      </c>
      <c r="CE4" s="222"/>
      <c r="CF4" s="222"/>
      <c r="CG4" s="222"/>
      <c r="CH4" s="222"/>
      <c r="CI4" s="222"/>
      <c r="CJ4" s="222"/>
      <c r="CK4" s="222"/>
      <c r="CL4" s="222"/>
      <c r="CM4" s="222"/>
      <c r="CN4" s="222"/>
      <c r="CO4" s="222"/>
      <c r="CP4" s="222"/>
      <c r="CQ4" s="222"/>
      <c r="CR4" s="222"/>
      <c r="CS4" s="225"/>
      <c r="CT4" s="228">
        <v>11.4</v>
      </c>
      <c r="CU4" s="236"/>
      <c r="CV4" s="236"/>
      <c r="CW4" s="236"/>
      <c r="CX4" s="236"/>
      <c r="CY4" s="236"/>
      <c r="CZ4" s="236"/>
      <c r="DA4" s="244"/>
      <c r="DB4" s="228">
        <v>12.8</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137</v>
      </c>
      <c r="AN5" s="59"/>
      <c r="AO5" s="59"/>
      <c r="AP5" s="59"/>
      <c r="AQ5" s="59"/>
      <c r="AR5" s="59"/>
      <c r="AS5" s="59"/>
      <c r="AT5" s="64"/>
      <c r="AU5" s="148" t="s">
        <v>138</v>
      </c>
      <c r="AV5" s="139"/>
      <c r="AW5" s="139"/>
      <c r="AX5" s="139"/>
      <c r="AY5" s="188" t="s">
        <v>47</v>
      </c>
      <c r="AZ5" s="196"/>
      <c r="BA5" s="196"/>
      <c r="BB5" s="196"/>
      <c r="BC5" s="196"/>
      <c r="BD5" s="196"/>
      <c r="BE5" s="196"/>
      <c r="BF5" s="196"/>
      <c r="BG5" s="196"/>
      <c r="BH5" s="196"/>
      <c r="BI5" s="196"/>
      <c r="BJ5" s="196"/>
      <c r="BK5" s="196"/>
      <c r="BL5" s="196"/>
      <c r="BM5" s="208"/>
      <c r="BN5" s="213">
        <v>20557262</v>
      </c>
      <c r="BO5" s="216"/>
      <c r="BP5" s="216"/>
      <c r="BQ5" s="216"/>
      <c r="BR5" s="216"/>
      <c r="BS5" s="216"/>
      <c r="BT5" s="216"/>
      <c r="BU5" s="219"/>
      <c r="BV5" s="213">
        <v>22034220</v>
      </c>
      <c r="BW5" s="216"/>
      <c r="BX5" s="216"/>
      <c r="BY5" s="216"/>
      <c r="BZ5" s="216"/>
      <c r="CA5" s="216"/>
      <c r="CB5" s="216"/>
      <c r="CC5" s="219"/>
      <c r="CD5" s="190" t="s">
        <v>55</v>
      </c>
      <c r="CE5" s="198"/>
      <c r="CF5" s="198"/>
      <c r="CG5" s="198"/>
      <c r="CH5" s="198"/>
      <c r="CI5" s="198"/>
      <c r="CJ5" s="198"/>
      <c r="CK5" s="198"/>
      <c r="CL5" s="198"/>
      <c r="CM5" s="198"/>
      <c r="CN5" s="198"/>
      <c r="CO5" s="198"/>
      <c r="CP5" s="198"/>
      <c r="CQ5" s="198"/>
      <c r="CR5" s="198"/>
      <c r="CS5" s="210"/>
      <c r="CT5" s="229">
        <v>85.1</v>
      </c>
      <c r="CU5" s="237"/>
      <c r="CV5" s="237"/>
      <c r="CW5" s="237"/>
      <c r="CX5" s="237"/>
      <c r="CY5" s="237"/>
      <c r="CZ5" s="237"/>
      <c r="DA5" s="245"/>
      <c r="DB5" s="229">
        <v>85.1</v>
      </c>
      <c r="DC5" s="237"/>
      <c r="DD5" s="237"/>
      <c r="DE5" s="237"/>
      <c r="DF5" s="237"/>
      <c r="DG5" s="237"/>
      <c r="DH5" s="237"/>
      <c r="DI5" s="245"/>
    </row>
    <row r="6" spans="1:119" ht="18.75" customHeight="1">
      <c r="A6" s="2"/>
      <c r="B6" s="8" t="s">
        <v>140</v>
      </c>
      <c r="C6" s="25"/>
      <c r="D6" s="25"/>
      <c r="E6" s="48"/>
      <c r="F6" s="48"/>
      <c r="G6" s="48"/>
      <c r="H6" s="48"/>
      <c r="I6" s="48"/>
      <c r="J6" s="48"/>
      <c r="K6" s="48"/>
      <c r="L6" s="48" t="s">
        <v>23</v>
      </c>
      <c r="M6" s="48"/>
      <c r="N6" s="48"/>
      <c r="O6" s="48"/>
      <c r="P6" s="48"/>
      <c r="Q6" s="48"/>
      <c r="R6" s="51"/>
      <c r="S6" s="51"/>
      <c r="T6" s="51"/>
      <c r="U6" s="51"/>
      <c r="V6" s="115"/>
      <c r="W6" s="130" t="s">
        <v>141</v>
      </c>
      <c r="X6" s="57"/>
      <c r="Y6" s="57"/>
      <c r="Z6" s="57"/>
      <c r="AA6" s="57"/>
      <c r="AB6" s="25"/>
      <c r="AC6" s="145" t="s">
        <v>143</v>
      </c>
      <c r="AD6" s="153"/>
      <c r="AE6" s="153"/>
      <c r="AF6" s="153"/>
      <c r="AG6" s="153"/>
      <c r="AH6" s="153"/>
      <c r="AI6" s="153"/>
      <c r="AJ6" s="153"/>
      <c r="AK6" s="153"/>
      <c r="AL6" s="165"/>
      <c r="AM6" s="173" t="s">
        <v>146</v>
      </c>
      <c r="AN6" s="59"/>
      <c r="AO6" s="59"/>
      <c r="AP6" s="59"/>
      <c r="AQ6" s="59"/>
      <c r="AR6" s="59"/>
      <c r="AS6" s="59"/>
      <c r="AT6" s="64"/>
      <c r="AU6" s="148" t="s">
        <v>138</v>
      </c>
      <c r="AV6" s="139"/>
      <c r="AW6" s="139"/>
      <c r="AX6" s="139"/>
      <c r="AY6" s="188" t="s">
        <v>148</v>
      </c>
      <c r="AZ6" s="196"/>
      <c r="BA6" s="196"/>
      <c r="BB6" s="196"/>
      <c r="BC6" s="196"/>
      <c r="BD6" s="196"/>
      <c r="BE6" s="196"/>
      <c r="BF6" s="196"/>
      <c r="BG6" s="196"/>
      <c r="BH6" s="196"/>
      <c r="BI6" s="196"/>
      <c r="BJ6" s="196"/>
      <c r="BK6" s="196"/>
      <c r="BL6" s="196"/>
      <c r="BM6" s="208"/>
      <c r="BN6" s="213">
        <v>1744059</v>
      </c>
      <c r="BO6" s="216"/>
      <c r="BP6" s="216"/>
      <c r="BQ6" s="216"/>
      <c r="BR6" s="216"/>
      <c r="BS6" s="216"/>
      <c r="BT6" s="216"/>
      <c r="BU6" s="219"/>
      <c r="BV6" s="213">
        <v>1927684</v>
      </c>
      <c r="BW6" s="216"/>
      <c r="BX6" s="216"/>
      <c r="BY6" s="216"/>
      <c r="BZ6" s="216"/>
      <c r="CA6" s="216"/>
      <c r="CB6" s="216"/>
      <c r="CC6" s="219"/>
      <c r="CD6" s="190" t="s">
        <v>149</v>
      </c>
      <c r="CE6" s="198"/>
      <c r="CF6" s="198"/>
      <c r="CG6" s="198"/>
      <c r="CH6" s="198"/>
      <c r="CI6" s="198"/>
      <c r="CJ6" s="198"/>
      <c r="CK6" s="198"/>
      <c r="CL6" s="198"/>
      <c r="CM6" s="198"/>
      <c r="CN6" s="198"/>
      <c r="CO6" s="198"/>
      <c r="CP6" s="198"/>
      <c r="CQ6" s="198"/>
      <c r="CR6" s="198"/>
      <c r="CS6" s="210"/>
      <c r="CT6" s="230">
        <v>90.5</v>
      </c>
      <c r="CU6" s="238"/>
      <c r="CV6" s="238"/>
      <c r="CW6" s="238"/>
      <c r="CX6" s="238"/>
      <c r="CY6" s="238"/>
      <c r="CZ6" s="238"/>
      <c r="DA6" s="246"/>
      <c r="DB6" s="230">
        <v>90.2</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150</v>
      </c>
      <c r="AN7" s="59"/>
      <c r="AO7" s="59"/>
      <c r="AP7" s="59"/>
      <c r="AQ7" s="59"/>
      <c r="AR7" s="59"/>
      <c r="AS7" s="59"/>
      <c r="AT7" s="64"/>
      <c r="AU7" s="148" t="s">
        <v>138</v>
      </c>
      <c r="AV7" s="139"/>
      <c r="AW7" s="139"/>
      <c r="AX7" s="139"/>
      <c r="AY7" s="188" t="s">
        <v>74</v>
      </c>
      <c r="AZ7" s="196"/>
      <c r="BA7" s="196"/>
      <c r="BB7" s="196"/>
      <c r="BC7" s="196"/>
      <c r="BD7" s="196"/>
      <c r="BE7" s="196"/>
      <c r="BF7" s="196"/>
      <c r="BG7" s="196"/>
      <c r="BH7" s="196"/>
      <c r="BI7" s="196"/>
      <c r="BJ7" s="196"/>
      <c r="BK7" s="196"/>
      <c r="BL7" s="196"/>
      <c r="BM7" s="208"/>
      <c r="BN7" s="213">
        <v>202196</v>
      </c>
      <c r="BO7" s="216"/>
      <c r="BP7" s="216"/>
      <c r="BQ7" s="216"/>
      <c r="BR7" s="216"/>
      <c r="BS7" s="216"/>
      <c r="BT7" s="216"/>
      <c r="BU7" s="219"/>
      <c r="BV7" s="213">
        <v>194188</v>
      </c>
      <c r="BW7" s="216"/>
      <c r="BX7" s="216"/>
      <c r="BY7" s="216"/>
      <c r="BZ7" s="216"/>
      <c r="CA7" s="216"/>
      <c r="CB7" s="216"/>
      <c r="CC7" s="219"/>
      <c r="CD7" s="190" t="s">
        <v>152</v>
      </c>
      <c r="CE7" s="198"/>
      <c r="CF7" s="198"/>
      <c r="CG7" s="198"/>
      <c r="CH7" s="198"/>
      <c r="CI7" s="198"/>
      <c r="CJ7" s="198"/>
      <c r="CK7" s="198"/>
      <c r="CL7" s="198"/>
      <c r="CM7" s="198"/>
      <c r="CN7" s="198"/>
      <c r="CO7" s="198"/>
      <c r="CP7" s="198"/>
      <c r="CQ7" s="198"/>
      <c r="CR7" s="198"/>
      <c r="CS7" s="210"/>
      <c r="CT7" s="213">
        <v>13520255</v>
      </c>
      <c r="CU7" s="216"/>
      <c r="CV7" s="216"/>
      <c r="CW7" s="216"/>
      <c r="CX7" s="216"/>
      <c r="CY7" s="216"/>
      <c r="CZ7" s="216"/>
      <c r="DA7" s="219"/>
      <c r="DB7" s="213">
        <v>13492967</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155</v>
      </c>
      <c r="AN8" s="59"/>
      <c r="AO8" s="59"/>
      <c r="AP8" s="59"/>
      <c r="AQ8" s="59"/>
      <c r="AR8" s="59"/>
      <c r="AS8" s="59"/>
      <c r="AT8" s="64"/>
      <c r="AU8" s="148" t="s">
        <v>138</v>
      </c>
      <c r="AV8" s="139"/>
      <c r="AW8" s="139"/>
      <c r="AX8" s="139"/>
      <c r="AY8" s="188" t="s">
        <v>156</v>
      </c>
      <c r="AZ8" s="196"/>
      <c r="BA8" s="196"/>
      <c r="BB8" s="196"/>
      <c r="BC8" s="196"/>
      <c r="BD8" s="196"/>
      <c r="BE8" s="196"/>
      <c r="BF8" s="196"/>
      <c r="BG8" s="196"/>
      <c r="BH8" s="196"/>
      <c r="BI8" s="196"/>
      <c r="BJ8" s="196"/>
      <c r="BK8" s="196"/>
      <c r="BL8" s="196"/>
      <c r="BM8" s="208"/>
      <c r="BN8" s="213">
        <v>1541863</v>
      </c>
      <c r="BO8" s="216"/>
      <c r="BP8" s="216"/>
      <c r="BQ8" s="216"/>
      <c r="BR8" s="216"/>
      <c r="BS8" s="216"/>
      <c r="BT8" s="216"/>
      <c r="BU8" s="219"/>
      <c r="BV8" s="213">
        <v>1733496</v>
      </c>
      <c r="BW8" s="216"/>
      <c r="BX8" s="216"/>
      <c r="BY8" s="216"/>
      <c r="BZ8" s="216"/>
      <c r="CA8" s="216"/>
      <c r="CB8" s="216"/>
      <c r="CC8" s="219"/>
      <c r="CD8" s="190" t="s">
        <v>159</v>
      </c>
      <c r="CE8" s="198"/>
      <c r="CF8" s="198"/>
      <c r="CG8" s="198"/>
      <c r="CH8" s="198"/>
      <c r="CI8" s="198"/>
      <c r="CJ8" s="198"/>
      <c r="CK8" s="198"/>
      <c r="CL8" s="198"/>
      <c r="CM8" s="198"/>
      <c r="CN8" s="198"/>
      <c r="CO8" s="198"/>
      <c r="CP8" s="198"/>
      <c r="CQ8" s="198"/>
      <c r="CR8" s="198"/>
      <c r="CS8" s="210"/>
      <c r="CT8" s="231">
        <v>0.57999999999999996</v>
      </c>
      <c r="CU8" s="239"/>
      <c r="CV8" s="239"/>
      <c r="CW8" s="239"/>
      <c r="CX8" s="239"/>
      <c r="CY8" s="239"/>
      <c r="CZ8" s="239"/>
      <c r="DA8" s="247"/>
      <c r="DB8" s="231">
        <v>0.57999999999999996</v>
      </c>
      <c r="DC8" s="239"/>
      <c r="DD8" s="239"/>
      <c r="DE8" s="239"/>
      <c r="DF8" s="239"/>
      <c r="DG8" s="239"/>
      <c r="DH8" s="239"/>
      <c r="DI8" s="247"/>
    </row>
    <row r="9" spans="1:119" ht="18.75" customHeight="1">
      <c r="A9" s="2"/>
      <c r="B9" s="10" t="s">
        <v>161</v>
      </c>
      <c r="C9" s="27"/>
      <c r="D9" s="27"/>
      <c r="E9" s="27"/>
      <c r="F9" s="27"/>
      <c r="G9" s="27"/>
      <c r="H9" s="27"/>
      <c r="I9" s="27"/>
      <c r="J9" s="27"/>
      <c r="K9" s="31"/>
      <c r="L9" s="66" t="s">
        <v>165</v>
      </c>
      <c r="M9" s="75"/>
      <c r="N9" s="75"/>
      <c r="O9" s="75"/>
      <c r="P9" s="75"/>
      <c r="Q9" s="87"/>
      <c r="R9" s="98">
        <v>49000</v>
      </c>
      <c r="S9" s="107"/>
      <c r="T9" s="107"/>
      <c r="U9" s="107"/>
      <c r="V9" s="117"/>
      <c r="W9" s="127" t="s">
        <v>167</v>
      </c>
      <c r="X9" s="137"/>
      <c r="Y9" s="137"/>
      <c r="Z9" s="137"/>
      <c r="AA9" s="137"/>
      <c r="AB9" s="137"/>
      <c r="AC9" s="137"/>
      <c r="AD9" s="137"/>
      <c r="AE9" s="137"/>
      <c r="AF9" s="137"/>
      <c r="AG9" s="137"/>
      <c r="AH9" s="137"/>
      <c r="AI9" s="137"/>
      <c r="AJ9" s="137"/>
      <c r="AK9" s="137"/>
      <c r="AL9" s="162"/>
      <c r="AM9" s="173" t="s">
        <v>170</v>
      </c>
      <c r="AN9" s="59"/>
      <c r="AO9" s="59"/>
      <c r="AP9" s="59"/>
      <c r="AQ9" s="59"/>
      <c r="AR9" s="59"/>
      <c r="AS9" s="59"/>
      <c r="AT9" s="64"/>
      <c r="AU9" s="148" t="s">
        <v>138</v>
      </c>
      <c r="AV9" s="139"/>
      <c r="AW9" s="139"/>
      <c r="AX9" s="139"/>
      <c r="AY9" s="188" t="s">
        <v>173</v>
      </c>
      <c r="AZ9" s="196"/>
      <c r="BA9" s="196"/>
      <c r="BB9" s="196"/>
      <c r="BC9" s="196"/>
      <c r="BD9" s="196"/>
      <c r="BE9" s="196"/>
      <c r="BF9" s="196"/>
      <c r="BG9" s="196"/>
      <c r="BH9" s="196"/>
      <c r="BI9" s="196"/>
      <c r="BJ9" s="196"/>
      <c r="BK9" s="196"/>
      <c r="BL9" s="196"/>
      <c r="BM9" s="208"/>
      <c r="BN9" s="213">
        <v>-191633</v>
      </c>
      <c r="BO9" s="216"/>
      <c r="BP9" s="216"/>
      <c r="BQ9" s="216"/>
      <c r="BR9" s="216"/>
      <c r="BS9" s="216"/>
      <c r="BT9" s="216"/>
      <c r="BU9" s="219"/>
      <c r="BV9" s="213">
        <v>-138172</v>
      </c>
      <c r="BW9" s="216"/>
      <c r="BX9" s="216"/>
      <c r="BY9" s="216"/>
      <c r="BZ9" s="216"/>
      <c r="CA9" s="216"/>
      <c r="CB9" s="216"/>
      <c r="CC9" s="219"/>
      <c r="CD9" s="190" t="s">
        <v>175</v>
      </c>
      <c r="CE9" s="198"/>
      <c r="CF9" s="198"/>
      <c r="CG9" s="198"/>
      <c r="CH9" s="198"/>
      <c r="CI9" s="198"/>
      <c r="CJ9" s="198"/>
      <c r="CK9" s="198"/>
      <c r="CL9" s="198"/>
      <c r="CM9" s="198"/>
      <c r="CN9" s="198"/>
      <c r="CO9" s="198"/>
      <c r="CP9" s="198"/>
      <c r="CQ9" s="198"/>
      <c r="CR9" s="198"/>
      <c r="CS9" s="210"/>
      <c r="CT9" s="229">
        <v>15.2</v>
      </c>
      <c r="CU9" s="237"/>
      <c r="CV9" s="237"/>
      <c r="CW9" s="237"/>
      <c r="CX9" s="237"/>
      <c r="CY9" s="237"/>
      <c r="CZ9" s="237"/>
      <c r="DA9" s="245"/>
      <c r="DB9" s="229">
        <v>14.9</v>
      </c>
      <c r="DC9" s="237"/>
      <c r="DD9" s="237"/>
      <c r="DE9" s="237"/>
      <c r="DF9" s="237"/>
      <c r="DG9" s="237"/>
      <c r="DH9" s="237"/>
      <c r="DI9" s="245"/>
    </row>
    <row r="10" spans="1:119" ht="18.75" customHeight="1">
      <c r="A10" s="2"/>
      <c r="B10" s="10"/>
      <c r="C10" s="27"/>
      <c r="D10" s="27"/>
      <c r="E10" s="27"/>
      <c r="F10" s="27"/>
      <c r="G10" s="27"/>
      <c r="H10" s="27"/>
      <c r="I10" s="27"/>
      <c r="J10" s="27"/>
      <c r="K10" s="31"/>
      <c r="L10" s="53" t="s">
        <v>176</v>
      </c>
      <c r="M10" s="59"/>
      <c r="N10" s="59"/>
      <c r="O10" s="59"/>
      <c r="P10" s="59"/>
      <c r="Q10" s="64"/>
      <c r="R10" s="73">
        <v>49410</v>
      </c>
      <c r="S10" s="81"/>
      <c r="T10" s="81"/>
      <c r="U10" s="81"/>
      <c r="V10" s="118"/>
      <c r="W10" s="128"/>
      <c r="X10" s="55"/>
      <c r="Y10" s="55"/>
      <c r="Z10" s="55"/>
      <c r="AA10" s="55"/>
      <c r="AB10" s="55"/>
      <c r="AC10" s="55"/>
      <c r="AD10" s="55"/>
      <c r="AE10" s="55"/>
      <c r="AF10" s="55"/>
      <c r="AG10" s="55"/>
      <c r="AH10" s="55"/>
      <c r="AI10" s="55"/>
      <c r="AJ10" s="55"/>
      <c r="AK10" s="55"/>
      <c r="AL10" s="163"/>
      <c r="AM10" s="173" t="s">
        <v>177</v>
      </c>
      <c r="AN10" s="59"/>
      <c r="AO10" s="59"/>
      <c r="AP10" s="59"/>
      <c r="AQ10" s="59"/>
      <c r="AR10" s="59"/>
      <c r="AS10" s="59"/>
      <c r="AT10" s="64"/>
      <c r="AU10" s="148" t="s">
        <v>138</v>
      </c>
      <c r="AV10" s="139"/>
      <c r="AW10" s="139"/>
      <c r="AX10" s="139"/>
      <c r="AY10" s="188" t="s">
        <v>179</v>
      </c>
      <c r="AZ10" s="196"/>
      <c r="BA10" s="196"/>
      <c r="BB10" s="196"/>
      <c r="BC10" s="196"/>
      <c r="BD10" s="196"/>
      <c r="BE10" s="196"/>
      <c r="BF10" s="196"/>
      <c r="BG10" s="196"/>
      <c r="BH10" s="196"/>
      <c r="BI10" s="196"/>
      <c r="BJ10" s="196"/>
      <c r="BK10" s="196"/>
      <c r="BL10" s="196"/>
      <c r="BM10" s="208"/>
      <c r="BN10" s="213">
        <v>656</v>
      </c>
      <c r="BO10" s="216"/>
      <c r="BP10" s="216"/>
      <c r="BQ10" s="216"/>
      <c r="BR10" s="216"/>
      <c r="BS10" s="216"/>
      <c r="BT10" s="216"/>
      <c r="BU10" s="219"/>
      <c r="BV10" s="213">
        <v>3202</v>
      </c>
      <c r="BW10" s="216"/>
      <c r="BX10" s="216"/>
      <c r="BY10" s="216"/>
      <c r="BZ10" s="216"/>
      <c r="CA10" s="216"/>
      <c r="CB10" s="216"/>
      <c r="CC10" s="219"/>
      <c r="CD10" s="221" t="s">
        <v>180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42</v>
      </c>
      <c r="M11" s="60"/>
      <c r="N11" s="60"/>
      <c r="O11" s="60"/>
      <c r="P11" s="60"/>
      <c r="Q11" s="65"/>
      <c r="R11" s="99" t="s">
        <v>183</v>
      </c>
      <c r="S11" s="108"/>
      <c r="T11" s="108"/>
      <c r="U11" s="108"/>
      <c r="V11" s="119"/>
      <c r="W11" s="128"/>
      <c r="X11" s="55"/>
      <c r="Y11" s="55"/>
      <c r="Z11" s="55"/>
      <c r="AA11" s="55"/>
      <c r="AB11" s="55"/>
      <c r="AC11" s="55"/>
      <c r="AD11" s="55"/>
      <c r="AE11" s="55"/>
      <c r="AF11" s="55"/>
      <c r="AG11" s="55"/>
      <c r="AH11" s="55"/>
      <c r="AI11" s="55"/>
      <c r="AJ11" s="55"/>
      <c r="AK11" s="55"/>
      <c r="AL11" s="163"/>
      <c r="AM11" s="173" t="s">
        <v>185</v>
      </c>
      <c r="AN11" s="59"/>
      <c r="AO11" s="59"/>
      <c r="AP11" s="59"/>
      <c r="AQ11" s="59"/>
      <c r="AR11" s="59"/>
      <c r="AS11" s="59"/>
      <c r="AT11" s="64"/>
      <c r="AU11" s="148" t="s">
        <v>138</v>
      </c>
      <c r="AV11" s="139"/>
      <c r="AW11" s="139"/>
      <c r="AX11" s="139"/>
      <c r="AY11" s="188" t="s">
        <v>186</v>
      </c>
      <c r="AZ11" s="196"/>
      <c r="BA11" s="196"/>
      <c r="BB11" s="196"/>
      <c r="BC11" s="196"/>
      <c r="BD11" s="196"/>
      <c r="BE11" s="196"/>
      <c r="BF11" s="196"/>
      <c r="BG11" s="196"/>
      <c r="BH11" s="196"/>
      <c r="BI11" s="196"/>
      <c r="BJ11" s="196"/>
      <c r="BK11" s="196"/>
      <c r="BL11" s="196"/>
      <c r="BM11" s="208"/>
      <c r="BN11" s="213">
        <v>3155</v>
      </c>
      <c r="BO11" s="216"/>
      <c r="BP11" s="216"/>
      <c r="BQ11" s="216"/>
      <c r="BR11" s="216"/>
      <c r="BS11" s="216"/>
      <c r="BT11" s="216"/>
      <c r="BU11" s="219"/>
      <c r="BV11" s="213">
        <v>0</v>
      </c>
      <c r="BW11" s="216"/>
      <c r="BX11" s="216"/>
      <c r="BY11" s="216"/>
      <c r="BZ11" s="216"/>
      <c r="CA11" s="216"/>
      <c r="CB11" s="216"/>
      <c r="CC11" s="219"/>
      <c r="CD11" s="190" t="s">
        <v>188</v>
      </c>
      <c r="CE11" s="198"/>
      <c r="CF11" s="198"/>
      <c r="CG11" s="198"/>
      <c r="CH11" s="198"/>
      <c r="CI11" s="198"/>
      <c r="CJ11" s="198"/>
      <c r="CK11" s="198"/>
      <c r="CL11" s="198"/>
      <c r="CM11" s="198"/>
      <c r="CN11" s="198"/>
      <c r="CO11" s="198"/>
      <c r="CP11" s="198"/>
      <c r="CQ11" s="198"/>
      <c r="CR11" s="198"/>
      <c r="CS11" s="210"/>
      <c r="CT11" s="231" t="s">
        <v>160</v>
      </c>
      <c r="CU11" s="239"/>
      <c r="CV11" s="239"/>
      <c r="CW11" s="239"/>
      <c r="CX11" s="239"/>
      <c r="CY11" s="239"/>
      <c r="CZ11" s="239"/>
      <c r="DA11" s="247"/>
      <c r="DB11" s="231" t="s">
        <v>160</v>
      </c>
      <c r="DC11" s="239"/>
      <c r="DD11" s="239"/>
      <c r="DE11" s="239"/>
      <c r="DF11" s="239"/>
      <c r="DG11" s="239"/>
      <c r="DH11" s="239"/>
      <c r="DI11" s="247"/>
    </row>
    <row r="12" spans="1:119" ht="18.75" customHeight="1">
      <c r="A12" s="2"/>
      <c r="B12" s="11" t="s">
        <v>189</v>
      </c>
      <c r="C12" s="28"/>
      <c r="D12" s="28"/>
      <c r="E12" s="28"/>
      <c r="F12" s="28"/>
      <c r="G12" s="28"/>
      <c r="H12" s="28"/>
      <c r="I12" s="28"/>
      <c r="J12" s="28"/>
      <c r="K12" s="61"/>
      <c r="L12" s="67" t="s">
        <v>153</v>
      </c>
      <c r="M12" s="76"/>
      <c r="N12" s="76"/>
      <c r="O12" s="76"/>
      <c r="P12" s="76"/>
      <c r="Q12" s="88"/>
      <c r="R12" s="100">
        <v>48840</v>
      </c>
      <c r="S12" s="109"/>
      <c r="T12" s="109"/>
      <c r="U12" s="109"/>
      <c r="V12" s="120"/>
      <c r="W12" s="132" t="s">
        <v>2</v>
      </c>
      <c r="X12" s="139"/>
      <c r="Y12" s="139"/>
      <c r="Z12" s="139"/>
      <c r="AA12" s="139"/>
      <c r="AB12" s="144"/>
      <c r="AC12" s="148" t="s">
        <v>191</v>
      </c>
      <c r="AD12" s="139"/>
      <c r="AE12" s="139"/>
      <c r="AF12" s="139"/>
      <c r="AG12" s="144"/>
      <c r="AH12" s="148" t="s">
        <v>193</v>
      </c>
      <c r="AI12" s="139"/>
      <c r="AJ12" s="139"/>
      <c r="AK12" s="139"/>
      <c r="AL12" s="168"/>
      <c r="AM12" s="173" t="s">
        <v>77</v>
      </c>
      <c r="AN12" s="59"/>
      <c r="AO12" s="59"/>
      <c r="AP12" s="59"/>
      <c r="AQ12" s="59"/>
      <c r="AR12" s="59"/>
      <c r="AS12" s="59"/>
      <c r="AT12" s="64"/>
      <c r="AU12" s="148" t="s">
        <v>194</v>
      </c>
      <c r="AV12" s="139"/>
      <c r="AW12" s="139"/>
      <c r="AX12" s="139"/>
      <c r="AY12" s="188" t="s">
        <v>195</v>
      </c>
      <c r="AZ12" s="196"/>
      <c r="BA12" s="196"/>
      <c r="BB12" s="196"/>
      <c r="BC12" s="196"/>
      <c r="BD12" s="196"/>
      <c r="BE12" s="196"/>
      <c r="BF12" s="196"/>
      <c r="BG12" s="196"/>
      <c r="BH12" s="196"/>
      <c r="BI12" s="196"/>
      <c r="BJ12" s="196"/>
      <c r="BK12" s="196"/>
      <c r="BL12" s="196"/>
      <c r="BM12" s="208"/>
      <c r="BN12" s="213">
        <v>0</v>
      </c>
      <c r="BO12" s="216"/>
      <c r="BP12" s="216"/>
      <c r="BQ12" s="216"/>
      <c r="BR12" s="216"/>
      <c r="BS12" s="216"/>
      <c r="BT12" s="216"/>
      <c r="BU12" s="219"/>
      <c r="BV12" s="213">
        <v>0</v>
      </c>
      <c r="BW12" s="216"/>
      <c r="BX12" s="216"/>
      <c r="BY12" s="216"/>
      <c r="BZ12" s="216"/>
      <c r="CA12" s="216"/>
      <c r="CB12" s="216"/>
      <c r="CC12" s="219"/>
      <c r="CD12" s="190" t="s">
        <v>197</v>
      </c>
      <c r="CE12" s="198"/>
      <c r="CF12" s="198"/>
      <c r="CG12" s="198"/>
      <c r="CH12" s="198"/>
      <c r="CI12" s="198"/>
      <c r="CJ12" s="198"/>
      <c r="CK12" s="198"/>
      <c r="CL12" s="198"/>
      <c r="CM12" s="198"/>
      <c r="CN12" s="198"/>
      <c r="CO12" s="198"/>
      <c r="CP12" s="198"/>
      <c r="CQ12" s="198"/>
      <c r="CR12" s="198"/>
      <c r="CS12" s="210"/>
      <c r="CT12" s="231" t="s">
        <v>160</v>
      </c>
      <c r="CU12" s="239"/>
      <c r="CV12" s="239"/>
      <c r="CW12" s="239"/>
      <c r="CX12" s="239"/>
      <c r="CY12" s="239"/>
      <c r="CZ12" s="239"/>
      <c r="DA12" s="247"/>
      <c r="DB12" s="231" t="s">
        <v>160</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200</v>
      </c>
      <c r="N13" s="83"/>
      <c r="O13" s="83"/>
      <c r="P13" s="83"/>
      <c r="Q13" s="89"/>
      <c r="R13" s="101">
        <v>48202</v>
      </c>
      <c r="S13" s="110"/>
      <c r="T13" s="110"/>
      <c r="U13" s="110"/>
      <c r="V13" s="121"/>
      <c r="W13" s="130" t="s">
        <v>202</v>
      </c>
      <c r="X13" s="57"/>
      <c r="Y13" s="57"/>
      <c r="Z13" s="57"/>
      <c r="AA13" s="57"/>
      <c r="AB13" s="25"/>
      <c r="AC13" s="73">
        <v>1294</v>
      </c>
      <c r="AD13" s="81"/>
      <c r="AE13" s="81"/>
      <c r="AF13" s="81"/>
      <c r="AG13" s="85"/>
      <c r="AH13" s="73">
        <v>1470</v>
      </c>
      <c r="AI13" s="81"/>
      <c r="AJ13" s="81"/>
      <c r="AK13" s="81"/>
      <c r="AL13" s="118"/>
      <c r="AM13" s="173" t="s">
        <v>204</v>
      </c>
      <c r="AN13" s="59"/>
      <c r="AO13" s="59"/>
      <c r="AP13" s="59"/>
      <c r="AQ13" s="59"/>
      <c r="AR13" s="59"/>
      <c r="AS13" s="59"/>
      <c r="AT13" s="64"/>
      <c r="AU13" s="148" t="s">
        <v>194</v>
      </c>
      <c r="AV13" s="139"/>
      <c r="AW13" s="139"/>
      <c r="AX13" s="139"/>
      <c r="AY13" s="188" t="s">
        <v>207</v>
      </c>
      <c r="AZ13" s="196"/>
      <c r="BA13" s="196"/>
      <c r="BB13" s="196"/>
      <c r="BC13" s="196"/>
      <c r="BD13" s="196"/>
      <c r="BE13" s="196"/>
      <c r="BF13" s="196"/>
      <c r="BG13" s="196"/>
      <c r="BH13" s="196"/>
      <c r="BI13" s="196"/>
      <c r="BJ13" s="196"/>
      <c r="BK13" s="196"/>
      <c r="BL13" s="196"/>
      <c r="BM13" s="208"/>
      <c r="BN13" s="213">
        <v>-187822</v>
      </c>
      <c r="BO13" s="216"/>
      <c r="BP13" s="216"/>
      <c r="BQ13" s="216"/>
      <c r="BR13" s="216"/>
      <c r="BS13" s="216"/>
      <c r="BT13" s="216"/>
      <c r="BU13" s="219"/>
      <c r="BV13" s="213">
        <v>-134970</v>
      </c>
      <c r="BW13" s="216"/>
      <c r="BX13" s="216"/>
      <c r="BY13" s="216"/>
      <c r="BZ13" s="216"/>
      <c r="CA13" s="216"/>
      <c r="CB13" s="216"/>
      <c r="CC13" s="219"/>
      <c r="CD13" s="190" t="s">
        <v>41</v>
      </c>
      <c r="CE13" s="198"/>
      <c r="CF13" s="198"/>
      <c r="CG13" s="198"/>
      <c r="CH13" s="198"/>
      <c r="CI13" s="198"/>
      <c r="CJ13" s="198"/>
      <c r="CK13" s="198"/>
      <c r="CL13" s="198"/>
      <c r="CM13" s="198"/>
      <c r="CN13" s="198"/>
      <c r="CO13" s="198"/>
      <c r="CP13" s="198"/>
      <c r="CQ13" s="198"/>
      <c r="CR13" s="198"/>
      <c r="CS13" s="210"/>
      <c r="CT13" s="229">
        <v>11.4</v>
      </c>
      <c r="CU13" s="237"/>
      <c r="CV13" s="237"/>
      <c r="CW13" s="237"/>
      <c r="CX13" s="237"/>
      <c r="CY13" s="237"/>
      <c r="CZ13" s="237"/>
      <c r="DA13" s="245"/>
      <c r="DB13" s="229">
        <v>11.5</v>
      </c>
      <c r="DC13" s="237"/>
      <c r="DD13" s="237"/>
      <c r="DE13" s="237"/>
      <c r="DF13" s="237"/>
      <c r="DG13" s="237"/>
      <c r="DH13" s="237"/>
      <c r="DI13" s="245"/>
    </row>
    <row r="14" spans="1:119" ht="18.75" customHeight="1">
      <c r="A14" s="2"/>
      <c r="B14" s="12"/>
      <c r="C14" s="29"/>
      <c r="D14" s="29"/>
      <c r="E14" s="29"/>
      <c r="F14" s="29"/>
      <c r="G14" s="29"/>
      <c r="H14" s="29"/>
      <c r="I14" s="29"/>
      <c r="J14" s="29"/>
      <c r="K14" s="62"/>
      <c r="L14" s="69" t="s">
        <v>211</v>
      </c>
      <c r="M14" s="78"/>
      <c r="N14" s="78"/>
      <c r="O14" s="78"/>
      <c r="P14" s="78"/>
      <c r="Q14" s="90"/>
      <c r="R14" s="101">
        <v>49095</v>
      </c>
      <c r="S14" s="110"/>
      <c r="T14" s="110"/>
      <c r="U14" s="110"/>
      <c r="V14" s="121"/>
      <c r="W14" s="129"/>
      <c r="X14" s="58"/>
      <c r="Y14" s="58"/>
      <c r="Z14" s="58"/>
      <c r="AA14" s="58"/>
      <c r="AB14" s="24"/>
      <c r="AC14" s="149">
        <v>5.0999999999999996</v>
      </c>
      <c r="AD14" s="155"/>
      <c r="AE14" s="155"/>
      <c r="AF14" s="155"/>
      <c r="AG14" s="157"/>
      <c r="AH14" s="149">
        <v>5.7</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212</v>
      </c>
      <c r="CE14" s="199"/>
      <c r="CF14" s="199"/>
      <c r="CG14" s="199"/>
      <c r="CH14" s="199"/>
      <c r="CI14" s="199"/>
      <c r="CJ14" s="199"/>
      <c r="CK14" s="199"/>
      <c r="CL14" s="199"/>
      <c r="CM14" s="199"/>
      <c r="CN14" s="199"/>
      <c r="CO14" s="199"/>
      <c r="CP14" s="199"/>
      <c r="CQ14" s="199"/>
      <c r="CR14" s="199"/>
      <c r="CS14" s="211"/>
      <c r="CT14" s="233">
        <v>44.5</v>
      </c>
      <c r="CU14" s="241"/>
      <c r="CV14" s="241"/>
      <c r="CW14" s="241"/>
      <c r="CX14" s="241"/>
      <c r="CY14" s="241"/>
      <c r="CZ14" s="241"/>
      <c r="DA14" s="249"/>
      <c r="DB14" s="233">
        <v>48.5</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200</v>
      </c>
      <c r="N15" s="83"/>
      <c r="O15" s="83"/>
      <c r="P15" s="83"/>
      <c r="Q15" s="89"/>
      <c r="R15" s="101">
        <v>48506</v>
      </c>
      <c r="S15" s="110"/>
      <c r="T15" s="110"/>
      <c r="U15" s="110"/>
      <c r="V15" s="121"/>
      <c r="W15" s="130" t="s">
        <v>213</v>
      </c>
      <c r="X15" s="57"/>
      <c r="Y15" s="57"/>
      <c r="Z15" s="57"/>
      <c r="AA15" s="57"/>
      <c r="AB15" s="25"/>
      <c r="AC15" s="73">
        <v>8741</v>
      </c>
      <c r="AD15" s="81"/>
      <c r="AE15" s="81"/>
      <c r="AF15" s="81"/>
      <c r="AG15" s="85"/>
      <c r="AH15" s="73">
        <v>9194</v>
      </c>
      <c r="AI15" s="81"/>
      <c r="AJ15" s="81"/>
      <c r="AK15" s="81"/>
      <c r="AL15" s="118"/>
      <c r="AM15" s="173"/>
      <c r="AN15" s="59"/>
      <c r="AO15" s="59"/>
      <c r="AP15" s="59"/>
      <c r="AQ15" s="59"/>
      <c r="AR15" s="59"/>
      <c r="AS15" s="59"/>
      <c r="AT15" s="64"/>
      <c r="AU15" s="148"/>
      <c r="AV15" s="139"/>
      <c r="AW15" s="139"/>
      <c r="AX15" s="139"/>
      <c r="AY15" s="187" t="s">
        <v>215</v>
      </c>
      <c r="AZ15" s="195"/>
      <c r="BA15" s="195"/>
      <c r="BB15" s="195"/>
      <c r="BC15" s="195"/>
      <c r="BD15" s="195"/>
      <c r="BE15" s="195"/>
      <c r="BF15" s="195"/>
      <c r="BG15" s="195"/>
      <c r="BH15" s="195"/>
      <c r="BI15" s="195"/>
      <c r="BJ15" s="195"/>
      <c r="BK15" s="195"/>
      <c r="BL15" s="195"/>
      <c r="BM15" s="207"/>
      <c r="BN15" s="212">
        <v>6394580</v>
      </c>
      <c r="BO15" s="215"/>
      <c r="BP15" s="215"/>
      <c r="BQ15" s="215"/>
      <c r="BR15" s="215"/>
      <c r="BS15" s="215"/>
      <c r="BT15" s="215"/>
      <c r="BU15" s="218"/>
      <c r="BV15" s="212">
        <v>6323671</v>
      </c>
      <c r="BW15" s="215"/>
      <c r="BX15" s="215"/>
      <c r="BY15" s="215"/>
      <c r="BZ15" s="215"/>
      <c r="CA15" s="215"/>
      <c r="CB15" s="215"/>
      <c r="CC15" s="218"/>
      <c r="CD15" s="221" t="s">
        <v>217</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218</v>
      </c>
      <c r="M16" s="79"/>
      <c r="N16" s="79"/>
      <c r="O16" s="79"/>
      <c r="P16" s="79"/>
      <c r="Q16" s="91"/>
      <c r="R16" s="102" t="s">
        <v>219</v>
      </c>
      <c r="S16" s="111"/>
      <c r="T16" s="111"/>
      <c r="U16" s="111"/>
      <c r="V16" s="122"/>
      <c r="W16" s="129"/>
      <c r="X16" s="58"/>
      <c r="Y16" s="58"/>
      <c r="Z16" s="58"/>
      <c r="AA16" s="58"/>
      <c r="AB16" s="24"/>
      <c r="AC16" s="149">
        <v>34.299999999999997</v>
      </c>
      <c r="AD16" s="155"/>
      <c r="AE16" s="155"/>
      <c r="AF16" s="155"/>
      <c r="AG16" s="157"/>
      <c r="AH16" s="149">
        <v>35.5</v>
      </c>
      <c r="AI16" s="155"/>
      <c r="AJ16" s="155"/>
      <c r="AK16" s="155"/>
      <c r="AL16" s="169"/>
      <c r="AM16" s="173"/>
      <c r="AN16" s="59"/>
      <c r="AO16" s="59"/>
      <c r="AP16" s="59"/>
      <c r="AQ16" s="59"/>
      <c r="AR16" s="59"/>
      <c r="AS16" s="59"/>
      <c r="AT16" s="64"/>
      <c r="AU16" s="148"/>
      <c r="AV16" s="139"/>
      <c r="AW16" s="139"/>
      <c r="AX16" s="139"/>
      <c r="AY16" s="188" t="s">
        <v>221</v>
      </c>
      <c r="AZ16" s="196"/>
      <c r="BA16" s="196"/>
      <c r="BB16" s="196"/>
      <c r="BC16" s="196"/>
      <c r="BD16" s="196"/>
      <c r="BE16" s="196"/>
      <c r="BF16" s="196"/>
      <c r="BG16" s="196"/>
      <c r="BH16" s="196"/>
      <c r="BI16" s="196"/>
      <c r="BJ16" s="196"/>
      <c r="BK16" s="196"/>
      <c r="BL16" s="196"/>
      <c r="BM16" s="208"/>
      <c r="BN16" s="213">
        <v>10779268</v>
      </c>
      <c r="BO16" s="216"/>
      <c r="BP16" s="216"/>
      <c r="BQ16" s="216"/>
      <c r="BR16" s="216"/>
      <c r="BS16" s="216"/>
      <c r="BT16" s="216"/>
      <c r="BU16" s="219"/>
      <c r="BV16" s="213">
        <v>10725523</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223</v>
      </c>
      <c r="N17" s="84"/>
      <c r="O17" s="84"/>
      <c r="P17" s="84"/>
      <c r="Q17" s="92"/>
      <c r="R17" s="102" t="s">
        <v>224</v>
      </c>
      <c r="S17" s="111"/>
      <c r="T17" s="111"/>
      <c r="U17" s="111"/>
      <c r="V17" s="122"/>
      <c r="W17" s="130" t="s">
        <v>226</v>
      </c>
      <c r="X17" s="57"/>
      <c r="Y17" s="57"/>
      <c r="Z17" s="57"/>
      <c r="AA17" s="57"/>
      <c r="AB17" s="25"/>
      <c r="AC17" s="73">
        <v>15445</v>
      </c>
      <c r="AD17" s="81"/>
      <c r="AE17" s="81"/>
      <c r="AF17" s="81"/>
      <c r="AG17" s="85"/>
      <c r="AH17" s="73">
        <v>15232</v>
      </c>
      <c r="AI17" s="81"/>
      <c r="AJ17" s="81"/>
      <c r="AK17" s="81"/>
      <c r="AL17" s="118"/>
      <c r="AM17" s="173"/>
      <c r="AN17" s="59"/>
      <c r="AO17" s="59"/>
      <c r="AP17" s="59"/>
      <c r="AQ17" s="59"/>
      <c r="AR17" s="59"/>
      <c r="AS17" s="59"/>
      <c r="AT17" s="64"/>
      <c r="AU17" s="148"/>
      <c r="AV17" s="139"/>
      <c r="AW17" s="139"/>
      <c r="AX17" s="139"/>
      <c r="AY17" s="188" t="s">
        <v>172</v>
      </c>
      <c r="AZ17" s="196"/>
      <c r="BA17" s="196"/>
      <c r="BB17" s="196"/>
      <c r="BC17" s="196"/>
      <c r="BD17" s="196"/>
      <c r="BE17" s="196"/>
      <c r="BF17" s="196"/>
      <c r="BG17" s="196"/>
      <c r="BH17" s="196"/>
      <c r="BI17" s="196"/>
      <c r="BJ17" s="196"/>
      <c r="BK17" s="196"/>
      <c r="BL17" s="196"/>
      <c r="BM17" s="208"/>
      <c r="BN17" s="213">
        <v>8116726</v>
      </c>
      <c r="BO17" s="216"/>
      <c r="BP17" s="216"/>
      <c r="BQ17" s="216"/>
      <c r="BR17" s="216"/>
      <c r="BS17" s="216"/>
      <c r="BT17" s="216"/>
      <c r="BU17" s="219"/>
      <c r="BV17" s="213">
        <v>8018453</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227</v>
      </c>
      <c r="C18" s="31"/>
      <c r="D18" s="31"/>
      <c r="E18" s="50"/>
      <c r="F18" s="50"/>
      <c r="G18" s="50"/>
      <c r="H18" s="50"/>
      <c r="I18" s="50"/>
      <c r="J18" s="50"/>
      <c r="K18" s="50"/>
      <c r="L18" s="71">
        <v>127.03</v>
      </c>
      <c r="M18" s="71"/>
      <c r="N18" s="71"/>
      <c r="O18" s="71"/>
      <c r="P18" s="71"/>
      <c r="Q18" s="71"/>
      <c r="R18" s="103"/>
      <c r="S18" s="103"/>
      <c r="T18" s="103"/>
      <c r="U18" s="103"/>
      <c r="V18" s="123"/>
      <c r="W18" s="131"/>
      <c r="X18" s="138"/>
      <c r="Y18" s="138"/>
      <c r="Z18" s="138"/>
      <c r="AA18" s="138"/>
      <c r="AB18" s="26"/>
      <c r="AC18" s="150">
        <v>60.6</v>
      </c>
      <c r="AD18" s="156"/>
      <c r="AE18" s="156"/>
      <c r="AF18" s="156"/>
      <c r="AG18" s="158"/>
      <c r="AH18" s="150">
        <v>58.8</v>
      </c>
      <c r="AI18" s="156"/>
      <c r="AJ18" s="156"/>
      <c r="AK18" s="156"/>
      <c r="AL18" s="170"/>
      <c r="AM18" s="173"/>
      <c r="AN18" s="59"/>
      <c r="AO18" s="59"/>
      <c r="AP18" s="59"/>
      <c r="AQ18" s="59"/>
      <c r="AR18" s="59"/>
      <c r="AS18" s="59"/>
      <c r="AT18" s="64"/>
      <c r="AU18" s="148"/>
      <c r="AV18" s="139"/>
      <c r="AW18" s="139"/>
      <c r="AX18" s="139"/>
      <c r="AY18" s="188" t="s">
        <v>229</v>
      </c>
      <c r="AZ18" s="196"/>
      <c r="BA18" s="196"/>
      <c r="BB18" s="196"/>
      <c r="BC18" s="196"/>
      <c r="BD18" s="196"/>
      <c r="BE18" s="196"/>
      <c r="BF18" s="196"/>
      <c r="BG18" s="196"/>
      <c r="BH18" s="196"/>
      <c r="BI18" s="196"/>
      <c r="BJ18" s="196"/>
      <c r="BK18" s="196"/>
      <c r="BL18" s="196"/>
      <c r="BM18" s="208"/>
      <c r="BN18" s="213">
        <v>11848316</v>
      </c>
      <c r="BO18" s="216"/>
      <c r="BP18" s="216"/>
      <c r="BQ18" s="216"/>
      <c r="BR18" s="216"/>
      <c r="BS18" s="216"/>
      <c r="BT18" s="216"/>
      <c r="BU18" s="219"/>
      <c r="BV18" s="213">
        <v>11752626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232</v>
      </c>
      <c r="C19" s="31"/>
      <c r="D19" s="31"/>
      <c r="E19" s="50"/>
      <c r="F19" s="50"/>
      <c r="G19" s="50"/>
      <c r="H19" s="50"/>
      <c r="I19" s="50"/>
      <c r="J19" s="50"/>
      <c r="K19" s="50"/>
      <c r="L19" s="72">
        <v>386</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233</v>
      </c>
      <c r="AZ19" s="196"/>
      <c r="BA19" s="196"/>
      <c r="BB19" s="196"/>
      <c r="BC19" s="196"/>
      <c r="BD19" s="196"/>
      <c r="BE19" s="196"/>
      <c r="BF19" s="196"/>
      <c r="BG19" s="196"/>
      <c r="BH19" s="196"/>
      <c r="BI19" s="196"/>
      <c r="BJ19" s="196"/>
      <c r="BK19" s="196"/>
      <c r="BL19" s="196"/>
      <c r="BM19" s="208"/>
      <c r="BN19" s="213">
        <v>17011575</v>
      </c>
      <c r="BO19" s="216"/>
      <c r="BP19" s="216"/>
      <c r="BQ19" s="216"/>
      <c r="BR19" s="216"/>
      <c r="BS19" s="216"/>
      <c r="BT19" s="216"/>
      <c r="BU19" s="219"/>
      <c r="BV19" s="213">
        <v>17139091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234</v>
      </c>
      <c r="C20" s="31"/>
      <c r="D20" s="31"/>
      <c r="E20" s="50"/>
      <c r="F20" s="50"/>
      <c r="G20" s="50"/>
      <c r="H20" s="50"/>
      <c r="I20" s="50"/>
      <c r="J20" s="50"/>
      <c r="K20" s="50"/>
      <c r="L20" s="72">
        <v>16220</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237</v>
      </c>
      <c r="C22" s="33"/>
      <c r="D22" s="42"/>
      <c r="E22" s="51" t="s">
        <v>2</v>
      </c>
      <c r="F22" s="57"/>
      <c r="G22" s="57"/>
      <c r="H22" s="57"/>
      <c r="I22" s="57"/>
      <c r="J22" s="57"/>
      <c r="K22" s="25"/>
      <c r="L22" s="51" t="s">
        <v>238</v>
      </c>
      <c r="M22" s="57"/>
      <c r="N22" s="57"/>
      <c r="O22" s="57"/>
      <c r="P22" s="25"/>
      <c r="Q22" s="93" t="s">
        <v>241</v>
      </c>
      <c r="R22" s="105"/>
      <c r="S22" s="105"/>
      <c r="T22" s="105"/>
      <c r="U22" s="105"/>
      <c r="V22" s="125"/>
      <c r="W22" s="133" t="s">
        <v>243</v>
      </c>
      <c r="X22" s="33"/>
      <c r="Y22" s="42"/>
      <c r="Z22" s="51" t="s">
        <v>2</v>
      </c>
      <c r="AA22" s="57"/>
      <c r="AB22" s="57"/>
      <c r="AC22" s="57"/>
      <c r="AD22" s="57"/>
      <c r="AE22" s="57"/>
      <c r="AF22" s="57"/>
      <c r="AG22" s="25"/>
      <c r="AH22" s="161" t="s">
        <v>244</v>
      </c>
      <c r="AI22" s="57"/>
      <c r="AJ22" s="57"/>
      <c r="AK22" s="57"/>
      <c r="AL22" s="25"/>
      <c r="AM22" s="161" t="s">
        <v>246</v>
      </c>
      <c r="AN22" s="177"/>
      <c r="AO22" s="177"/>
      <c r="AP22" s="177"/>
      <c r="AQ22" s="177"/>
      <c r="AR22" s="179"/>
      <c r="AS22" s="93" t="s">
        <v>241</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247</v>
      </c>
      <c r="AZ23" s="195"/>
      <c r="BA23" s="195"/>
      <c r="BB23" s="195"/>
      <c r="BC23" s="195"/>
      <c r="BD23" s="195"/>
      <c r="BE23" s="195"/>
      <c r="BF23" s="195"/>
      <c r="BG23" s="195"/>
      <c r="BH23" s="195"/>
      <c r="BI23" s="195"/>
      <c r="BJ23" s="195"/>
      <c r="BK23" s="195"/>
      <c r="BL23" s="195"/>
      <c r="BM23" s="207"/>
      <c r="BN23" s="213">
        <v>26283877</v>
      </c>
      <c r="BO23" s="216"/>
      <c r="BP23" s="216"/>
      <c r="BQ23" s="216"/>
      <c r="BR23" s="216"/>
      <c r="BS23" s="216"/>
      <c r="BT23" s="216"/>
      <c r="BU23" s="219"/>
      <c r="BV23" s="213">
        <v>26926158</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37</v>
      </c>
      <c r="F24" s="59"/>
      <c r="G24" s="59"/>
      <c r="H24" s="59"/>
      <c r="I24" s="59"/>
      <c r="J24" s="59"/>
      <c r="K24" s="64"/>
      <c r="L24" s="73">
        <v>1</v>
      </c>
      <c r="M24" s="81"/>
      <c r="N24" s="81"/>
      <c r="O24" s="81"/>
      <c r="P24" s="85"/>
      <c r="Q24" s="73">
        <v>8390</v>
      </c>
      <c r="R24" s="81"/>
      <c r="S24" s="81"/>
      <c r="T24" s="81"/>
      <c r="U24" s="81"/>
      <c r="V24" s="85"/>
      <c r="W24" s="134"/>
      <c r="X24" s="34"/>
      <c r="Y24" s="43"/>
      <c r="Z24" s="53" t="s">
        <v>248</v>
      </c>
      <c r="AA24" s="59"/>
      <c r="AB24" s="59"/>
      <c r="AC24" s="59"/>
      <c r="AD24" s="59"/>
      <c r="AE24" s="59"/>
      <c r="AF24" s="59"/>
      <c r="AG24" s="64"/>
      <c r="AH24" s="73">
        <v>355</v>
      </c>
      <c r="AI24" s="81"/>
      <c r="AJ24" s="81"/>
      <c r="AK24" s="81"/>
      <c r="AL24" s="85"/>
      <c r="AM24" s="73">
        <v>1074940</v>
      </c>
      <c r="AN24" s="81"/>
      <c r="AO24" s="81"/>
      <c r="AP24" s="81"/>
      <c r="AQ24" s="81"/>
      <c r="AR24" s="85"/>
      <c r="AS24" s="73">
        <v>3028</v>
      </c>
      <c r="AT24" s="81"/>
      <c r="AU24" s="81"/>
      <c r="AV24" s="81"/>
      <c r="AW24" s="81"/>
      <c r="AX24" s="118"/>
      <c r="AY24" s="189" t="s">
        <v>250</v>
      </c>
      <c r="AZ24" s="197"/>
      <c r="BA24" s="197"/>
      <c r="BB24" s="197"/>
      <c r="BC24" s="197"/>
      <c r="BD24" s="197"/>
      <c r="BE24" s="197"/>
      <c r="BF24" s="197"/>
      <c r="BG24" s="197"/>
      <c r="BH24" s="197"/>
      <c r="BI24" s="197"/>
      <c r="BJ24" s="197"/>
      <c r="BK24" s="197"/>
      <c r="BL24" s="197"/>
      <c r="BM24" s="209"/>
      <c r="BN24" s="213">
        <v>15573333</v>
      </c>
      <c r="BO24" s="216"/>
      <c r="BP24" s="216"/>
      <c r="BQ24" s="216"/>
      <c r="BR24" s="216"/>
      <c r="BS24" s="216"/>
      <c r="BT24" s="216"/>
      <c r="BU24" s="219"/>
      <c r="BV24" s="213">
        <v>15487624</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252</v>
      </c>
      <c r="F25" s="59"/>
      <c r="G25" s="59"/>
      <c r="H25" s="59"/>
      <c r="I25" s="59"/>
      <c r="J25" s="59"/>
      <c r="K25" s="64"/>
      <c r="L25" s="73">
        <v>1</v>
      </c>
      <c r="M25" s="81"/>
      <c r="N25" s="81"/>
      <c r="O25" s="81"/>
      <c r="P25" s="85"/>
      <c r="Q25" s="73">
        <v>6910</v>
      </c>
      <c r="R25" s="81"/>
      <c r="S25" s="81"/>
      <c r="T25" s="81"/>
      <c r="U25" s="81"/>
      <c r="V25" s="85"/>
      <c r="W25" s="134"/>
      <c r="X25" s="34"/>
      <c r="Y25" s="43"/>
      <c r="Z25" s="53" t="s">
        <v>49</v>
      </c>
      <c r="AA25" s="59"/>
      <c r="AB25" s="59"/>
      <c r="AC25" s="59"/>
      <c r="AD25" s="59"/>
      <c r="AE25" s="59"/>
      <c r="AF25" s="59"/>
      <c r="AG25" s="64"/>
      <c r="AH25" s="73" t="s">
        <v>160</v>
      </c>
      <c r="AI25" s="81"/>
      <c r="AJ25" s="81"/>
      <c r="AK25" s="81"/>
      <c r="AL25" s="85"/>
      <c r="AM25" s="73" t="s">
        <v>160</v>
      </c>
      <c r="AN25" s="81"/>
      <c r="AO25" s="81"/>
      <c r="AP25" s="81"/>
      <c r="AQ25" s="81"/>
      <c r="AR25" s="85"/>
      <c r="AS25" s="73" t="s">
        <v>160</v>
      </c>
      <c r="AT25" s="81"/>
      <c r="AU25" s="81"/>
      <c r="AV25" s="81"/>
      <c r="AW25" s="81"/>
      <c r="AX25" s="118"/>
      <c r="AY25" s="187" t="s">
        <v>253</v>
      </c>
      <c r="AZ25" s="195"/>
      <c r="BA25" s="195"/>
      <c r="BB25" s="195"/>
      <c r="BC25" s="195"/>
      <c r="BD25" s="195"/>
      <c r="BE25" s="195"/>
      <c r="BF25" s="195"/>
      <c r="BG25" s="195"/>
      <c r="BH25" s="195"/>
      <c r="BI25" s="195"/>
      <c r="BJ25" s="195"/>
      <c r="BK25" s="195"/>
      <c r="BL25" s="195"/>
      <c r="BM25" s="207"/>
      <c r="BN25" s="212">
        <v>1615548</v>
      </c>
      <c r="BO25" s="215"/>
      <c r="BP25" s="215"/>
      <c r="BQ25" s="215"/>
      <c r="BR25" s="215"/>
      <c r="BS25" s="215"/>
      <c r="BT25" s="215"/>
      <c r="BU25" s="218"/>
      <c r="BV25" s="212">
        <v>1331291</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255</v>
      </c>
      <c r="F26" s="59"/>
      <c r="G26" s="59"/>
      <c r="H26" s="59"/>
      <c r="I26" s="59"/>
      <c r="J26" s="59"/>
      <c r="K26" s="64"/>
      <c r="L26" s="73">
        <v>1</v>
      </c>
      <c r="M26" s="81"/>
      <c r="N26" s="81"/>
      <c r="O26" s="81"/>
      <c r="P26" s="85"/>
      <c r="Q26" s="73">
        <v>5980</v>
      </c>
      <c r="R26" s="81"/>
      <c r="S26" s="81"/>
      <c r="T26" s="81"/>
      <c r="U26" s="81"/>
      <c r="V26" s="85"/>
      <c r="W26" s="134"/>
      <c r="X26" s="34"/>
      <c r="Y26" s="43"/>
      <c r="Z26" s="53" t="s">
        <v>257</v>
      </c>
      <c r="AA26" s="143"/>
      <c r="AB26" s="143"/>
      <c r="AC26" s="143"/>
      <c r="AD26" s="143"/>
      <c r="AE26" s="143"/>
      <c r="AF26" s="143"/>
      <c r="AG26" s="159"/>
      <c r="AH26" s="73">
        <v>31</v>
      </c>
      <c r="AI26" s="81"/>
      <c r="AJ26" s="81"/>
      <c r="AK26" s="81"/>
      <c r="AL26" s="85"/>
      <c r="AM26" s="73">
        <v>86304</v>
      </c>
      <c r="AN26" s="81"/>
      <c r="AO26" s="81"/>
      <c r="AP26" s="81"/>
      <c r="AQ26" s="81"/>
      <c r="AR26" s="85"/>
      <c r="AS26" s="73">
        <v>2784</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160</v>
      </c>
      <c r="BO26" s="216"/>
      <c r="BP26" s="216"/>
      <c r="BQ26" s="216"/>
      <c r="BR26" s="216"/>
      <c r="BS26" s="216"/>
      <c r="BT26" s="216"/>
      <c r="BU26" s="219"/>
      <c r="BV26" s="213" t="s">
        <v>160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261</v>
      </c>
      <c r="F27" s="59"/>
      <c r="G27" s="59"/>
      <c r="H27" s="59"/>
      <c r="I27" s="59"/>
      <c r="J27" s="59"/>
      <c r="K27" s="64"/>
      <c r="L27" s="73">
        <v>1</v>
      </c>
      <c r="M27" s="81"/>
      <c r="N27" s="81"/>
      <c r="O27" s="81"/>
      <c r="P27" s="85"/>
      <c r="Q27" s="73">
        <v>4540</v>
      </c>
      <c r="R27" s="81"/>
      <c r="S27" s="81"/>
      <c r="T27" s="81"/>
      <c r="U27" s="81"/>
      <c r="V27" s="85"/>
      <c r="W27" s="134"/>
      <c r="X27" s="34"/>
      <c r="Y27" s="43"/>
      <c r="Z27" s="53" t="s">
        <v>53</v>
      </c>
      <c r="AA27" s="59"/>
      <c r="AB27" s="59"/>
      <c r="AC27" s="59"/>
      <c r="AD27" s="59"/>
      <c r="AE27" s="59"/>
      <c r="AF27" s="59"/>
      <c r="AG27" s="64"/>
      <c r="AH27" s="73">
        <v>22</v>
      </c>
      <c r="AI27" s="81"/>
      <c r="AJ27" s="81"/>
      <c r="AK27" s="81"/>
      <c r="AL27" s="85"/>
      <c r="AM27" s="73">
        <v>66088</v>
      </c>
      <c r="AN27" s="81"/>
      <c r="AO27" s="81"/>
      <c r="AP27" s="81"/>
      <c r="AQ27" s="81"/>
      <c r="AR27" s="85"/>
      <c r="AS27" s="73">
        <v>3004</v>
      </c>
      <c r="AT27" s="81"/>
      <c r="AU27" s="81"/>
      <c r="AV27" s="81"/>
      <c r="AW27" s="81"/>
      <c r="AX27" s="118"/>
      <c r="AY27" s="191" t="s">
        <v>263</v>
      </c>
      <c r="AZ27" s="199"/>
      <c r="BA27" s="199"/>
      <c r="BB27" s="199"/>
      <c r="BC27" s="199"/>
      <c r="BD27" s="199"/>
      <c r="BE27" s="199"/>
      <c r="BF27" s="199"/>
      <c r="BG27" s="199"/>
      <c r="BH27" s="199"/>
      <c r="BI27" s="199"/>
      <c r="BJ27" s="199"/>
      <c r="BK27" s="199"/>
      <c r="BL27" s="199"/>
      <c r="BM27" s="211"/>
      <c r="BN27" s="214">
        <v>170352</v>
      </c>
      <c r="BO27" s="217"/>
      <c r="BP27" s="217"/>
      <c r="BQ27" s="217"/>
      <c r="BR27" s="217"/>
      <c r="BS27" s="217"/>
      <c r="BT27" s="217"/>
      <c r="BU27" s="220"/>
      <c r="BV27" s="214">
        <v>170219</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265</v>
      </c>
      <c r="F28" s="59"/>
      <c r="G28" s="59"/>
      <c r="H28" s="59"/>
      <c r="I28" s="59"/>
      <c r="J28" s="59"/>
      <c r="K28" s="64"/>
      <c r="L28" s="73">
        <v>1</v>
      </c>
      <c r="M28" s="81"/>
      <c r="N28" s="81"/>
      <c r="O28" s="81"/>
      <c r="P28" s="85"/>
      <c r="Q28" s="73">
        <v>4040</v>
      </c>
      <c r="R28" s="81"/>
      <c r="S28" s="81"/>
      <c r="T28" s="81"/>
      <c r="U28" s="81"/>
      <c r="V28" s="85"/>
      <c r="W28" s="134"/>
      <c r="X28" s="34"/>
      <c r="Y28" s="43"/>
      <c r="Z28" s="53" t="s">
        <v>267</v>
      </c>
      <c r="AA28" s="59"/>
      <c r="AB28" s="59"/>
      <c r="AC28" s="59"/>
      <c r="AD28" s="59"/>
      <c r="AE28" s="59"/>
      <c r="AF28" s="59"/>
      <c r="AG28" s="64"/>
      <c r="AH28" s="73" t="s">
        <v>160</v>
      </c>
      <c r="AI28" s="81"/>
      <c r="AJ28" s="81"/>
      <c r="AK28" s="81"/>
      <c r="AL28" s="85"/>
      <c r="AM28" s="73" t="s">
        <v>160</v>
      </c>
      <c r="AN28" s="81"/>
      <c r="AO28" s="81"/>
      <c r="AP28" s="81"/>
      <c r="AQ28" s="81"/>
      <c r="AR28" s="85"/>
      <c r="AS28" s="73" t="s">
        <v>160</v>
      </c>
      <c r="AT28" s="81"/>
      <c r="AU28" s="81"/>
      <c r="AV28" s="81"/>
      <c r="AW28" s="81"/>
      <c r="AX28" s="118"/>
      <c r="AY28" s="192" t="s">
        <v>144</v>
      </c>
      <c r="AZ28" s="200"/>
      <c r="BA28" s="200"/>
      <c r="BB28" s="203"/>
      <c r="BC28" s="187" t="s">
        <v>35</v>
      </c>
      <c r="BD28" s="195"/>
      <c r="BE28" s="195"/>
      <c r="BF28" s="195"/>
      <c r="BG28" s="195"/>
      <c r="BH28" s="195"/>
      <c r="BI28" s="195"/>
      <c r="BJ28" s="195"/>
      <c r="BK28" s="195"/>
      <c r="BL28" s="195"/>
      <c r="BM28" s="207"/>
      <c r="BN28" s="212">
        <v>2710928</v>
      </c>
      <c r="BO28" s="215"/>
      <c r="BP28" s="215"/>
      <c r="BQ28" s="215"/>
      <c r="BR28" s="215"/>
      <c r="BS28" s="215"/>
      <c r="BT28" s="215"/>
      <c r="BU28" s="218"/>
      <c r="BV28" s="212">
        <v>2710272</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268</v>
      </c>
      <c r="F29" s="59"/>
      <c r="G29" s="59"/>
      <c r="H29" s="59"/>
      <c r="I29" s="59"/>
      <c r="J29" s="59"/>
      <c r="K29" s="64"/>
      <c r="L29" s="73">
        <v>18</v>
      </c>
      <c r="M29" s="81"/>
      <c r="N29" s="81"/>
      <c r="O29" s="81"/>
      <c r="P29" s="85"/>
      <c r="Q29" s="73">
        <v>3740</v>
      </c>
      <c r="R29" s="81"/>
      <c r="S29" s="81"/>
      <c r="T29" s="81"/>
      <c r="U29" s="81"/>
      <c r="V29" s="85"/>
      <c r="W29" s="135"/>
      <c r="X29" s="140"/>
      <c r="Y29" s="142"/>
      <c r="Z29" s="53" t="s">
        <v>270</v>
      </c>
      <c r="AA29" s="59"/>
      <c r="AB29" s="59"/>
      <c r="AC29" s="59"/>
      <c r="AD29" s="59"/>
      <c r="AE29" s="59"/>
      <c r="AF29" s="59"/>
      <c r="AG29" s="64"/>
      <c r="AH29" s="73">
        <v>377</v>
      </c>
      <c r="AI29" s="81"/>
      <c r="AJ29" s="81"/>
      <c r="AK29" s="81"/>
      <c r="AL29" s="85"/>
      <c r="AM29" s="73">
        <v>1141028</v>
      </c>
      <c r="AN29" s="81"/>
      <c r="AO29" s="81"/>
      <c r="AP29" s="81"/>
      <c r="AQ29" s="81"/>
      <c r="AR29" s="85"/>
      <c r="AS29" s="73">
        <v>3027</v>
      </c>
      <c r="AT29" s="81"/>
      <c r="AU29" s="81"/>
      <c r="AV29" s="81"/>
      <c r="AW29" s="81"/>
      <c r="AX29" s="118"/>
      <c r="AY29" s="193"/>
      <c r="AZ29" s="201"/>
      <c r="BA29" s="201"/>
      <c r="BB29" s="204"/>
      <c r="BC29" s="188" t="s">
        <v>12</v>
      </c>
      <c r="BD29" s="196"/>
      <c r="BE29" s="196"/>
      <c r="BF29" s="196"/>
      <c r="BG29" s="196"/>
      <c r="BH29" s="196"/>
      <c r="BI29" s="196"/>
      <c r="BJ29" s="196"/>
      <c r="BK29" s="196"/>
      <c r="BL29" s="196"/>
      <c r="BM29" s="208"/>
      <c r="BN29" s="213">
        <v>1720143</v>
      </c>
      <c r="BO29" s="216"/>
      <c r="BP29" s="216"/>
      <c r="BQ29" s="216"/>
      <c r="BR29" s="216"/>
      <c r="BS29" s="216"/>
      <c r="BT29" s="216"/>
      <c r="BU29" s="219"/>
      <c r="BV29" s="213">
        <v>1718840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271</v>
      </c>
      <c r="X30" s="141"/>
      <c r="Y30" s="141"/>
      <c r="Z30" s="141"/>
      <c r="AA30" s="141"/>
      <c r="AB30" s="141"/>
      <c r="AC30" s="141"/>
      <c r="AD30" s="141"/>
      <c r="AE30" s="141"/>
      <c r="AF30" s="141"/>
      <c r="AG30" s="160"/>
      <c r="AH30" s="150">
        <v>98</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13</v>
      </c>
      <c r="BD30" s="197"/>
      <c r="BE30" s="197"/>
      <c r="BF30" s="197"/>
      <c r="BG30" s="197"/>
      <c r="BH30" s="197"/>
      <c r="BI30" s="197"/>
      <c r="BJ30" s="197"/>
      <c r="BK30" s="197"/>
      <c r="BL30" s="197"/>
      <c r="BM30" s="209"/>
      <c r="BN30" s="214">
        <v>2471925</v>
      </c>
      <c r="BO30" s="217"/>
      <c r="BP30" s="217"/>
      <c r="BQ30" s="217"/>
      <c r="BR30" s="217"/>
      <c r="BS30" s="217"/>
      <c r="BT30" s="217"/>
      <c r="BU30" s="220"/>
      <c r="BV30" s="214">
        <v>2273254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262</v>
      </c>
      <c r="D32" s="37"/>
      <c r="E32" s="37"/>
      <c r="F32" s="36"/>
      <c r="G32" s="36"/>
      <c r="H32" s="36"/>
      <c r="I32" s="36"/>
      <c r="J32" s="36"/>
      <c r="K32" s="36"/>
      <c r="L32" s="36"/>
      <c r="M32" s="36"/>
      <c r="N32" s="36"/>
      <c r="O32" s="36"/>
      <c r="P32" s="36"/>
      <c r="Q32" s="36"/>
      <c r="R32" s="36"/>
      <c r="S32" s="36"/>
      <c r="T32" s="36"/>
      <c r="U32" s="36" t="s">
        <v>272</v>
      </c>
      <c r="V32" s="36"/>
      <c r="W32" s="36"/>
      <c r="X32" s="36"/>
      <c r="Y32" s="36"/>
      <c r="Z32" s="36"/>
      <c r="AA32" s="36"/>
      <c r="AB32" s="36"/>
      <c r="AC32" s="36"/>
      <c r="AD32" s="36"/>
      <c r="AE32" s="36"/>
      <c r="AF32" s="36"/>
      <c r="AG32" s="36"/>
      <c r="AH32" s="36"/>
      <c r="AI32" s="36"/>
      <c r="AJ32" s="36"/>
      <c r="AK32" s="36"/>
      <c r="AL32" s="36"/>
      <c r="AM32" s="176" t="s">
        <v>274</v>
      </c>
      <c r="AN32" s="36"/>
      <c r="AO32" s="36"/>
      <c r="AP32" s="36"/>
      <c r="AQ32" s="36"/>
      <c r="AR32" s="36"/>
      <c r="AS32" s="176"/>
      <c r="AT32" s="176"/>
      <c r="AU32" s="176"/>
      <c r="AV32" s="176"/>
      <c r="AW32" s="176"/>
      <c r="AX32" s="176"/>
      <c r="AY32" s="176"/>
      <c r="AZ32" s="176"/>
      <c r="BA32" s="176"/>
      <c r="BB32" s="36"/>
      <c r="BC32" s="176"/>
      <c r="BD32" s="36"/>
      <c r="BE32" s="176" t="s">
        <v>45</v>
      </c>
      <c r="BF32" s="36"/>
      <c r="BG32" s="36"/>
      <c r="BH32" s="36"/>
      <c r="BI32" s="36"/>
      <c r="BJ32" s="176"/>
      <c r="BK32" s="176"/>
      <c r="BL32" s="176"/>
      <c r="BM32" s="176"/>
      <c r="BN32" s="176"/>
      <c r="BO32" s="176"/>
      <c r="BP32" s="176"/>
      <c r="BQ32" s="176"/>
      <c r="BR32" s="36"/>
      <c r="BS32" s="36"/>
      <c r="BT32" s="36"/>
      <c r="BU32" s="36"/>
      <c r="BV32" s="36"/>
      <c r="BW32" s="36" t="s">
        <v>276</v>
      </c>
      <c r="BX32" s="36"/>
      <c r="BY32" s="36"/>
      <c r="BZ32" s="36"/>
      <c r="CA32" s="36"/>
      <c r="CB32" s="176"/>
      <c r="CC32" s="176"/>
      <c r="CD32" s="176"/>
      <c r="CE32" s="176"/>
      <c r="CF32" s="176"/>
      <c r="CG32" s="176"/>
      <c r="CH32" s="176"/>
      <c r="CI32" s="176"/>
      <c r="CJ32" s="176"/>
      <c r="CK32" s="176"/>
      <c r="CL32" s="176"/>
      <c r="CM32" s="176"/>
      <c r="CN32" s="176"/>
      <c r="CO32" s="176" t="s">
        <v>277</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258</v>
      </c>
      <c r="D33" s="38"/>
      <c r="E33" s="55" t="s">
        <v>278</v>
      </c>
      <c r="F33" s="55"/>
      <c r="G33" s="55"/>
      <c r="H33" s="55"/>
      <c r="I33" s="55"/>
      <c r="J33" s="55"/>
      <c r="K33" s="55"/>
      <c r="L33" s="55"/>
      <c r="M33" s="55"/>
      <c r="N33" s="55"/>
      <c r="O33" s="55"/>
      <c r="P33" s="55"/>
      <c r="Q33" s="55"/>
      <c r="R33" s="55"/>
      <c r="S33" s="55"/>
      <c r="T33" s="55"/>
      <c r="U33" s="38" t="s">
        <v>258</v>
      </c>
      <c r="V33" s="38"/>
      <c r="W33" s="55" t="s">
        <v>278</v>
      </c>
      <c r="X33" s="55"/>
      <c r="Y33" s="55"/>
      <c r="Z33" s="55"/>
      <c r="AA33" s="55"/>
      <c r="AB33" s="55"/>
      <c r="AC33" s="55"/>
      <c r="AD33" s="55"/>
      <c r="AE33" s="55"/>
      <c r="AF33" s="55"/>
      <c r="AG33" s="55"/>
      <c r="AH33" s="55"/>
      <c r="AI33" s="55"/>
      <c r="AJ33" s="55"/>
      <c r="AK33" s="55"/>
      <c r="AL33" s="55"/>
      <c r="AM33" s="38" t="s">
        <v>258</v>
      </c>
      <c r="AN33" s="38"/>
      <c r="AO33" s="55" t="s">
        <v>278</v>
      </c>
      <c r="AP33" s="55"/>
      <c r="AQ33" s="55"/>
      <c r="AR33" s="55"/>
      <c r="AS33" s="55"/>
      <c r="AT33" s="55"/>
      <c r="AU33" s="55"/>
      <c r="AV33" s="55"/>
      <c r="AW33" s="55"/>
      <c r="AX33" s="55"/>
      <c r="AY33" s="55"/>
      <c r="AZ33" s="55"/>
      <c r="BA33" s="55"/>
      <c r="BB33" s="55"/>
      <c r="BC33" s="55"/>
      <c r="BD33" s="38"/>
      <c r="BE33" s="55" t="s">
        <v>109</v>
      </c>
      <c r="BF33" s="55"/>
      <c r="BG33" s="55" t="s">
        <v>279</v>
      </c>
      <c r="BH33" s="55"/>
      <c r="BI33" s="55"/>
      <c r="BJ33" s="55"/>
      <c r="BK33" s="55"/>
      <c r="BL33" s="55"/>
      <c r="BM33" s="55"/>
      <c r="BN33" s="55"/>
      <c r="BO33" s="55"/>
      <c r="BP33" s="55"/>
      <c r="BQ33" s="55"/>
      <c r="BR33" s="55"/>
      <c r="BS33" s="55"/>
      <c r="BT33" s="55"/>
      <c r="BU33" s="55"/>
      <c r="BV33" s="38"/>
      <c r="BW33" s="38" t="s">
        <v>109</v>
      </c>
      <c r="BX33" s="38"/>
      <c r="BY33" s="55" t="s">
        <v>280</v>
      </c>
      <c r="BZ33" s="55"/>
      <c r="CA33" s="55"/>
      <c r="CB33" s="55"/>
      <c r="CC33" s="55"/>
      <c r="CD33" s="55"/>
      <c r="CE33" s="55"/>
      <c r="CF33" s="55"/>
      <c r="CG33" s="55"/>
      <c r="CH33" s="55"/>
      <c r="CI33" s="55"/>
      <c r="CJ33" s="55"/>
      <c r="CK33" s="55"/>
      <c r="CL33" s="55"/>
      <c r="CM33" s="55"/>
      <c r="CN33" s="55"/>
      <c r="CO33" s="38" t="s">
        <v>258</v>
      </c>
      <c r="CP33" s="38"/>
      <c r="CQ33" s="55" t="s">
        <v>264</v>
      </c>
      <c r="CR33" s="55"/>
      <c r="CS33" s="55"/>
      <c r="CT33" s="55"/>
      <c r="CU33" s="55"/>
      <c r="CV33" s="55"/>
      <c r="CW33" s="55"/>
      <c r="CX33" s="55"/>
      <c r="CY33" s="55"/>
      <c r="CZ33" s="55"/>
      <c r="DA33" s="55"/>
      <c r="DB33" s="55"/>
      <c r="DC33" s="55"/>
      <c r="DD33" s="55"/>
      <c r="DE33" s="55"/>
      <c r="DF33" s="55"/>
      <c r="DG33" s="252" t="s">
        <v>220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IF('各会計、関係団体の財政状況及び健全化判断比率'!B30="","",'各会計、関係団体の財政状況及び健全化判断比率'!B30)</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IF('各会計、関係団体の財政状況及び健全化判断比率'!B33="","",'各会計、関係団体の財政状況及び健全化判断比率'!B33)</f>
        <v>下水道事業特別会計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砺波広域圏事務組合（一般会計）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砺波市土地開発公社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霊苑事業特別会計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後期高齢者医療事業特別会計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IF('各会計、関係団体の財政状況及び健全化判断比率'!B31="","",'各会計、関係団体の財政状況及び健全化判断比率'!B31)</f>
        <v>工業用水道事業会計</v>
      </c>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砺波広域圏事務組合（水道事業会計）</v>
      </c>
      <c r="BZ35" s="56"/>
      <c r="CA35" s="56"/>
      <c r="CB35" s="56"/>
      <c r="CC35" s="56"/>
      <c r="CD35" s="56"/>
      <c r="CE35" s="56"/>
      <c r="CF35" s="56"/>
      <c r="CG35" s="56"/>
      <c r="CH35" s="56"/>
      <c r="CI35" s="56"/>
      <c r="CJ35" s="56"/>
      <c r="CK35" s="56"/>
      <c r="CL35" s="56"/>
      <c r="CM35" s="56"/>
      <c r="CN35" s="37"/>
      <c r="CO35" s="39">
        <f t="shared" ref="CO35:CO43" si="5">IF(CQ35="","",CO34+1)</f>
        <v>20</v>
      </c>
      <c r="CP35" s="39"/>
      <c r="CQ35" s="56" t="str">
        <f>IF('各会計、関係団体の財政状況及び健全化判断比率'!BS8="","",'各会計、関係団体の財政状況及び健全化判断比率'!BS8)</f>
        <v>公益財団法人砺波市花と緑と文化の財団</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t="str">
        <f t="shared" si="1"/>
        <v/>
      </c>
      <c r="V36" s="39"/>
      <c r="W36" s="56"/>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IF('各会計、関係団体の財政状況及び健全化判断比率'!B32="","",'各会計、関係団体の財政状況及び健全化判断比率'!B32)</f>
        <v>病院事業会計</v>
      </c>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砺波地方衛生施設組合（一般会計）</v>
      </c>
      <c r="BZ36" s="56"/>
      <c r="CA36" s="56"/>
      <c r="CB36" s="56"/>
      <c r="CC36" s="56"/>
      <c r="CD36" s="56"/>
      <c r="CE36" s="56"/>
      <c r="CF36" s="56"/>
      <c r="CG36" s="56"/>
      <c r="CH36" s="56"/>
      <c r="CI36" s="56"/>
      <c r="CJ36" s="56"/>
      <c r="CK36" s="56"/>
      <c r="CL36" s="56"/>
      <c r="CM36" s="56"/>
      <c r="CN36" s="37"/>
      <c r="CO36" s="39">
        <f t="shared" si="5"/>
        <v>21</v>
      </c>
      <c r="CP36" s="39"/>
      <c r="CQ36" s="56" t="str">
        <f>IF('各会計、関係団体の財政状況及び健全化判断比率'!BS9="","",'各会計、関係団体の財政状況及び健全化判断比率'!BS9)</f>
        <v>公益財団法人砺波市体育協会</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富山県市町村総合事務組合（一般会計）</v>
      </c>
      <c r="BZ37" s="56"/>
      <c r="CA37" s="56"/>
      <c r="CB37" s="56"/>
      <c r="CC37" s="56"/>
      <c r="CD37" s="56"/>
      <c r="CE37" s="56"/>
      <c r="CF37" s="56"/>
      <c r="CG37" s="56"/>
      <c r="CH37" s="56"/>
      <c r="CI37" s="56"/>
      <c r="CJ37" s="56"/>
      <c r="CK37" s="56"/>
      <c r="CL37" s="56"/>
      <c r="CM37" s="56"/>
      <c r="CN37" s="37"/>
      <c r="CO37" s="39">
        <f t="shared" si="5"/>
        <v>22</v>
      </c>
      <c r="CP37" s="39"/>
      <c r="CQ37" s="56" t="str">
        <f>IF('各会計、関係団体の財政状況及び健全化判断比率'!BS10="","",'各会計、関係団体の財政状況及び健全化判断比率'!BS10)</f>
        <v>公益財団法人砺波市農業公社</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富山県市町村会館管理組合（一般会計）</v>
      </c>
      <c r="BZ38" s="56"/>
      <c r="CA38" s="56"/>
      <c r="CB38" s="56"/>
      <c r="CC38" s="56"/>
      <c r="CD38" s="56"/>
      <c r="CE38" s="56"/>
      <c r="CF38" s="56"/>
      <c r="CG38" s="56"/>
      <c r="CH38" s="56"/>
      <c r="CI38" s="56"/>
      <c r="CJ38" s="56"/>
      <c r="CK38" s="56"/>
      <c r="CL38" s="56"/>
      <c r="CM38" s="56"/>
      <c r="CN38" s="37"/>
      <c r="CO38" s="39">
        <f t="shared" si="5"/>
        <v>23</v>
      </c>
      <c r="CP38" s="39"/>
      <c r="CQ38" s="56" t="str">
        <f>IF('各会計、関係団体の財政状況及び健全化判断比率'!BS11="","",'各会計、関係団体の財政状況及び健全化判断比率'!BS11)</f>
        <v>庄川開発株式会社</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庄川水害予防組合（一般会計）</v>
      </c>
      <c r="BZ39" s="56"/>
      <c r="CA39" s="56"/>
      <c r="CB39" s="56"/>
      <c r="CC39" s="56"/>
      <c r="CD39" s="56"/>
      <c r="CE39" s="56"/>
      <c r="CF39" s="56"/>
      <c r="CG39" s="56"/>
      <c r="CH39" s="56"/>
      <c r="CI39" s="56"/>
      <c r="CJ39" s="56"/>
      <c r="CK39" s="56"/>
      <c r="CL39" s="56"/>
      <c r="CM39" s="56"/>
      <c r="CN39" s="37"/>
      <c r="CO39" s="39">
        <f t="shared" si="5"/>
        <v>24</v>
      </c>
      <c r="CP39" s="39"/>
      <c r="CQ39" s="56" t="str">
        <f>IF('各会計、関係団体の財政状況及び健全化判断比率'!BS12="","",'各会計、関係団体の財政状況及び健全化判断比率'!BS12)</f>
        <v>庄川泉源株式会社</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砺波地方介護保険組合（一般会計）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砺波地方介護保険組合（介護保険特別会計）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17</v>
      </c>
      <c r="BX42" s="39"/>
      <c r="BY42" s="56" t="str">
        <f>IF('各会計、関係団体の財政状況及び健全化判断比率'!B76="","",'各会計、関係団体の財政状況及び健全化判断比率'!B76)</f>
        <v>砺波地方介護保険組合（養護老人ホーム楽寿荘事業特別会計）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18</v>
      </c>
      <c r="BX43" s="39"/>
      <c r="BY43" s="56" t="str">
        <f>IF('各会計、関係団体の財政状況及び健全化判断比率'!B77="","",'各会計、関係団体の財政状況及び健全化判断比率'!B77)</f>
        <v>富山県後期高齢者医療広域連合（一般会計）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282</v>
      </c>
      <c r="E46" s="1" t="s">
        <v>209</v>
      </c>
    </row>
    <row r="47" spans="1:113">
      <c r="E47" s="1" t="s">
        <v>283</v>
      </c>
    </row>
    <row r="48" spans="1:113">
      <c r="E48" s="1" t="s">
        <v>284</v>
      </c>
    </row>
    <row r="49" spans="5:5">
      <c r="E49" s="1" t="s">
        <v>286</v>
      </c>
    </row>
    <row r="50" spans="5:5">
      <c r="E50" s="1" t="s">
        <v>287</v>
      </c>
    </row>
    <row r="51" spans="5:5">
      <c r="E51" s="1" t="s">
        <v>290</v>
      </c>
    </row>
    <row r="52" spans="5:5">
      <c r="E52" s="1" t="s">
        <v>293</v>
      </c>
    </row>
    <row r="53" spans="5:5">
      <c r="E53" s="1" t="s">
        <v>242</v>
      </c>
    </row>
    <row r="54" spans="5:5"/>
    <row r="55" spans="5:5"/>
    <row r="56" spans="5:5"/>
  </sheetData>
  <sheetProtection algorithmName="SHA-512" hashValue="GyA3X9nAFbSaRsRP3U7LIxW8LIGrkkfZk+LmLfgSXRR6W4tx4avuH4OeN++6r277M3p4gm4HkeX8PiKdPYVDnA==" saltValue="pb40pCDDl4CuaHNi8H7vC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294</v>
      </c>
      <c r="DI1" s="346"/>
      <c r="DJ1" s="346"/>
      <c r="DK1" s="346"/>
      <c r="DL1" s="346"/>
      <c r="DM1" s="346"/>
      <c r="DN1" s="353"/>
      <c r="DO1" s="1"/>
      <c r="DP1" s="345" t="s">
        <v>130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2</v>
      </c>
      <c r="C4" s="139"/>
      <c r="D4" s="139"/>
      <c r="E4" s="139"/>
      <c r="F4" s="139"/>
      <c r="G4" s="139"/>
      <c r="H4" s="139"/>
      <c r="I4" s="139"/>
      <c r="J4" s="139"/>
      <c r="K4" s="139"/>
      <c r="L4" s="139"/>
      <c r="M4" s="139"/>
      <c r="N4" s="139"/>
      <c r="O4" s="139"/>
      <c r="P4" s="139"/>
      <c r="Q4" s="144"/>
      <c r="R4" s="148" t="s">
        <v>297</v>
      </c>
      <c r="S4" s="139"/>
      <c r="T4" s="139"/>
      <c r="U4" s="139"/>
      <c r="V4" s="139"/>
      <c r="W4" s="139"/>
      <c r="X4" s="139"/>
      <c r="Y4" s="144"/>
      <c r="Z4" s="148" t="s">
        <v>163</v>
      </c>
      <c r="AA4" s="139"/>
      <c r="AB4" s="139"/>
      <c r="AC4" s="144"/>
      <c r="AD4" s="148" t="s">
        <v>299</v>
      </c>
      <c r="AE4" s="139"/>
      <c r="AF4" s="139"/>
      <c r="AG4" s="139"/>
      <c r="AH4" s="139"/>
      <c r="AI4" s="139"/>
      <c r="AJ4" s="139"/>
      <c r="AK4" s="144"/>
      <c r="AL4" s="148" t="s">
        <v>163</v>
      </c>
      <c r="AM4" s="139"/>
      <c r="AN4" s="139"/>
      <c r="AO4" s="144"/>
      <c r="AP4" s="296" t="s">
        <v>301</v>
      </c>
      <c r="AQ4" s="296"/>
      <c r="AR4" s="296"/>
      <c r="AS4" s="296"/>
      <c r="AT4" s="296"/>
      <c r="AU4" s="296"/>
      <c r="AV4" s="296"/>
      <c r="AW4" s="296"/>
      <c r="AX4" s="296"/>
      <c r="AY4" s="296"/>
      <c r="AZ4" s="296"/>
      <c r="BA4" s="296"/>
      <c r="BB4" s="296"/>
      <c r="BC4" s="296"/>
      <c r="BD4" s="296"/>
      <c r="BE4" s="296"/>
      <c r="BF4" s="296"/>
      <c r="BG4" s="296" t="s">
        <v>303</v>
      </c>
      <c r="BH4" s="296"/>
      <c r="BI4" s="296"/>
      <c r="BJ4" s="296"/>
      <c r="BK4" s="296"/>
      <c r="BL4" s="296"/>
      <c r="BM4" s="296"/>
      <c r="BN4" s="296"/>
      <c r="BO4" s="296" t="s">
        <v>163</v>
      </c>
      <c r="BP4" s="296"/>
      <c r="BQ4" s="296"/>
      <c r="BR4" s="296"/>
      <c r="BS4" s="296" t="s">
        <v>307</v>
      </c>
      <c r="BT4" s="296"/>
      <c r="BU4" s="296"/>
      <c r="BV4" s="296"/>
      <c r="BW4" s="296"/>
      <c r="BX4" s="296"/>
      <c r="BY4" s="296"/>
      <c r="BZ4" s="296"/>
      <c r="CA4" s="296"/>
      <c r="CB4" s="296"/>
      <c r="CD4" s="148"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310</v>
      </c>
      <c r="C5" s="265"/>
      <c r="D5" s="265"/>
      <c r="E5" s="265"/>
      <c r="F5" s="265"/>
      <c r="G5" s="265"/>
      <c r="H5" s="265"/>
      <c r="I5" s="265"/>
      <c r="J5" s="265"/>
      <c r="K5" s="265"/>
      <c r="L5" s="265"/>
      <c r="M5" s="265"/>
      <c r="N5" s="265"/>
      <c r="O5" s="265"/>
      <c r="P5" s="265"/>
      <c r="Q5" s="268"/>
      <c r="R5" s="273">
        <v>7080547</v>
      </c>
      <c r="S5" s="276"/>
      <c r="T5" s="276"/>
      <c r="U5" s="276"/>
      <c r="V5" s="276"/>
      <c r="W5" s="276"/>
      <c r="X5" s="276"/>
      <c r="Y5" s="278"/>
      <c r="Z5" s="281">
        <v>31.7</v>
      </c>
      <c r="AA5" s="281"/>
      <c r="AB5" s="281"/>
      <c r="AC5" s="281"/>
      <c r="AD5" s="284">
        <v>7080547</v>
      </c>
      <c r="AE5" s="284"/>
      <c r="AF5" s="284"/>
      <c r="AG5" s="284"/>
      <c r="AH5" s="284"/>
      <c r="AI5" s="284"/>
      <c r="AJ5" s="284"/>
      <c r="AK5" s="284"/>
      <c r="AL5" s="288">
        <v>54.1</v>
      </c>
      <c r="AM5" s="291"/>
      <c r="AN5" s="291"/>
      <c r="AO5" s="293"/>
      <c r="AP5" s="259" t="s">
        <v>311</v>
      </c>
      <c r="AQ5" s="265"/>
      <c r="AR5" s="265"/>
      <c r="AS5" s="265"/>
      <c r="AT5" s="265"/>
      <c r="AU5" s="265"/>
      <c r="AV5" s="265"/>
      <c r="AW5" s="265"/>
      <c r="AX5" s="265"/>
      <c r="AY5" s="265"/>
      <c r="AZ5" s="265"/>
      <c r="BA5" s="265"/>
      <c r="BB5" s="265"/>
      <c r="BC5" s="265"/>
      <c r="BD5" s="265"/>
      <c r="BE5" s="265"/>
      <c r="BF5" s="268"/>
      <c r="BG5" s="274">
        <v>7051532</v>
      </c>
      <c r="BH5" s="216"/>
      <c r="BI5" s="216"/>
      <c r="BJ5" s="216"/>
      <c r="BK5" s="216"/>
      <c r="BL5" s="216"/>
      <c r="BM5" s="216"/>
      <c r="BN5" s="279"/>
      <c r="BO5" s="282">
        <v>99.6</v>
      </c>
      <c r="BP5" s="282"/>
      <c r="BQ5" s="282"/>
      <c r="BR5" s="282"/>
      <c r="BS5" s="285">
        <v>217813</v>
      </c>
      <c r="BT5" s="285"/>
      <c r="BU5" s="285"/>
      <c r="BV5" s="285"/>
      <c r="BW5" s="285"/>
      <c r="BX5" s="285"/>
      <c r="BY5" s="285"/>
      <c r="BZ5" s="285"/>
      <c r="CA5" s="285"/>
      <c r="CB5" s="327"/>
      <c r="CD5" s="148" t="s">
        <v>301</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163</v>
      </c>
      <c r="DA5" s="139"/>
      <c r="DB5" s="139"/>
      <c r="DC5" s="144"/>
      <c r="DD5" s="148" t="s">
        <v>315</v>
      </c>
      <c r="DE5" s="139"/>
      <c r="DF5" s="139"/>
      <c r="DG5" s="139"/>
      <c r="DH5" s="139"/>
      <c r="DI5" s="139"/>
      <c r="DJ5" s="139"/>
      <c r="DK5" s="139"/>
      <c r="DL5" s="139"/>
      <c r="DM5" s="139"/>
      <c r="DN5" s="139"/>
      <c r="DO5" s="139"/>
      <c r="DP5" s="144"/>
      <c r="DQ5" s="148" t="s">
        <v>318</v>
      </c>
      <c r="DR5" s="139"/>
      <c r="DS5" s="139"/>
      <c r="DT5" s="139"/>
      <c r="DU5" s="139"/>
      <c r="DV5" s="139"/>
      <c r="DW5" s="139"/>
      <c r="DX5" s="139"/>
      <c r="DY5" s="139"/>
      <c r="DZ5" s="139"/>
      <c r="EA5" s="139"/>
      <c r="EB5" s="139"/>
      <c r="EC5" s="144"/>
    </row>
    <row r="6" spans="2:143" ht="11.25" customHeight="1">
      <c r="B6" s="260" t="s">
        <v>319</v>
      </c>
      <c r="C6" s="36"/>
      <c r="D6" s="36"/>
      <c r="E6" s="36"/>
      <c r="F6" s="36"/>
      <c r="G6" s="36"/>
      <c r="H6" s="36"/>
      <c r="I6" s="36"/>
      <c r="J6" s="36"/>
      <c r="K6" s="36"/>
      <c r="L6" s="36"/>
      <c r="M6" s="36"/>
      <c r="N6" s="36"/>
      <c r="O6" s="36"/>
      <c r="P6" s="36"/>
      <c r="Q6" s="269"/>
      <c r="R6" s="274">
        <v>267105</v>
      </c>
      <c r="S6" s="216"/>
      <c r="T6" s="216"/>
      <c r="U6" s="216"/>
      <c r="V6" s="216"/>
      <c r="W6" s="216"/>
      <c r="X6" s="216"/>
      <c r="Y6" s="279"/>
      <c r="Z6" s="282">
        <v>1.2</v>
      </c>
      <c r="AA6" s="282"/>
      <c r="AB6" s="282"/>
      <c r="AC6" s="282"/>
      <c r="AD6" s="285">
        <v>267105</v>
      </c>
      <c r="AE6" s="285"/>
      <c r="AF6" s="285"/>
      <c r="AG6" s="285"/>
      <c r="AH6" s="285"/>
      <c r="AI6" s="285"/>
      <c r="AJ6" s="285"/>
      <c r="AK6" s="285"/>
      <c r="AL6" s="289">
        <v>2</v>
      </c>
      <c r="AM6" s="237"/>
      <c r="AN6" s="237"/>
      <c r="AO6" s="294"/>
      <c r="AP6" s="260" t="s">
        <v>94</v>
      </c>
      <c r="AQ6" s="36"/>
      <c r="AR6" s="36"/>
      <c r="AS6" s="36"/>
      <c r="AT6" s="36"/>
      <c r="AU6" s="36"/>
      <c r="AV6" s="36"/>
      <c r="AW6" s="36"/>
      <c r="AX6" s="36"/>
      <c r="AY6" s="36"/>
      <c r="AZ6" s="36"/>
      <c r="BA6" s="36"/>
      <c r="BB6" s="36"/>
      <c r="BC6" s="36"/>
      <c r="BD6" s="36"/>
      <c r="BE6" s="36"/>
      <c r="BF6" s="269"/>
      <c r="BG6" s="274">
        <v>7051532</v>
      </c>
      <c r="BH6" s="216"/>
      <c r="BI6" s="216"/>
      <c r="BJ6" s="216"/>
      <c r="BK6" s="216"/>
      <c r="BL6" s="216"/>
      <c r="BM6" s="216"/>
      <c r="BN6" s="279"/>
      <c r="BO6" s="282">
        <v>99.6</v>
      </c>
      <c r="BP6" s="282"/>
      <c r="BQ6" s="282"/>
      <c r="BR6" s="282"/>
      <c r="BS6" s="285">
        <v>217813</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202380</v>
      </c>
      <c r="CS6" s="216"/>
      <c r="CT6" s="216"/>
      <c r="CU6" s="216"/>
      <c r="CV6" s="216"/>
      <c r="CW6" s="216"/>
      <c r="CX6" s="216"/>
      <c r="CY6" s="279"/>
      <c r="CZ6" s="288">
        <v>1</v>
      </c>
      <c r="DA6" s="291"/>
      <c r="DB6" s="291"/>
      <c r="DC6" s="338"/>
      <c r="DD6" s="326" t="s">
        <v>160</v>
      </c>
      <c r="DE6" s="216"/>
      <c r="DF6" s="216"/>
      <c r="DG6" s="216"/>
      <c r="DH6" s="216"/>
      <c r="DI6" s="216"/>
      <c r="DJ6" s="216"/>
      <c r="DK6" s="216"/>
      <c r="DL6" s="216"/>
      <c r="DM6" s="216"/>
      <c r="DN6" s="216"/>
      <c r="DO6" s="216"/>
      <c r="DP6" s="279"/>
      <c r="DQ6" s="326">
        <v>202375</v>
      </c>
      <c r="DR6" s="216"/>
      <c r="DS6" s="216"/>
      <c r="DT6" s="216"/>
      <c r="DU6" s="216"/>
      <c r="DV6" s="216"/>
      <c r="DW6" s="216"/>
      <c r="DX6" s="216"/>
      <c r="DY6" s="216"/>
      <c r="DZ6" s="216"/>
      <c r="EA6" s="216"/>
      <c r="EB6" s="216"/>
      <c r="EC6" s="328"/>
    </row>
    <row r="7" spans="2:143" ht="11.25" customHeight="1">
      <c r="B7" s="260" t="s">
        <v>322</v>
      </c>
      <c r="C7" s="36"/>
      <c r="D7" s="36"/>
      <c r="E7" s="36"/>
      <c r="F7" s="36"/>
      <c r="G7" s="36"/>
      <c r="H7" s="36"/>
      <c r="I7" s="36"/>
      <c r="J7" s="36"/>
      <c r="K7" s="36"/>
      <c r="L7" s="36"/>
      <c r="M7" s="36"/>
      <c r="N7" s="36"/>
      <c r="O7" s="36"/>
      <c r="P7" s="36"/>
      <c r="Q7" s="269"/>
      <c r="R7" s="274">
        <v>14765</v>
      </c>
      <c r="S7" s="216"/>
      <c r="T7" s="216"/>
      <c r="U7" s="216"/>
      <c r="V7" s="216"/>
      <c r="W7" s="216"/>
      <c r="X7" s="216"/>
      <c r="Y7" s="279"/>
      <c r="Z7" s="282">
        <v>0.1</v>
      </c>
      <c r="AA7" s="282"/>
      <c r="AB7" s="282"/>
      <c r="AC7" s="282"/>
      <c r="AD7" s="285">
        <v>14765</v>
      </c>
      <c r="AE7" s="285"/>
      <c r="AF7" s="285"/>
      <c r="AG7" s="285"/>
      <c r="AH7" s="285"/>
      <c r="AI7" s="285"/>
      <c r="AJ7" s="285"/>
      <c r="AK7" s="285"/>
      <c r="AL7" s="289">
        <v>0.1</v>
      </c>
      <c r="AM7" s="237"/>
      <c r="AN7" s="237"/>
      <c r="AO7" s="294"/>
      <c r="AP7" s="260" t="s">
        <v>139</v>
      </c>
      <c r="AQ7" s="36"/>
      <c r="AR7" s="36"/>
      <c r="AS7" s="36"/>
      <c r="AT7" s="36"/>
      <c r="AU7" s="36"/>
      <c r="AV7" s="36"/>
      <c r="AW7" s="36"/>
      <c r="AX7" s="36"/>
      <c r="AY7" s="36"/>
      <c r="AZ7" s="36"/>
      <c r="BA7" s="36"/>
      <c r="BB7" s="36"/>
      <c r="BC7" s="36"/>
      <c r="BD7" s="36"/>
      <c r="BE7" s="36"/>
      <c r="BF7" s="269"/>
      <c r="BG7" s="274">
        <v>3098207</v>
      </c>
      <c r="BH7" s="216"/>
      <c r="BI7" s="216"/>
      <c r="BJ7" s="216"/>
      <c r="BK7" s="216"/>
      <c r="BL7" s="216"/>
      <c r="BM7" s="216"/>
      <c r="BN7" s="279"/>
      <c r="BO7" s="282">
        <v>43.8</v>
      </c>
      <c r="BP7" s="282"/>
      <c r="BQ7" s="282"/>
      <c r="BR7" s="282"/>
      <c r="BS7" s="285">
        <v>102233</v>
      </c>
      <c r="BT7" s="285"/>
      <c r="BU7" s="285"/>
      <c r="BV7" s="285"/>
      <c r="BW7" s="285"/>
      <c r="BX7" s="285"/>
      <c r="BY7" s="285"/>
      <c r="BZ7" s="285"/>
      <c r="CA7" s="285"/>
      <c r="CB7" s="327"/>
      <c r="CD7" s="260" t="s">
        <v>20</v>
      </c>
      <c r="CE7" s="36"/>
      <c r="CF7" s="36"/>
      <c r="CG7" s="36"/>
      <c r="CH7" s="36"/>
      <c r="CI7" s="36"/>
      <c r="CJ7" s="36"/>
      <c r="CK7" s="36"/>
      <c r="CL7" s="36"/>
      <c r="CM7" s="36"/>
      <c r="CN7" s="36"/>
      <c r="CO7" s="36"/>
      <c r="CP7" s="36"/>
      <c r="CQ7" s="269"/>
      <c r="CR7" s="274">
        <v>2113929</v>
      </c>
      <c r="CS7" s="216"/>
      <c r="CT7" s="216"/>
      <c r="CU7" s="216"/>
      <c r="CV7" s="216"/>
      <c r="CW7" s="216"/>
      <c r="CX7" s="216"/>
      <c r="CY7" s="279"/>
      <c r="CZ7" s="282">
        <v>10.3</v>
      </c>
      <c r="DA7" s="282"/>
      <c r="DB7" s="282"/>
      <c r="DC7" s="282"/>
      <c r="DD7" s="326">
        <v>93686</v>
      </c>
      <c r="DE7" s="216"/>
      <c r="DF7" s="216"/>
      <c r="DG7" s="216"/>
      <c r="DH7" s="216"/>
      <c r="DI7" s="216"/>
      <c r="DJ7" s="216"/>
      <c r="DK7" s="216"/>
      <c r="DL7" s="216"/>
      <c r="DM7" s="216"/>
      <c r="DN7" s="216"/>
      <c r="DO7" s="216"/>
      <c r="DP7" s="279"/>
      <c r="DQ7" s="326">
        <v>1846535</v>
      </c>
      <c r="DR7" s="216"/>
      <c r="DS7" s="216"/>
      <c r="DT7" s="216"/>
      <c r="DU7" s="216"/>
      <c r="DV7" s="216"/>
      <c r="DW7" s="216"/>
      <c r="DX7" s="216"/>
      <c r="DY7" s="216"/>
      <c r="DZ7" s="216"/>
      <c r="EA7" s="216"/>
      <c r="EB7" s="216"/>
      <c r="EC7" s="328"/>
    </row>
    <row r="8" spans="2:143" ht="11.25" customHeight="1">
      <c r="B8" s="260" t="s">
        <v>324</v>
      </c>
      <c r="C8" s="36"/>
      <c r="D8" s="36"/>
      <c r="E8" s="36"/>
      <c r="F8" s="36"/>
      <c r="G8" s="36"/>
      <c r="H8" s="36"/>
      <c r="I8" s="36"/>
      <c r="J8" s="36"/>
      <c r="K8" s="36"/>
      <c r="L8" s="36"/>
      <c r="M8" s="36"/>
      <c r="N8" s="36"/>
      <c r="O8" s="36"/>
      <c r="P8" s="36"/>
      <c r="Q8" s="269"/>
      <c r="R8" s="274">
        <v>35203</v>
      </c>
      <c r="S8" s="216"/>
      <c r="T8" s="216"/>
      <c r="U8" s="216"/>
      <c r="V8" s="216"/>
      <c r="W8" s="216"/>
      <c r="X8" s="216"/>
      <c r="Y8" s="279"/>
      <c r="Z8" s="282">
        <v>0.2</v>
      </c>
      <c r="AA8" s="282"/>
      <c r="AB8" s="282"/>
      <c r="AC8" s="282"/>
      <c r="AD8" s="285">
        <v>35203</v>
      </c>
      <c r="AE8" s="285"/>
      <c r="AF8" s="285"/>
      <c r="AG8" s="285"/>
      <c r="AH8" s="285"/>
      <c r="AI8" s="285"/>
      <c r="AJ8" s="285"/>
      <c r="AK8" s="285"/>
      <c r="AL8" s="289">
        <v>0.3</v>
      </c>
      <c r="AM8" s="237"/>
      <c r="AN8" s="237"/>
      <c r="AO8" s="294"/>
      <c r="AP8" s="260" t="s">
        <v>326</v>
      </c>
      <c r="AQ8" s="36"/>
      <c r="AR8" s="36"/>
      <c r="AS8" s="36"/>
      <c r="AT8" s="36"/>
      <c r="AU8" s="36"/>
      <c r="AV8" s="36"/>
      <c r="AW8" s="36"/>
      <c r="AX8" s="36"/>
      <c r="AY8" s="36"/>
      <c r="AZ8" s="36"/>
      <c r="BA8" s="36"/>
      <c r="BB8" s="36"/>
      <c r="BC8" s="36"/>
      <c r="BD8" s="36"/>
      <c r="BE8" s="36"/>
      <c r="BF8" s="269"/>
      <c r="BG8" s="274">
        <v>94180</v>
      </c>
      <c r="BH8" s="216"/>
      <c r="BI8" s="216"/>
      <c r="BJ8" s="216"/>
      <c r="BK8" s="216"/>
      <c r="BL8" s="216"/>
      <c r="BM8" s="216"/>
      <c r="BN8" s="279"/>
      <c r="BO8" s="282">
        <v>1.3</v>
      </c>
      <c r="BP8" s="282"/>
      <c r="BQ8" s="282"/>
      <c r="BR8" s="282"/>
      <c r="BS8" s="326" t="s">
        <v>160</v>
      </c>
      <c r="BT8" s="216"/>
      <c r="BU8" s="216"/>
      <c r="BV8" s="216"/>
      <c r="BW8" s="216"/>
      <c r="BX8" s="216"/>
      <c r="BY8" s="216"/>
      <c r="BZ8" s="216"/>
      <c r="CA8" s="216"/>
      <c r="CB8" s="328"/>
      <c r="CD8" s="260" t="s">
        <v>313</v>
      </c>
      <c r="CE8" s="36"/>
      <c r="CF8" s="36"/>
      <c r="CG8" s="36"/>
      <c r="CH8" s="36"/>
      <c r="CI8" s="36"/>
      <c r="CJ8" s="36"/>
      <c r="CK8" s="36"/>
      <c r="CL8" s="36"/>
      <c r="CM8" s="36"/>
      <c r="CN8" s="36"/>
      <c r="CO8" s="36"/>
      <c r="CP8" s="36"/>
      <c r="CQ8" s="269"/>
      <c r="CR8" s="274">
        <v>6436632</v>
      </c>
      <c r="CS8" s="216"/>
      <c r="CT8" s="216"/>
      <c r="CU8" s="216"/>
      <c r="CV8" s="216"/>
      <c r="CW8" s="216"/>
      <c r="CX8" s="216"/>
      <c r="CY8" s="279"/>
      <c r="CZ8" s="282">
        <v>31.3</v>
      </c>
      <c r="DA8" s="282"/>
      <c r="DB8" s="282"/>
      <c r="DC8" s="282"/>
      <c r="DD8" s="326">
        <v>210041</v>
      </c>
      <c r="DE8" s="216"/>
      <c r="DF8" s="216"/>
      <c r="DG8" s="216"/>
      <c r="DH8" s="216"/>
      <c r="DI8" s="216"/>
      <c r="DJ8" s="216"/>
      <c r="DK8" s="216"/>
      <c r="DL8" s="216"/>
      <c r="DM8" s="216"/>
      <c r="DN8" s="216"/>
      <c r="DO8" s="216"/>
      <c r="DP8" s="279"/>
      <c r="DQ8" s="326">
        <v>3691860</v>
      </c>
      <c r="DR8" s="216"/>
      <c r="DS8" s="216"/>
      <c r="DT8" s="216"/>
      <c r="DU8" s="216"/>
      <c r="DV8" s="216"/>
      <c r="DW8" s="216"/>
      <c r="DX8" s="216"/>
      <c r="DY8" s="216"/>
      <c r="DZ8" s="216"/>
      <c r="EA8" s="216"/>
      <c r="EB8" s="216"/>
      <c r="EC8" s="328"/>
    </row>
    <row r="9" spans="2:143" ht="11.25" customHeight="1">
      <c r="B9" s="260" t="s">
        <v>327</v>
      </c>
      <c r="C9" s="36"/>
      <c r="D9" s="36"/>
      <c r="E9" s="36"/>
      <c r="F9" s="36"/>
      <c r="G9" s="36"/>
      <c r="H9" s="36"/>
      <c r="I9" s="36"/>
      <c r="J9" s="36"/>
      <c r="K9" s="36"/>
      <c r="L9" s="36"/>
      <c r="M9" s="36"/>
      <c r="N9" s="36"/>
      <c r="O9" s="36"/>
      <c r="P9" s="36"/>
      <c r="Q9" s="269"/>
      <c r="R9" s="274">
        <v>35624</v>
      </c>
      <c r="S9" s="216"/>
      <c r="T9" s="216"/>
      <c r="U9" s="216"/>
      <c r="V9" s="216"/>
      <c r="W9" s="216"/>
      <c r="X9" s="216"/>
      <c r="Y9" s="279"/>
      <c r="Z9" s="282">
        <v>0.2</v>
      </c>
      <c r="AA9" s="282"/>
      <c r="AB9" s="282"/>
      <c r="AC9" s="282"/>
      <c r="AD9" s="285">
        <v>35624</v>
      </c>
      <c r="AE9" s="285"/>
      <c r="AF9" s="285"/>
      <c r="AG9" s="285"/>
      <c r="AH9" s="285"/>
      <c r="AI9" s="285"/>
      <c r="AJ9" s="285"/>
      <c r="AK9" s="285"/>
      <c r="AL9" s="289">
        <v>0.3</v>
      </c>
      <c r="AM9" s="237"/>
      <c r="AN9" s="237"/>
      <c r="AO9" s="294"/>
      <c r="AP9" s="260" t="s">
        <v>329</v>
      </c>
      <c r="AQ9" s="36"/>
      <c r="AR9" s="36"/>
      <c r="AS9" s="36"/>
      <c r="AT9" s="36"/>
      <c r="AU9" s="36"/>
      <c r="AV9" s="36"/>
      <c r="AW9" s="36"/>
      <c r="AX9" s="36"/>
      <c r="AY9" s="36"/>
      <c r="AZ9" s="36"/>
      <c r="BA9" s="36"/>
      <c r="BB9" s="36"/>
      <c r="BC9" s="36"/>
      <c r="BD9" s="36"/>
      <c r="BE9" s="36"/>
      <c r="BF9" s="269"/>
      <c r="BG9" s="274">
        <v>2453034</v>
      </c>
      <c r="BH9" s="216"/>
      <c r="BI9" s="216"/>
      <c r="BJ9" s="216"/>
      <c r="BK9" s="216"/>
      <c r="BL9" s="216"/>
      <c r="BM9" s="216"/>
      <c r="BN9" s="279"/>
      <c r="BO9" s="282">
        <v>34.6</v>
      </c>
      <c r="BP9" s="282"/>
      <c r="BQ9" s="282"/>
      <c r="BR9" s="282"/>
      <c r="BS9" s="326" t="s">
        <v>160</v>
      </c>
      <c r="BT9" s="216"/>
      <c r="BU9" s="216"/>
      <c r="BV9" s="216"/>
      <c r="BW9" s="216"/>
      <c r="BX9" s="216"/>
      <c r="BY9" s="216"/>
      <c r="BZ9" s="216"/>
      <c r="CA9" s="216"/>
      <c r="CB9" s="328"/>
      <c r="CD9" s="260" t="s">
        <v>154</v>
      </c>
      <c r="CE9" s="36"/>
      <c r="CF9" s="36"/>
      <c r="CG9" s="36"/>
      <c r="CH9" s="36"/>
      <c r="CI9" s="36"/>
      <c r="CJ9" s="36"/>
      <c r="CK9" s="36"/>
      <c r="CL9" s="36"/>
      <c r="CM9" s="36"/>
      <c r="CN9" s="36"/>
      <c r="CO9" s="36"/>
      <c r="CP9" s="36"/>
      <c r="CQ9" s="269"/>
      <c r="CR9" s="274">
        <v>1908213</v>
      </c>
      <c r="CS9" s="216"/>
      <c r="CT9" s="216"/>
      <c r="CU9" s="216"/>
      <c r="CV9" s="216"/>
      <c r="CW9" s="216"/>
      <c r="CX9" s="216"/>
      <c r="CY9" s="279"/>
      <c r="CZ9" s="282">
        <v>9.3000000000000007</v>
      </c>
      <c r="DA9" s="282"/>
      <c r="DB9" s="282"/>
      <c r="DC9" s="282"/>
      <c r="DD9" s="326">
        <v>18702</v>
      </c>
      <c r="DE9" s="216"/>
      <c r="DF9" s="216"/>
      <c r="DG9" s="216"/>
      <c r="DH9" s="216"/>
      <c r="DI9" s="216"/>
      <c r="DJ9" s="216"/>
      <c r="DK9" s="216"/>
      <c r="DL9" s="216"/>
      <c r="DM9" s="216"/>
      <c r="DN9" s="216"/>
      <c r="DO9" s="216"/>
      <c r="DP9" s="279"/>
      <c r="DQ9" s="326">
        <v>1802173</v>
      </c>
      <c r="DR9" s="216"/>
      <c r="DS9" s="216"/>
      <c r="DT9" s="216"/>
      <c r="DU9" s="216"/>
      <c r="DV9" s="216"/>
      <c r="DW9" s="216"/>
      <c r="DX9" s="216"/>
      <c r="DY9" s="216"/>
      <c r="DZ9" s="216"/>
      <c r="EA9" s="216"/>
      <c r="EB9" s="216"/>
      <c r="EC9" s="328"/>
    </row>
    <row r="10" spans="2:143" ht="11.25" customHeight="1">
      <c r="B10" s="260" t="s">
        <v>298</v>
      </c>
      <c r="C10" s="36"/>
      <c r="D10" s="36"/>
      <c r="E10" s="36"/>
      <c r="F10" s="36"/>
      <c r="G10" s="36"/>
      <c r="H10" s="36"/>
      <c r="I10" s="36"/>
      <c r="J10" s="36"/>
      <c r="K10" s="36"/>
      <c r="L10" s="36"/>
      <c r="M10" s="36"/>
      <c r="N10" s="36"/>
      <c r="O10" s="36"/>
      <c r="P10" s="36"/>
      <c r="Q10" s="269"/>
      <c r="R10" s="274" t="s">
        <v>160</v>
      </c>
      <c r="S10" s="216"/>
      <c r="T10" s="216"/>
      <c r="U10" s="216"/>
      <c r="V10" s="216"/>
      <c r="W10" s="216"/>
      <c r="X10" s="216"/>
      <c r="Y10" s="279"/>
      <c r="Z10" s="282" t="s">
        <v>160</v>
      </c>
      <c r="AA10" s="282"/>
      <c r="AB10" s="282"/>
      <c r="AC10" s="282"/>
      <c r="AD10" s="285" t="s">
        <v>160</v>
      </c>
      <c r="AE10" s="285"/>
      <c r="AF10" s="285"/>
      <c r="AG10" s="285"/>
      <c r="AH10" s="285"/>
      <c r="AI10" s="285"/>
      <c r="AJ10" s="285"/>
      <c r="AK10" s="285"/>
      <c r="AL10" s="289" t="s">
        <v>160</v>
      </c>
      <c r="AM10" s="237"/>
      <c r="AN10" s="237"/>
      <c r="AO10" s="294"/>
      <c r="AP10" s="260" t="s">
        <v>330</v>
      </c>
      <c r="AQ10" s="36"/>
      <c r="AR10" s="36"/>
      <c r="AS10" s="36"/>
      <c r="AT10" s="36"/>
      <c r="AU10" s="36"/>
      <c r="AV10" s="36"/>
      <c r="AW10" s="36"/>
      <c r="AX10" s="36"/>
      <c r="AY10" s="36"/>
      <c r="AZ10" s="36"/>
      <c r="BA10" s="36"/>
      <c r="BB10" s="36"/>
      <c r="BC10" s="36"/>
      <c r="BD10" s="36"/>
      <c r="BE10" s="36"/>
      <c r="BF10" s="269"/>
      <c r="BG10" s="274">
        <v>217267</v>
      </c>
      <c r="BH10" s="216"/>
      <c r="BI10" s="216"/>
      <c r="BJ10" s="216"/>
      <c r="BK10" s="216"/>
      <c r="BL10" s="216"/>
      <c r="BM10" s="216"/>
      <c r="BN10" s="279"/>
      <c r="BO10" s="282">
        <v>3.1</v>
      </c>
      <c r="BP10" s="282"/>
      <c r="BQ10" s="282"/>
      <c r="BR10" s="282"/>
      <c r="BS10" s="326">
        <v>36195</v>
      </c>
      <c r="BT10" s="216"/>
      <c r="BU10" s="216"/>
      <c r="BV10" s="216"/>
      <c r="BW10" s="216"/>
      <c r="BX10" s="216"/>
      <c r="BY10" s="216"/>
      <c r="BZ10" s="216"/>
      <c r="CA10" s="216"/>
      <c r="CB10" s="328"/>
      <c r="CD10" s="260" t="s">
        <v>328</v>
      </c>
      <c r="CE10" s="36"/>
      <c r="CF10" s="36"/>
      <c r="CG10" s="36"/>
      <c r="CH10" s="36"/>
      <c r="CI10" s="36"/>
      <c r="CJ10" s="36"/>
      <c r="CK10" s="36"/>
      <c r="CL10" s="36"/>
      <c r="CM10" s="36"/>
      <c r="CN10" s="36"/>
      <c r="CO10" s="36"/>
      <c r="CP10" s="36"/>
      <c r="CQ10" s="269"/>
      <c r="CR10" s="274">
        <v>46571</v>
      </c>
      <c r="CS10" s="216"/>
      <c r="CT10" s="216"/>
      <c r="CU10" s="216"/>
      <c r="CV10" s="216"/>
      <c r="CW10" s="216"/>
      <c r="CX10" s="216"/>
      <c r="CY10" s="279"/>
      <c r="CZ10" s="282">
        <v>0.2</v>
      </c>
      <c r="DA10" s="282"/>
      <c r="DB10" s="282"/>
      <c r="DC10" s="282"/>
      <c r="DD10" s="326" t="s">
        <v>160</v>
      </c>
      <c r="DE10" s="216"/>
      <c r="DF10" s="216"/>
      <c r="DG10" s="216"/>
      <c r="DH10" s="216"/>
      <c r="DI10" s="216"/>
      <c r="DJ10" s="216"/>
      <c r="DK10" s="216"/>
      <c r="DL10" s="216"/>
      <c r="DM10" s="216"/>
      <c r="DN10" s="216"/>
      <c r="DO10" s="216"/>
      <c r="DP10" s="279"/>
      <c r="DQ10" s="326">
        <v>12371</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160</v>
      </c>
      <c r="S11" s="216"/>
      <c r="T11" s="216"/>
      <c r="U11" s="216"/>
      <c r="V11" s="216"/>
      <c r="W11" s="216"/>
      <c r="X11" s="216"/>
      <c r="Y11" s="279"/>
      <c r="Z11" s="282" t="s">
        <v>160</v>
      </c>
      <c r="AA11" s="282"/>
      <c r="AB11" s="282"/>
      <c r="AC11" s="282"/>
      <c r="AD11" s="285" t="s">
        <v>160</v>
      </c>
      <c r="AE11" s="285"/>
      <c r="AF11" s="285"/>
      <c r="AG11" s="285"/>
      <c r="AH11" s="285"/>
      <c r="AI11" s="285"/>
      <c r="AJ11" s="285"/>
      <c r="AK11" s="285"/>
      <c r="AL11" s="289" t="s">
        <v>160</v>
      </c>
      <c r="AM11" s="237"/>
      <c r="AN11" s="237"/>
      <c r="AO11" s="294"/>
      <c r="AP11" s="260" t="s">
        <v>334</v>
      </c>
      <c r="AQ11" s="36"/>
      <c r="AR11" s="36"/>
      <c r="AS11" s="36"/>
      <c r="AT11" s="36"/>
      <c r="AU11" s="36"/>
      <c r="AV11" s="36"/>
      <c r="AW11" s="36"/>
      <c r="AX11" s="36"/>
      <c r="AY11" s="36"/>
      <c r="AZ11" s="36"/>
      <c r="BA11" s="36"/>
      <c r="BB11" s="36"/>
      <c r="BC11" s="36"/>
      <c r="BD11" s="36"/>
      <c r="BE11" s="36"/>
      <c r="BF11" s="269"/>
      <c r="BG11" s="274">
        <v>333726</v>
      </c>
      <c r="BH11" s="216"/>
      <c r="BI11" s="216"/>
      <c r="BJ11" s="216"/>
      <c r="BK11" s="216"/>
      <c r="BL11" s="216"/>
      <c r="BM11" s="216"/>
      <c r="BN11" s="279"/>
      <c r="BO11" s="282">
        <v>4.7</v>
      </c>
      <c r="BP11" s="282"/>
      <c r="BQ11" s="282"/>
      <c r="BR11" s="282"/>
      <c r="BS11" s="326">
        <v>66038</v>
      </c>
      <c r="BT11" s="216"/>
      <c r="BU11" s="216"/>
      <c r="BV11" s="216"/>
      <c r="BW11" s="216"/>
      <c r="BX11" s="216"/>
      <c r="BY11" s="216"/>
      <c r="BZ11" s="216"/>
      <c r="CA11" s="216"/>
      <c r="CB11" s="328"/>
      <c r="CD11" s="260" t="s">
        <v>92</v>
      </c>
      <c r="CE11" s="36"/>
      <c r="CF11" s="36"/>
      <c r="CG11" s="36"/>
      <c r="CH11" s="36"/>
      <c r="CI11" s="36"/>
      <c r="CJ11" s="36"/>
      <c r="CK11" s="36"/>
      <c r="CL11" s="36"/>
      <c r="CM11" s="36"/>
      <c r="CN11" s="36"/>
      <c r="CO11" s="36"/>
      <c r="CP11" s="36"/>
      <c r="CQ11" s="269"/>
      <c r="CR11" s="274">
        <v>1091458</v>
      </c>
      <c r="CS11" s="216"/>
      <c r="CT11" s="216"/>
      <c r="CU11" s="216"/>
      <c r="CV11" s="216"/>
      <c r="CW11" s="216"/>
      <c r="CX11" s="216"/>
      <c r="CY11" s="279"/>
      <c r="CZ11" s="282">
        <v>5.3</v>
      </c>
      <c r="DA11" s="282"/>
      <c r="DB11" s="282"/>
      <c r="DC11" s="282"/>
      <c r="DD11" s="326">
        <v>296189</v>
      </c>
      <c r="DE11" s="216"/>
      <c r="DF11" s="216"/>
      <c r="DG11" s="216"/>
      <c r="DH11" s="216"/>
      <c r="DI11" s="216"/>
      <c r="DJ11" s="216"/>
      <c r="DK11" s="216"/>
      <c r="DL11" s="216"/>
      <c r="DM11" s="216"/>
      <c r="DN11" s="216"/>
      <c r="DO11" s="216"/>
      <c r="DP11" s="279"/>
      <c r="DQ11" s="326">
        <v>605729</v>
      </c>
      <c r="DR11" s="216"/>
      <c r="DS11" s="216"/>
      <c r="DT11" s="216"/>
      <c r="DU11" s="216"/>
      <c r="DV11" s="216"/>
      <c r="DW11" s="216"/>
      <c r="DX11" s="216"/>
      <c r="DY11" s="216"/>
      <c r="DZ11" s="216"/>
      <c r="EA11" s="216"/>
      <c r="EB11" s="216"/>
      <c r="EC11" s="328"/>
    </row>
    <row r="12" spans="2:143" ht="11.25" customHeight="1">
      <c r="B12" s="260" t="s">
        <v>335</v>
      </c>
      <c r="C12" s="36"/>
      <c r="D12" s="36"/>
      <c r="E12" s="36"/>
      <c r="F12" s="36"/>
      <c r="G12" s="36"/>
      <c r="H12" s="36"/>
      <c r="I12" s="36"/>
      <c r="J12" s="36"/>
      <c r="K12" s="36"/>
      <c r="L12" s="36"/>
      <c r="M12" s="36"/>
      <c r="N12" s="36"/>
      <c r="O12" s="36"/>
      <c r="P12" s="36"/>
      <c r="Q12" s="269"/>
      <c r="R12" s="274">
        <v>910875</v>
      </c>
      <c r="S12" s="216"/>
      <c r="T12" s="216"/>
      <c r="U12" s="216"/>
      <c r="V12" s="216"/>
      <c r="W12" s="216"/>
      <c r="X12" s="216"/>
      <c r="Y12" s="279"/>
      <c r="Z12" s="282">
        <v>4.0999999999999996</v>
      </c>
      <c r="AA12" s="282"/>
      <c r="AB12" s="282"/>
      <c r="AC12" s="282"/>
      <c r="AD12" s="285">
        <v>910875</v>
      </c>
      <c r="AE12" s="285"/>
      <c r="AF12" s="285"/>
      <c r="AG12" s="285"/>
      <c r="AH12" s="285"/>
      <c r="AI12" s="285"/>
      <c r="AJ12" s="285"/>
      <c r="AK12" s="285"/>
      <c r="AL12" s="289">
        <v>7</v>
      </c>
      <c r="AM12" s="237"/>
      <c r="AN12" s="237"/>
      <c r="AO12" s="294"/>
      <c r="AP12" s="260" t="s">
        <v>337</v>
      </c>
      <c r="AQ12" s="36"/>
      <c r="AR12" s="36"/>
      <c r="AS12" s="36"/>
      <c r="AT12" s="36"/>
      <c r="AU12" s="36"/>
      <c r="AV12" s="36"/>
      <c r="AW12" s="36"/>
      <c r="AX12" s="36"/>
      <c r="AY12" s="36"/>
      <c r="AZ12" s="36"/>
      <c r="BA12" s="36"/>
      <c r="BB12" s="36"/>
      <c r="BC12" s="36"/>
      <c r="BD12" s="36"/>
      <c r="BE12" s="36"/>
      <c r="BF12" s="269"/>
      <c r="BG12" s="274">
        <v>3474342</v>
      </c>
      <c r="BH12" s="216"/>
      <c r="BI12" s="216"/>
      <c r="BJ12" s="216"/>
      <c r="BK12" s="216"/>
      <c r="BL12" s="216"/>
      <c r="BM12" s="216"/>
      <c r="BN12" s="279"/>
      <c r="BO12" s="282">
        <v>49.1</v>
      </c>
      <c r="BP12" s="282"/>
      <c r="BQ12" s="282"/>
      <c r="BR12" s="282"/>
      <c r="BS12" s="326">
        <v>115580</v>
      </c>
      <c r="BT12" s="216"/>
      <c r="BU12" s="216"/>
      <c r="BV12" s="216"/>
      <c r="BW12" s="216"/>
      <c r="BX12" s="216"/>
      <c r="BY12" s="216"/>
      <c r="BZ12" s="216"/>
      <c r="CA12" s="216"/>
      <c r="CB12" s="328"/>
      <c r="CD12" s="260" t="s">
        <v>115</v>
      </c>
      <c r="CE12" s="36"/>
      <c r="CF12" s="36"/>
      <c r="CG12" s="36"/>
      <c r="CH12" s="36"/>
      <c r="CI12" s="36"/>
      <c r="CJ12" s="36"/>
      <c r="CK12" s="36"/>
      <c r="CL12" s="36"/>
      <c r="CM12" s="36"/>
      <c r="CN12" s="36"/>
      <c r="CO12" s="36"/>
      <c r="CP12" s="36"/>
      <c r="CQ12" s="269"/>
      <c r="CR12" s="274">
        <v>717010</v>
      </c>
      <c r="CS12" s="216"/>
      <c r="CT12" s="216"/>
      <c r="CU12" s="216"/>
      <c r="CV12" s="216"/>
      <c r="CW12" s="216"/>
      <c r="CX12" s="216"/>
      <c r="CY12" s="279"/>
      <c r="CZ12" s="282">
        <v>3.5</v>
      </c>
      <c r="DA12" s="282"/>
      <c r="DB12" s="282"/>
      <c r="DC12" s="282"/>
      <c r="DD12" s="326">
        <v>110979</v>
      </c>
      <c r="DE12" s="216"/>
      <c r="DF12" s="216"/>
      <c r="DG12" s="216"/>
      <c r="DH12" s="216"/>
      <c r="DI12" s="216"/>
      <c r="DJ12" s="216"/>
      <c r="DK12" s="216"/>
      <c r="DL12" s="216"/>
      <c r="DM12" s="216"/>
      <c r="DN12" s="216"/>
      <c r="DO12" s="216"/>
      <c r="DP12" s="279"/>
      <c r="DQ12" s="326">
        <v>505188</v>
      </c>
      <c r="DR12" s="216"/>
      <c r="DS12" s="216"/>
      <c r="DT12" s="216"/>
      <c r="DU12" s="216"/>
      <c r="DV12" s="216"/>
      <c r="DW12" s="216"/>
      <c r="DX12" s="216"/>
      <c r="DY12" s="216"/>
      <c r="DZ12" s="216"/>
      <c r="EA12" s="216"/>
      <c r="EB12" s="216"/>
      <c r="EC12" s="328"/>
    </row>
    <row r="13" spans="2:143" ht="11.25" customHeight="1">
      <c r="B13" s="260" t="s">
        <v>338</v>
      </c>
      <c r="C13" s="36"/>
      <c r="D13" s="36"/>
      <c r="E13" s="36"/>
      <c r="F13" s="36"/>
      <c r="G13" s="36"/>
      <c r="H13" s="36"/>
      <c r="I13" s="36"/>
      <c r="J13" s="36"/>
      <c r="K13" s="36"/>
      <c r="L13" s="36"/>
      <c r="M13" s="36"/>
      <c r="N13" s="36"/>
      <c r="O13" s="36"/>
      <c r="P13" s="36"/>
      <c r="Q13" s="269"/>
      <c r="R13" s="274" t="s">
        <v>160</v>
      </c>
      <c r="S13" s="216"/>
      <c r="T13" s="216"/>
      <c r="U13" s="216"/>
      <c r="V13" s="216"/>
      <c r="W13" s="216"/>
      <c r="X13" s="216"/>
      <c r="Y13" s="279"/>
      <c r="Z13" s="282" t="s">
        <v>160</v>
      </c>
      <c r="AA13" s="282"/>
      <c r="AB13" s="282"/>
      <c r="AC13" s="282"/>
      <c r="AD13" s="285" t="s">
        <v>160</v>
      </c>
      <c r="AE13" s="285"/>
      <c r="AF13" s="285"/>
      <c r="AG13" s="285"/>
      <c r="AH13" s="285"/>
      <c r="AI13" s="285"/>
      <c r="AJ13" s="285"/>
      <c r="AK13" s="285"/>
      <c r="AL13" s="289" t="s">
        <v>160</v>
      </c>
      <c r="AM13" s="237"/>
      <c r="AN13" s="237"/>
      <c r="AO13" s="294"/>
      <c r="AP13" s="260" t="s">
        <v>339</v>
      </c>
      <c r="AQ13" s="36"/>
      <c r="AR13" s="36"/>
      <c r="AS13" s="36"/>
      <c r="AT13" s="36"/>
      <c r="AU13" s="36"/>
      <c r="AV13" s="36"/>
      <c r="AW13" s="36"/>
      <c r="AX13" s="36"/>
      <c r="AY13" s="36"/>
      <c r="AZ13" s="36"/>
      <c r="BA13" s="36"/>
      <c r="BB13" s="36"/>
      <c r="BC13" s="36"/>
      <c r="BD13" s="36"/>
      <c r="BE13" s="36"/>
      <c r="BF13" s="269"/>
      <c r="BG13" s="274">
        <v>3437507</v>
      </c>
      <c r="BH13" s="216"/>
      <c r="BI13" s="216"/>
      <c r="BJ13" s="216"/>
      <c r="BK13" s="216"/>
      <c r="BL13" s="216"/>
      <c r="BM13" s="216"/>
      <c r="BN13" s="279"/>
      <c r="BO13" s="282">
        <v>48.5</v>
      </c>
      <c r="BP13" s="282"/>
      <c r="BQ13" s="282"/>
      <c r="BR13" s="282"/>
      <c r="BS13" s="326">
        <v>115580</v>
      </c>
      <c r="BT13" s="216"/>
      <c r="BU13" s="216"/>
      <c r="BV13" s="216"/>
      <c r="BW13" s="216"/>
      <c r="BX13" s="216"/>
      <c r="BY13" s="216"/>
      <c r="BZ13" s="216"/>
      <c r="CA13" s="216"/>
      <c r="CB13" s="328"/>
      <c r="CD13" s="260" t="s">
        <v>340</v>
      </c>
      <c r="CE13" s="36"/>
      <c r="CF13" s="36"/>
      <c r="CG13" s="36"/>
      <c r="CH13" s="36"/>
      <c r="CI13" s="36"/>
      <c r="CJ13" s="36"/>
      <c r="CK13" s="36"/>
      <c r="CL13" s="36"/>
      <c r="CM13" s="36"/>
      <c r="CN13" s="36"/>
      <c r="CO13" s="36"/>
      <c r="CP13" s="36"/>
      <c r="CQ13" s="269"/>
      <c r="CR13" s="274">
        <v>1872927</v>
      </c>
      <c r="CS13" s="216"/>
      <c r="CT13" s="216"/>
      <c r="CU13" s="216"/>
      <c r="CV13" s="216"/>
      <c r="CW13" s="216"/>
      <c r="CX13" s="216"/>
      <c r="CY13" s="279"/>
      <c r="CZ13" s="282">
        <v>9.1</v>
      </c>
      <c r="DA13" s="282"/>
      <c r="DB13" s="282"/>
      <c r="DC13" s="282"/>
      <c r="DD13" s="326">
        <v>512463</v>
      </c>
      <c r="DE13" s="216"/>
      <c r="DF13" s="216"/>
      <c r="DG13" s="216"/>
      <c r="DH13" s="216"/>
      <c r="DI13" s="216"/>
      <c r="DJ13" s="216"/>
      <c r="DK13" s="216"/>
      <c r="DL13" s="216"/>
      <c r="DM13" s="216"/>
      <c r="DN13" s="216"/>
      <c r="DO13" s="216"/>
      <c r="DP13" s="279"/>
      <c r="DQ13" s="326">
        <v>1419082</v>
      </c>
      <c r="DR13" s="216"/>
      <c r="DS13" s="216"/>
      <c r="DT13" s="216"/>
      <c r="DU13" s="216"/>
      <c r="DV13" s="216"/>
      <c r="DW13" s="216"/>
      <c r="DX13" s="216"/>
      <c r="DY13" s="216"/>
      <c r="DZ13" s="216"/>
      <c r="EA13" s="216"/>
      <c r="EB13" s="216"/>
      <c r="EC13" s="328"/>
    </row>
    <row r="14" spans="2:143" ht="11.25" customHeight="1">
      <c r="B14" s="260" t="s">
        <v>341</v>
      </c>
      <c r="C14" s="36"/>
      <c r="D14" s="36"/>
      <c r="E14" s="36"/>
      <c r="F14" s="36"/>
      <c r="G14" s="36"/>
      <c r="H14" s="36"/>
      <c r="I14" s="36"/>
      <c r="J14" s="36"/>
      <c r="K14" s="36"/>
      <c r="L14" s="36"/>
      <c r="M14" s="36"/>
      <c r="N14" s="36"/>
      <c r="O14" s="36"/>
      <c r="P14" s="36"/>
      <c r="Q14" s="269"/>
      <c r="R14" s="274" t="s">
        <v>160</v>
      </c>
      <c r="S14" s="216"/>
      <c r="T14" s="216"/>
      <c r="U14" s="216"/>
      <c r="V14" s="216"/>
      <c r="W14" s="216"/>
      <c r="X14" s="216"/>
      <c r="Y14" s="279"/>
      <c r="Z14" s="282" t="s">
        <v>160</v>
      </c>
      <c r="AA14" s="282"/>
      <c r="AB14" s="282"/>
      <c r="AC14" s="282"/>
      <c r="AD14" s="285" t="s">
        <v>160</v>
      </c>
      <c r="AE14" s="285"/>
      <c r="AF14" s="285"/>
      <c r="AG14" s="285"/>
      <c r="AH14" s="285"/>
      <c r="AI14" s="285"/>
      <c r="AJ14" s="285"/>
      <c r="AK14" s="285"/>
      <c r="AL14" s="289" t="s">
        <v>160</v>
      </c>
      <c r="AM14" s="237"/>
      <c r="AN14" s="237"/>
      <c r="AO14" s="294"/>
      <c r="AP14" s="260" t="s">
        <v>342</v>
      </c>
      <c r="AQ14" s="36"/>
      <c r="AR14" s="36"/>
      <c r="AS14" s="36"/>
      <c r="AT14" s="36"/>
      <c r="AU14" s="36"/>
      <c r="AV14" s="36"/>
      <c r="AW14" s="36"/>
      <c r="AX14" s="36"/>
      <c r="AY14" s="36"/>
      <c r="AZ14" s="36"/>
      <c r="BA14" s="36"/>
      <c r="BB14" s="36"/>
      <c r="BC14" s="36"/>
      <c r="BD14" s="36"/>
      <c r="BE14" s="36"/>
      <c r="BF14" s="269"/>
      <c r="BG14" s="274">
        <v>143028</v>
      </c>
      <c r="BH14" s="216"/>
      <c r="BI14" s="216"/>
      <c r="BJ14" s="216"/>
      <c r="BK14" s="216"/>
      <c r="BL14" s="216"/>
      <c r="BM14" s="216"/>
      <c r="BN14" s="279"/>
      <c r="BO14" s="282">
        <v>2</v>
      </c>
      <c r="BP14" s="282"/>
      <c r="BQ14" s="282"/>
      <c r="BR14" s="282"/>
      <c r="BS14" s="326" t="s">
        <v>160</v>
      </c>
      <c r="BT14" s="216"/>
      <c r="BU14" s="216"/>
      <c r="BV14" s="216"/>
      <c r="BW14" s="216"/>
      <c r="BX14" s="216"/>
      <c r="BY14" s="216"/>
      <c r="BZ14" s="216"/>
      <c r="CA14" s="216"/>
      <c r="CB14" s="328"/>
      <c r="CD14" s="260" t="s">
        <v>343</v>
      </c>
      <c r="CE14" s="36"/>
      <c r="CF14" s="36"/>
      <c r="CG14" s="36"/>
      <c r="CH14" s="36"/>
      <c r="CI14" s="36"/>
      <c r="CJ14" s="36"/>
      <c r="CK14" s="36"/>
      <c r="CL14" s="36"/>
      <c r="CM14" s="36"/>
      <c r="CN14" s="36"/>
      <c r="CO14" s="36"/>
      <c r="CP14" s="36"/>
      <c r="CQ14" s="269"/>
      <c r="CR14" s="274">
        <v>736502</v>
      </c>
      <c r="CS14" s="216"/>
      <c r="CT14" s="216"/>
      <c r="CU14" s="216"/>
      <c r="CV14" s="216"/>
      <c r="CW14" s="216"/>
      <c r="CX14" s="216"/>
      <c r="CY14" s="279"/>
      <c r="CZ14" s="282">
        <v>3.6</v>
      </c>
      <c r="DA14" s="282"/>
      <c r="DB14" s="282"/>
      <c r="DC14" s="282"/>
      <c r="DD14" s="326">
        <v>28387</v>
      </c>
      <c r="DE14" s="216"/>
      <c r="DF14" s="216"/>
      <c r="DG14" s="216"/>
      <c r="DH14" s="216"/>
      <c r="DI14" s="216"/>
      <c r="DJ14" s="216"/>
      <c r="DK14" s="216"/>
      <c r="DL14" s="216"/>
      <c r="DM14" s="216"/>
      <c r="DN14" s="216"/>
      <c r="DO14" s="216"/>
      <c r="DP14" s="279"/>
      <c r="DQ14" s="326">
        <v>703545</v>
      </c>
      <c r="DR14" s="216"/>
      <c r="DS14" s="216"/>
      <c r="DT14" s="216"/>
      <c r="DU14" s="216"/>
      <c r="DV14" s="216"/>
      <c r="DW14" s="216"/>
      <c r="DX14" s="216"/>
      <c r="DY14" s="216"/>
      <c r="DZ14" s="216"/>
      <c r="EA14" s="216"/>
      <c r="EB14" s="216"/>
      <c r="EC14" s="328"/>
    </row>
    <row r="15" spans="2:143" ht="11.25" customHeight="1">
      <c r="B15" s="260" t="s">
        <v>323</v>
      </c>
      <c r="C15" s="36"/>
      <c r="D15" s="36"/>
      <c r="E15" s="36"/>
      <c r="F15" s="36"/>
      <c r="G15" s="36"/>
      <c r="H15" s="36"/>
      <c r="I15" s="36"/>
      <c r="J15" s="36"/>
      <c r="K15" s="36"/>
      <c r="L15" s="36"/>
      <c r="M15" s="36"/>
      <c r="N15" s="36"/>
      <c r="O15" s="36"/>
      <c r="P15" s="36"/>
      <c r="Q15" s="269"/>
      <c r="R15" s="274">
        <v>76975</v>
      </c>
      <c r="S15" s="216"/>
      <c r="T15" s="216"/>
      <c r="U15" s="216"/>
      <c r="V15" s="216"/>
      <c r="W15" s="216"/>
      <c r="X15" s="216"/>
      <c r="Y15" s="279"/>
      <c r="Z15" s="282">
        <v>0.3</v>
      </c>
      <c r="AA15" s="282"/>
      <c r="AB15" s="282"/>
      <c r="AC15" s="282"/>
      <c r="AD15" s="285">
        <v>76975</v>
      </c>
      <c r="AE15" s="285"/>
      <c r="AF15" s="285"/>
      <c r="AG15" s="285"/>
      <c r="AH15" s="285"/>
      <c r="AI15" s="285"/>
      <c r="AJ15" s="285"/>
      <c r="AK15" s="285"/>
      <c r="AL15" s="289">
        <v>0.6</v>
      </c>
      <c r="AM15" s="237"/>
      <c r="AN15" s="237"/>
      <c r="AO15" s="294"/>
      <c r="AP15" s="260" t="s">
        <v>345</v>
      </c>
      <c r="AQ15" s="36"/>
      <c r="AR15" s="36"/>
      <c r="AS15" s="36"/>
      <c r="AT15" s="36"/>
      <c r="AU15" s="36"/>
      <c r="AV15" s="36"/>
      <c r="AW15" s="36"/>
      <c r="AX15" s="36"/>
      <c r="AY15" s="36"/>
      <c r="AZ15" s="36"/>
      <c r="BA15" s="36"/>
      <c r="BB15" s="36"/>
      <c r="BC15" s="36"/>
      <c r="BD15" s="36"/>
      <c r="BE15" s="36"/>
      <c r="BF15" s="269"/>
      <c r="BG15" s="274">
        <v>335955</v>
      </c>
      <c r="BH15" s="216"/>
      <c r="BI15" s="216"/>
      <c r="BJ15" s="216"/>
      <c r="BK15" s="216"/>
      <c r="BL15" s="216"/>
      <c r="BM15" s="216"/>
      <c r="BN15" s="279"/>
      <c r="BO15" s="282">
        <v>4.7</v>
      </c>
      <c r="BP15" s="282"/>
      <c r="BQ15" s="282"/>
      <c r="BR15" s="282"/>
      <c r="BS15" s="326" t="s">
        <v>160</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2763584</v>
      </c>
      <c r="CS15" s="216"/>
      <c r="CT15" s="216"/>
      <c r="CU15" s="216"/>
      <c r="CV15" s="216"/>
      <c r="CW15" s="216"/>
      <c r="CX15" s="216"/>
      <c r="CY15" s="279"/>
      <c r="CZ15" s="282">
        <v>13.4</v>
      </c>
      <c r="DA15" s="282"/>
      <c r="DB15" s="282"/>
      <c r="DC15" s="282"/>
      <c r="DD15" s="326">
        <v>1046873</v>
      </c>
      <c r="DE15" s="216"/>
      <c r="DF15" s="216"/>
      <c r="DG15" s="216"/>
      <c r="DH15" s="216"/>
      <c r="DI15" s="216"/>
      <c r="DJ15" s="216"/>
      <c r="DK15" s="216"/>
      <c r="DL15" s="216"/>
      <c r="DM15" s="216"/>
      <c r="DN15" s="216"/>
      <c r="DO15" s="216"/>
      <c r="DP15" s="279"/>
      <c r="DQ15" s="326">
        <v>1892690</v>
      </c>
      <c r="DR15" s="216"/>
      <c r="DS15" s="216"/>
      <c r="DT15" s="216"/>
      <c r="DU15" s="216"/>
      <c r="DV15" s="216"/>
      <c r="DW15" s="216"/>
      <c r="DX15" s="216"/>
      <c r="DY15" s="216"/>
      <c r="DZ15" s="216"/>
      <c r="EA15" s="216"/>
      <c r="EB15" s="216"/>
      <c r="EC15" s="328"/>
    </row>
    <row r="16" spans="2:143" ht="11.25" customHeight="1">
      <c r="B16" s="260" t="s">
        <v>306</v>
      </c>
      <c r="C16" s="36"/>
      <c r="D16" s="36"/>
      <c r="E16" s="36"/>
      <c r="F16" s="36"/>
      <c r="G16" s="36"/>
      <c r="H16" s="36"/>
      <c r="I16" s="36"/>
      <c r="J16" s="36"/>
      <c r="K16" s="36"/>
      <c r="L16" s="36"/>
      <c r="M16" s="36"/>
      <c r="N16" s="36"/>
      <c r="O16" s="36"/>
      <c r="P16" s="36"/>
      <c r="Q16" s="269"/>
      <c r="R16" s="274" t="s">
        <v>160</v>
      </c>
      <c r="S16" s="216"/>
      <c r="T16" s="216"/>
      <c r="U16" s="216"/>
      <c r="V16" s="216"/>
      <c r="W16" s="216"/>
      <c r="X16" s="216"/>
      <c r="Y16" s="279"/>
      <c r="Z16" s="282" t="s">
        <v>160</v>
      </c>
      <c r="AA16" s="282"/>
      <c r="AB16" s="282"/>
      <c r="AC16" s="282"/>
      <c r="AD16" s="285" t="s">
        <v>160</v>
      </c>
      <c r="AE16" s="285"/>
      <c r="AF16" s="285"/>
      <c r="AG16" s="285"/>
      <c r="AH16" s="285"/>
      <c r="AI16" s="285"/>
      <c r="AJ16" s="285"/>
      <c r="AK16" s="285"/>
      <c r="AL16" s="289" t="s">
        <v>160</v>
      </c>
      <c r="AM16" s="237"/>
      <c r="AN16" s="237"/>
      <c r="AO16" s="294"/>
      <c r="AP16" s="260" t="s">
        <v>71</v>
      </c>
      <c r="AQ16" s="36"/>
      <c r="AR16" s="36"/>
      <c r="AS16" s="36"/>
      <c r="AT16" s="36"/>
      <c r="AU16" s="36"/>
      <c r="AV16" s="36"/>
      <c r="AW16" s="36"/>
      <c r="AX16" s="36"/>
      <c r="AY16" s="36"/>
      <c r="AZ16" s="36"/>
      <c r="BA16" s="36"/>
      <c r="BB16" s="36"/>
      <c r="BC16" s="36"/>
      <c r="BD16" s="36"/>
      <c r="BE16" s="36"/>
      <c r="BF16" s="269"/>
      <c r="BG16" s="274" t="s">
        <v>160</v>
      </c>
      <c r="BH16" s="216"/>
      <c r="BI16" s="216"/>
      <c r="BJ16" s="216"/>
      <c r="BK16" s="216"/>
      <c r="BL16" s="216"/>
      <c r="BM16" s="216"/>
      <c r="BN16" s="279"/>
      <c r="BO16" s="282" t="s">
        <v>160</v>
      </c>
      <c r="BP16" s="282"/>
      <c r="BQ16" s="282"/>
      <c r="BR16" s="282"/>
      <c r="BS16" s="326" t="s">
        <v>160</v>
      </c>
      <c r="BT16" s="216"/>
      <c r="BU16" s="216"/>
      <c r="BV16" s="216"/>
      <c r="BW16" s="216"/>
      <c r="BX16" s="216"/>
      <c r="BY16" s="216"/>
      <c r="BZ16" s="216"/>
      <c r="CA16" s="216"/>
      <c r="CB16" s="328"/>
      <c r="CD16" s="260" t="s">
        <v>111</v>
      </c>
      <c r="CE16" s="36"/>
      <c r="CF16" s="36"/>
      <c r="CG16" s="36"/>
      <c r="CH16" s="36"/>
      <c r="CI16" s="36"/>
      <c r="CJ16" s="36"/>
      <c r="CK16" s="36"/>
      <c r="CL16" s="36"/>
      <c r="CM16" s="36"/>
      <c r="CN16" s="36"/>
      <c r="CO16" s="36"/>
      <c r="CP16" s="36"/>
      <c r="CQ16" s="269"/>
      <c r="CR16" s="274">
        <v>13292</v>
      </c>
      <c r="CS16" s="216"/>
      <c r="CT16" s="216"/>
      <c r="CU16" s="216"/>
      <c r="CV16" s="216"/>
      <c r="CW16" s="216"/>
      <c r="CX16" s="216"/>
      <c r="CY16" s="279"/>
      <c r="CZ16" s="282">
        <v>0.1</v>
      </c>
      <c r="DA16" s="282"/>
      <c r="DB16" s="282"/>
      <c r="DC16" s="282"/>
      <c r="DD16" s="326" t="s">
        <v>160</v>
      </c>
      <c r="DE16" s="216"/>
      <c r="DF16" s="216"/>
      <c r="DG16" s="216"/>
      <c r="DH16" s="216"/>
      <c r="DI16" s="216"/>
      <c r="DJ16" s="216"/>
      <c r="DK16" s="216"/>
      <c r="DL16" s="216"/>
      <c r="DM16" s="216"/>
      <c r="DN16" s="216"/>
      <c r="DO16" s="216"/>
      <c r="DP16" s="279"/>
      <c r="DQ16" s="326">
        <v>4493</v>
      </c>
      <c r="DR16" s="216"/>
      <c r="DS16" s="216"/>
      <c r="DT16" s="216"/>
      <c r="DU16" s="216"/>
      <c r="DV16" s="216"/>
      <c r="DW16" s="216"/>
      <c r="DX16" s="216"/>
      <c r="DY16" s="216"/>
      <c r="DZ16" s="216"/>
      <c r="EA16" s="216"/>
      <c r="EB16" s="216"/>
      <c r="EC16" s="328"/>
    </row>
    <row r="17" spans="2:133" ht="11.25" customHeight="1">
      <c r="B17" s="260" t="s">
        <v>344</v>
      </c>
      <c r="C17" s="36"/>
      <c r="D17" s="36"/>
      <c r="E17" s="36"/>
      <c r="F17" s="36"/>
      <c r="G17" s="36"/>
      <c r="H17" s="36"/>
      <c r="I17" s="36"/>
      <c r="J17" s="36"/>
      <c r="K17" s="36"/>
      <c r="L17" s="36"/>
      <c r="M17" s="36"/>
      <c r="N17" s="36"/>
      <c r="O17" s="36"/>
      <c r="P17" s="36"/>
      <c r="Q17" s="269"/>
      <c r="R17" s="274">
        <v>24522</v>
      </c>
      <c r="S17" s="216"/>
      <c r="T17" s="216"/>
      <c r="U17" s="216"/>
      <c r="V17" s="216"/>
      <c r="W17" s="216"/>
      <c r="X17" s="216"/>
      <c r="Y17" s="279"/>
      <c r="Z17" s="282">
        <v>0.1</v>
      </c>
      <c r="AA17" s="282"/>
      <c r="AB17" s="282"/>
      <c r="AC17" s="282"/>
      <c r="AD17" s="285">
        <v>24522</v>
      </c>
      <c r="AE17" s="285"/>
      <c r="AF17" s="285"/>
      <c r="AG17" s="285"/>
      <c r="AH17" s="285"/>
      <c r="AI17" s="285"/>
      <c r="AJ17" s="285"/>
      <c r="AK17" s="285"/>
      <c r="AL17" s="289">
        <v>0.2</v>
      </c>
      <c r="AM17" s="237"/>
      <c r="AN17" s="237"/>
      <c r="AO17" s="294"/>
      <c r="AP17" s="260" t="s">
        <v>314</v>
      </c>
      <c r="AQ17" s="36"/>
      <c r="AR17" s="36"/>
      <c r="AS17" s="36"/>
      <c r="AT17" s="36"/>
      <c r="AU17" s="36"/>
      <c r="AV17" s="36"/>
      <c r="AW17" s="36"/>
      <c r="AX17" s="36"/>
      <c r="AY17" s="36"/>
      <c r="AZ17" s="36"/>
      <c r="BA17" s="36"/>
      <c r="BB17" s="36"/>
      <c r="BC17" s="36"/>
      <c r="BD17" s="36"/>
      <c r="BE17" s="36"/>
      <c r="BF17" s="269"/>
      <c r="BG17" s="274" t="s">
        <v>160</v>
      </c>
      <c r="BH17" s="216"/>
      <c r="BI17" s="216"/>
      <c r="BJ17" s="216"/>
      <c r="BK17" s="216"/>
      <c r="BL17" s="216"/>
      <c r="BM17" s="216"/>
      <c r="BN17" s="279"/>
      <c r="BO17" s="282" t="s">
        <v>160</v>
      </c>
      <c r="BP17" s="282"/>
      <c r="BQ17" s="282"/>
      <c r="BR17" s="282"/>
      <c r="BS17" s="326" t="s">
        <v>160</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2654764</v>
      </c>
      <c r="CS17" s="216"/>
      <c r="CT17" s="216"/>
      <c r="CU17" s="216"/>
      <c r="CV17" s="216"/>
      <c r="CW17" s="216"/>
      <c r="CX17" s="216"/>
      <c r="CY17" s="279"/>
      <c r="CZ17" s="282">
        <v>12.9</v>
      </c>
      <c r="DA17" s="282"/>
      <c r="DB17" s="282"/>
      <c r="DC17" s="282"/>
      <c r="DD17" s="326" t="s">
        <v>160</v>
      </c>
      <c r="DE17" s="216"/>
      <c r="DF17" s="216"/>
      <c r="DG17" s="216"/>
      <c r="DH17" s="216"/>
      <c r="DI17" s="216"/>
      <c r="DJ17" s="216"/>
      <c r="DK17" s="216"/>
      <c r="DL17" s="216"/>
      <c r="DM17" s="216"/>
      <c r="DN17" s="216"/>
      <c r="DO17" s="216"/>
      <c r="DP17" s="279"/>
      <c r="DQ17" s="326">
        <v>2581475</v>
      </c>
      <c r="DR17" s="216"/>
      <c r="DS17" s="216"/>
      <c r="DT17" s="216"/>
      <c r="DU17" s="216"/>
      <c r="DV17" s="216"/>
      <c r="DW17" s="216"/>
      <c r="DX17" s="216"/>
      <c r="DY17" s="216"/>
      <c r="DZ17" s="216"/>
      <c r="EA17" s="216"/>
      <c r="EB17" s="216"/>
      <c r="EC17" s="328"/>
    </row>
    <row r="18" spans="2:133" ht="11.25" customHeight="1">
      <c r="B18" s="260" t="s">
        <v>350</v>
      </c>
      <c r="C18" s="36"/>
      <c r="D18" s="36"/>
      <c r="E18" s="36"/>
      <c r="F18" s="36"/>
      <c r="G18" s="36"/>
      <c r="H18" s="36"/>
      <c r="I18" s="36"/>
      <c r="J18" s="36"/>
      <c r="K18" s="36"/>
      <c r="L18" s="36"/>
      <c r="M18" s="36"/>
      <c r="N18" s="36"/>
      <c r="O18" s="36"/>
      <c r="P18" s="36"/>
      <c r="Q18" s="269"/>
      <c r="R18" s="274">
        <v>5639398</v>
      </c>
      <c r="S18" s="216"/>
      <c r="T18" s="216"/>
      <c r="U18" s="216"/>
      <c r="V18" s="216"/>
      <c r="W18" s="216"/>
      <c r="X18" s="216"/>
      <c r="Y18" s="279"/>
      <c r="Z18" s="282">
        <v>25.3</v>
      </c>
      <c r="AA18" s="282"/>
      <c r="AB18" s="282"/>
      <c r="AC18" s="282"/>
      <c r="AD18" s="285">
        <v>4576588</v>
      </c>
      <c r="AE18" s="285"/>
      <c r="AF18" s="285"/>
      <c r="AG18" s="285"/>
      <c r="AH18" s="285"/>
      <c r="AI18" s="285"/>
      <c r="AJ18" s="285"/>
      <c r="AK18" s="285"/>
      <c r="AL18" s="289">
        <v>34.9</v>
      </c>
      <c r="AM18" s="237"/>
      <c r="AN18" s="237"/>
      <c r="AO18" s="294"/>
      <c r="AP18" s="260" t="s">
        <v>308</v>
      </c>
      <c r="AQ18" s="36"/>
      <c r="AR18" s="36"/>
      <c r="AS18" s="36"/>
      <c r="AT18" s="36"/>
      <c r="AU18" s="36"/>
      <c r="AV18" s="36"/>
      <c r="AW18" s="36"/>
      <c r="AX18" s="36"/>
      <c r="AY18" s="36"/>
      <c r="AZ18" s="36"/>
      <c r="BA18" s="36"/>
      <c r="BB18" s="36"/>
      <c r="BC18" s="36"/>
      <c r="BD18" s="36"/>
      <c r="BE18" s="36"/>
      <c r="BF18" s="269"/>
      <c r="BG18" s="274" t="s">
        <v>160</v>
      </c>
      <c r="BH18" s="216"/>
      <c r="BI18" s="216"/>
      <c r="BJ18" s="216"/>
      <c r="BK18" s="216"/>
      <c r="BL18" s="216"/>
      <c r="BM18" s="216"/>
      <c r="BN18" s="279"/>
      <c r="BO18" s="282" t="s">
        <v>160</v>
      </c>
      <c r="BP18" s="282"/>
      <c r="BQ18" s="282"/>
      <c r="BR18" s="282"/>
      <c r="BS18" s="326" t="s">
        <v>160</v>
      </c>
      <c r="BT18" s="216"/>
      <c r="BU18" s="216"/>
      <c r="BV18" s="216"/>
      <c r="BW18" s="216"/>
      <c r="BX18" s="216"/>
      <c r="BY18" s="216"/>
      <c r="BZ18" s="216"/>
      <c r="CA18" s="216"/>
      <c r="CB18" s="328"/>
      <c r="CD18" s="260" t="s">
        <v>351</v>
      </c>
      <c r="CE18" s="36"/>
      <c r="CF18" s="36"/>
      <c r="CG18" s="36"/>
      <c r="CH18" s="36"/>
      <c r="CI18" s="36"/>
      <c r="CJ18" s="36"/>
      <c r="CK18" s="36"/>
      <c r="CL18" s="36"/>
      <c r="CM18" s="36"/>
      <c r="CN18" s="36"/>
      <c r="CO18" s="36"/>
      <c r="CP18" s="36"/>
      <c r="CQ18" s="269"/>
      <c r="CR18" s="274" t="s">
        <v>160</v>
      </c>
      <c r="CS18" s="216"/>
      <c r="CT18" s="216"/>
      <c r="CU18" s="216"/>
      <c r="CV18" s="216"/>
      <c r="CW18" s="216"/>
      <c r="CX18" s="216"/>
      <c r="CY18" s="279"/>
      <c r="CZ18" s="282" t="s">
        <v>160</v>
      </c>
      <c r="DA18" s="282"/>
      <c r="DB18" s="282"/>
      <c r="DC18" s="282"/>
      <c r="DD18" s="326" t="s">
        <v>160</v>
      </c>
      <c r="DE18" s="216"/>
      <c r="DF18" s="216"/>
      <c r="DG18" s="216"/>
      <c r="DH18" s="216"/>
      <c r="DI18" s="216"/>
      <c r="DJ18" s="216"/>
      <c r="DK18" s="216"/>
      <c r="DL18" s="216"/>
      <c r="DM18" s="216"/>
      <c r="DN18" s="216"/>
      <c r="DO18" s="216"/>
      <c r="DP18" s="279"/>
      <c r="DQ18" s="326" t="s">
        <v>160</v>
      </c>
      <c r="DR18" s="216"/>
      <c r="DS18" s="216"/>
      <c r="DT18" s="216"/>
      <c r="DU18" s="216"/>
      <c r="DV18" s="216"/>
      <c r="DW18" s="216"/>
      <c r="DX18" s="216"/>
      <c r="DY18" s="216"/>
      <c r="DZ18" s="216"/>
      <c r="EA18" s="216"/>
      <c r="EB18" s="216"/>
      <c r="EC18" s="328"/>
    </row>
    <row r="19" spans="2:133" ht="11.25" customHeight="1">
      <c r="B19" s="260" t="s">
        <v>352</v>
      </c>
      <c r="C19" s="36"/>
      <c r="D19" s="36"/>
      <c r="E19" s="36"/>
      <c r="F19" s="36"/>
      <c r="G19" s="36"/>
      <c r="H19" s="36"/>
      <c r="I19" s="36"/>
      <c r="J19" s="36"/>
      <c r="K19" s="36"/>
      <c r="L19" s="36"/>
      <c r="M19" s="36"/>
      <c r="N19" s="36"/>
      <c r="O19" s="36"/>
      <c r="P19" s="36"/>
      <c r="Q19" s="269"/>
      <c r="R19" s="274">
        <v>4576588</v>
      </c>
      <c r="S19" s="216"/>
      <c r="T19" s="216"/>
      <c r="U19" s="216"/>
      <c r="V19" s="216"/>
      <c r="W19" s="216"/>
      <c r="X19" s="216"/>
      <c r="Y19" s="279"/>
      <c r="Z19" s="282">
        <v>20.5</v>
      </c>
      <c r="AA19" s="282"/>
      <c r="AB19" s="282"/>
      <c r="AC19" s="282"/>
      <c r="AD19" s="285">
        <v>4576588</v>
      </c>
      <c r="AE19" s="285"/>
      <c r="AF19" s="285"/>
      <c r="AG19" s="285"/>
      <c r="AH19" s="285"/>
      <c r="AI19" s="285"/>
      <c r="AJ19" s="285"/>
      <c r="AK19" s="285"/>
      <c r="AL19" s="289">
        <v>34.9</v>
      </c>
      <c r="AM19" s="237"/>
      <c r="AN19" s="237"/>
      <c r="AO19" s="294"/>
      <c r="AP19" s="260" t="s">
        <v>353</v>
      </c>
      <c r="AQ19" s="36"/>
      <c r="AR19" s="36"/>
      <c r="AS19" s="36"/>
      <c r="AT19" s="36"/>
      <c r="AU19" s="36"/>
      <c r="AV19" s="36"/>
      <c r="AW19" s="36"/>
      <c r="AX19" s="36"/>
      <c r="AY19" s="36"/>
      <c r="AZ19" s="36"/>
      <c r="BA19" s="36"/>
      <c r="BB19" s="36"/>
      <c r="BC19" s="36"/>
      <c r="BD19" s="36"/>
      <c r="BE19" s="36"/>
      <c r="BF19" s="269"/>
      <c r="BG19" s="274">
        <v>29015</v>
      </c>
      <c r="BH19" s="216"/>
      <c r="BI19" s="216"/>
      <c r="BJ19" s="216"/>
      <c r="BK19" s="216"/>
      <c r="BL19" s="216"/>
      <c r="BM19" s="216"/>
      <c r="BN19" s="279"/>
      <c r="BO19" s="282">
        <v>0.4</v>
      </c>
      <c r="BP19" s="282"/>
      <c r="BQ19" s="282"/>
      <c r="BR19" s="282"/>
      <c r="BS19" s="326" t="s">
        <v>160</v>
      </c>
      <c r="BT19" s="216"/>
      <c r="BU19" s="216"/>
      <c r="BV19" s="216"/>
      <c r="BW19" s="216"/>
      <c r="BX19" s="216"/>
      <c r="BY19" s="216"/>
      <c r="BZ19" s="216"/>
      <c r="CA19" s="216"/>
      <c r="CB19" s="328"/>
      <c r="CD19" s="260" t="s">
        <v>296</v>
      </c>
      <c r="CE19" s="36"/>
      <c r="CF19" s="36"/>
      <c r="CG19" s="36"/>
      <c r="CH19" s="36"/>
      <c r="CI19" s="36"/>
      <c r="CJ19" s="36"/>
      <c r="CK19" s="36"/>
      <c r="CL19" s="36"/>
      <c r="CM19" s="36"/>
      <c r="CN19" s="36"/>
      <c r="CO19" s="36"/>
      <c r="CP19" s="36"/>
      <c r="CQ19" s="269"/>
      <c r="CR19" s="274" t="s">
        <v>160</v>
      </c>
      <c r="CS19" s="216"/>
      <c r="CT19" s="216"/>
      <c r="CU19" s="216"/>
      <c r="CV19" s="216"/>
      <c r="CW19" s="216"/>
      <c r="CX19" s="216"/>
      <c r="CY19" s="279"/>
      <c r="CZ19" s="282" t="s">
        <v>160</v>
      </c>
      <c r="DA19" s="282"/>
      <c r="DB19" s="282"/>
      <c r="DC19" s="282"/>
      <c r="DD19" s="326" t="s">
        <v>160</v>
      </c>
      <c r="DE19" s="216"/>
      <c r="DF19" s="216"/>
      <c r="DG19" s="216"/>
      <c r="DH19" s="216"/>
      <c r="DI19" s="216"/>
      <c r="DJ19" s="216"/>
      <c r="DK19" s="216"/>
      <c r="DL19" s="216"/>
      <c r="DM19" s="216"/>
      <c r="DN19" s="216"/>
      <c r="DO19" s="216"/>
      <c r="DP19" s="279"/>
      <c r="DQ19" s="326" t="s">
        <v>160</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1062810</v>
      </c>
      <c r="S20" s="216"/>
      <c r="T20" s="216"/>
      <c r="U20" s="216"/>
      <c r="V20" s="216"/>
      <c r="W20" s="216"/>
      <c r="X20" s="216"/>
      <c r="Y20" s="279"/>
      <c r="Z20" s="282">
        <v>4.8</v>
      </c>
      <c r="AA20" s="282"/>
      <c r="AB20" s="282"/>
      <c r="AC20" s="282"/>
      <c r="AD20" s="285" t="s">
        <v>160</v>
      </c>
      <c r="AE20" s="285"/>
      <c r="AF20" s="285"/>
      <c r="AG20" s="285"/>
      <c r="AH20" s="285"/>
      <c r="AI20" s="285"/>
      <c r="AJ20" s="285"/>
      <c r="AK20" s="285"/>
      <c r="AL20" s="289" t="s">
        <v>160</v>
      </c>
      <c r="AM20" s="237"/>
      <c r="AN20" s="237"/>
      <c r="AO20" s="294"/>
      <c r="AP20" s="260" t="s">
        <v>355</v>
      </c>
      <c r="AQ20" s="36"/>
      <c r="AR20" s="36"/>
      <c r="AS20" s="36"/>
      <c r="AT20" s="36"/>
      <c r="AU20" s="36"/>
      <c r="AV20" s="36"/>
      <c r="AW20" s="36"/>
      <c r="AX20" s="36"/>
      <c r="AY20" s="36"/>
      <c r="AZ20" s="36"/>
      <c r="BA20" s="36"/>
      <c r="BB20" s="36"/>
      <c r="BC20" s="36"/>
      <c r="BD20" s="36"/>
      <c r="BE20" s="36"/>
      <c r="BF20" s="269"/>
      <c r="BG20" s="274">
        <v>29015</v>
      </c>
      <c r="BH20" s="216"/>
      <c r="BI20" s="216"/>
      <c r="BJ20" s="216"/>
      <c r="BK20" s="216"/>
      <c r="BL20" s="216"/>
      <c r="BM20" s="216"/>
      <c r="BN20" s="279"/>
      <c r="BO20" s="282">
        <v>0.4</v>
      </c>
      <c r="BP20" s="282"/>
      <c r="BQ20" s="282"/>
      <c r="BR20" s="282"/>
      <c r="BS20" s="326" t="s">
        <v>160</v>
      </c>
      <c r="BT20" s="216"/>
      <c r="BU20" s="216"/>
      <c r="BV20" s="216"/>
      <c r="BW20" s="216"/>
      <c r="BX20" s="216"/>
      <c r="BY20" s="216"/>
      <c r="BZ20" s="216"/>
      <c r="CA20" s="216"/>
      <c r="CB20" s="328"/>
      <c r="CD20" s="260" t="s">
        <v>5</v>
      </c>
      <c r="CE20" s="36"/>
      <c r="CF20" s="36"/>
      <c r="CG20" s="36"/>
      <c r="CH20" s="36"/>
      <c r="CI20" s="36"/>
      <c r="CJ20" s="36"/>
      <c r="CK20" s="36"/>
      <c r="CL20" s="36"/>
      <c r="CM20" s="36"/>
      <c r="CN20" s="36"/>
      <c r="CO20" s="36"/>
      <c r="CP20" s="36"/>
      <c r="CQ20" s="269"/>
      <c r="CR20" s="274">
        <v>20557262</v>
      </c>
      <c r="CS20" s="216"/>
      <c r="CT20" s="216"/>
      <c r="CU20" s="216"/>
      <c r="CV20" s="216"/>
      <c r="CW20" s="216"/>
      <c r="CX20" s="216"/>
      <c r="CY20" s="279"/>
      <c r="CZ20" s="282">
        <v>100</v>
      </c>
      <c r="DA20" s="282"/>
      <c r="DB20" s="282"/>
      <c r="DC20" s="282"/>
      <c r="DD20" s="326">
        <v>2317320</v>
      </c>
      <c r="DE20" s="216"/>
      <c r="DF20" s="216"/>
      <c r="DG20" s="216"/>
      <c r="DH20" s="216"/>
      <c r="DI20" s="216"/>
      <c r="DJ20" s="216"/>
      <c r="DK20" s="216"/>
      <c r="DL20" s="216"/>
      <c r="DM20" s="216"/>
      <c r="DN20" s="216"/>
      <c r="DO20" s="216"/>
      <c r="DP20" s="279"/>
      <c r="DQ20" s="326">
        <v>15267516</v>
      </c>
      <c r="DR20" s="216"/>
      <c r="DS20" s="216"/>
      <c r="DT20" s="216"/>
      <c r="DU20" s="216"/>
      <c r="DV20" s="216"/>
      <c r="DW20" s="216"/>
      <c r="DX20" s="216"/>
      <c r="DY20" s="216"/>
      <c r="DZ20" s="216"/>
      <c r="EA20" s="216"/>
      <c r="EB20" s="216"/>
      <c r="EC20" s="328"/>
    </row>
    <row r="21" spans="2:133" ht="11.25" customHeight="1">
      <c r="B21" s="260" t="s">
        <v>281</v>
      </c>
      <c r="C21" s="36"/>
      <c r="D21" s="36"/>
      <c r="E21" s="36"/>
      <c r="F21" s="36"/>
      <c r="G21" s="36"/>
      <c r="H21" s="36"/>
      <c r="I21" s="36"/>
      <c r="J21" s="36"/>
      <c r="K21" s="36"/>
      <c r="L21" s="36"/>
      <c r="M21" s="36"/>
      <c r="N21" s="36"/>
      <c r="O21" s="36"/>
      <c r="P21" s="36"/>
      <c r="Q21" s="269"/>
      <c r="R21" s="274" t="s">
        <v>160</v>
      </c>
      <c r="S21" s="216"/>
      <c r="T21" s="216"/>
      <c r="U21" s="216"/>
      <c r="V21" s="216"/>
      <c r="W21" s="216"/>
      <c r="X21" s="216"/>
      <c r="Y21" s="279"/>
      <c r="Z21" s="282" t="s">
        <v>160</v>
      </c>
      <c r="AA21" s="282"/>
      <c r="AB21" s="282"/>
      <c r="AC21" s="282"/>
      <c r="AD21" s="285" t="s">
        <v>160</v>
      </c>
      <c r="AE21" s="285"/>
      <c r="AF21" s="285"/>
      <c r="AG21" s="285"/>
      <c r="AH21" s="285"/>
      <c r="AI21" s="285"/>
      <c r="AJ21" s="285"/>
      <c r="AK21" s="285"/>
      <c r="AL21" s="289" t="s">
        <v>160</v>
      </c>
      <c r="AM21" s="237"/>
      <c r="AN21" s="237"/>
      <c r="AO21" s="294"/>
      <c r="AP21" s="297" t="s">
        <v>357</v>
      </c>
      <c r="AQ21" s="300"/>
      <c r="AR21" s="300"/>
      <c r="AS21" s="300"/>
      <c r="AT21" s="300"/>
      <c r="AU21" s="300"/>
      <c r="AV21" s="300"/>
      <c r="AW21" s="300"/>
      <c r="AX21" s="300"/>
      <c r="AY21" s="300"/>
      <c r="AZ21" s="300"/>
      <c r="BA21" s="300"/>
      <c r="BB21" s="300"/>
      <c r="BC21" s="300"/>
      <c r="BD21" s="300"/>
      <c r="BE21" s="300"/>
      <c r="BF21" s="314"/>
      <c r="BG21" s="274">
        <v>29015</v>
      </c>
      <c r="BH21" s="216"/>
      <c r="BI21" s="216"/>
      <c r="BJ21" s="216"/>
      <c r="BK21" s="216"/>
      <c r="BL21" s="216"/>
      <c r="BM21" s="216"/>
      <c r="BN21" s="279"/>
      <c r="BO21" s="282">
        <v>0.4</v>
      </c>
      <c r="BP21" s="282"/>
      <c r="BQ21" s="282"/>
      <c r="BR21" s="282"/>
      <c r="BS21" s="326" t="s">
        <v>160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25</v>
      </c>
      <c r="C22" s="36"/>
      <c r="D22" s="36"/>
      <c r="E22" s="36"/>
      <c r="F22" s="36"/>
      <c r="G22" s="36"/>
      <c r="H22" s="36"/>
      <c r="I22" s="36"/>
      <c r="J22" s="36"/>
      <c r="K22" s="36"/>
      <c r="L22" s="36"/>
      <c r="M22" s="36"/>
      <c r="N22" s="36"/>
      <c r="O22" s="36"/>
      <c r="P22" s="36"/>
      <c r="Q22" s="269"/>
      <c r="R22" s="274">
        <v>14085014</v>
      </c>
      <c r="S22" s="216"/>
      <c r="T22" s="216"/>
      <c r="U22" s="216"/>
      <c r="V22" s="216"/>
      <c r="W22" s="216"/>
      <c r="X22" s="216"/>
      <c r="Y22" s="279"/>
      <c r="Z22" s="282">
        <v>63.2</v>
      </c>
      <c r="AA22" s="282"/>
      <c r="AB22" s="282"/>
      <c r="AC22" s="282"/>
      <c r="AD22" s="285">
        <v>13022204</v>
      </c>
      <c r="AE22" s="285"/>
      <c r="AF22" s="285"/>
      <c r="AG22" s="285"/>
      <c r="AH22" s="285"/>
      <c r="AI22" s="285"/>
      <c r="AJ22" s="285"/>
      <c r="AK22" s="285"/>
      <c r="AL22" s="289">
        <v>99.4</v>
      </c>
      <c r="AM22" s="237"/>
      <c r="AN22" s="237"/>
      <c r="AO22" s="294"/>
      <c r="AP22" s="297" t="s">
        <v>359</v>
      </c>
      <c r="AQ22" s="300"/>
      <c r="AR22" s="300"/>
      <c r="AS22" s="300"/>
      <c r="AT22" s="300"/>
      <c r="AU22" s="300"/>
      <c r="AV22" s="300"/>
      <c r="AW22" s="300"/>
      <c r="AX22" s="300"/>
      <c r="AY22" s="300"/>
      <c r="AZ22" s="300"/>
      <c r="BA22" s="300"/>
      <c r="BB22" s="300"/>
      <c r="BC22" s="300"/>
      <c r="BD22" s="300"/>
      <c r="BE22" s="300"/>
      <c r="BF22" s="314"/>
      <c r="BG22" s="274" t="s">
        <v>160</v>
      </c>
      <c r="BH22" s="216"/>
      <c r="BI22" s="216"/>
      <c r="BJ22" s="216"/>
      <c r="BK22" s="216"/>
      <c r="BL22" s="216"/>
      <c r="BM22" s="216"/>
      <c r="BN22" s="279"/>
      <c r="BO22" s="282" t="s">
        <v>160</v>
      </c>
      <c r="BP22" s="282"/>
      <c r="BQ22" s="282"/>
      <c r="BR22" s="282"/>
      <c r="BS22" s="326" t="s">
        <v>160</v>
      </c>
      <c r="BT22" s="216"/>
      <c r="BU22" s="216"/>
      <c r="BV22" s="216"/>
      <c r="BW22" s="216"/>
      <c r="BX22" s="216"/>
      <c r="BY22" s="216"/>
      <c r="BZ22" s="216"/>
      <c r="CA22" s="216"/>
      <c r="CB22" s="328"/>
      <c r="CD22" s="148" t="s">
        <v>300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360</v>
      </c>
      <c r="C23" s="36"/>
      <c r="D23" s="36"/>
      <c r="E23" s="36"/>
      <c r="F23" s="36"/>
      <c r="G23" s="36"/>
      <c r="H23" s="36"/>
      <c r="I23" s="36"/>
      <c r="J23" s="36"/>
      <c r="K23" s="36"/>
      <c r="L23" s="36"/>
      <c r="M23" s="36"/>
      <c r="N23" s="36"/>
      <c r="O23" s="36"/>
      <c r="P23" s="36"/>
      <c r="Q23" s="269"/>
      <c r="R23" s="274">
        <v>7090</v>
      </c>
      <c r="S23" s="216"/>
      <c r="T23" s="216"/>
      <c r="U23" s="216"/>
      <c r="V23" s="216"/>
      <c r="W23" s="216"/>
      <c r="X23" s="216"/>
      <c r="Y23" s="279"/>
      <c r="Z23" s="282">
        <v>0</v>
      </c>
      <c r="AA23" s="282"/>
      <c r="AB23" s="282"/>
      <c r="AC23" s="282"/>
      <c r="AD23" s="285">
        <v>7090</v>
      </c>
      <c r="AE23" s="285"/>
      <c r="AF23" s="285"/>
      <c r="AG23" s="285"/>
      <c r="AH23" s="285"/>
      <c r="AI23" s="285"/>
      <c r="AJ23" s="285"/>
      <c r="AK23" s="285"/>
      <c r="AL23" s="289">
        <v>0.1</v>
      </c>
      <c r="AM23" s="237"/>
      <c r="AN23" s="237"/>
      <c r="AO23" s="294"/>
      <c r="AP23" s="297" t="s">
        <v>75</v>
      </c>
      <c r="AQ23" s="300"/>
      <c r="AR23" s="300"/>
      <c r="AS23" s="300"/>
      <c r="AT23" s="300"/>
      <c r="AU23" s="300"/>
      <c r="AV23" s="300"/>
      <c r="AW23" s="300"/>
      <c r="AX23" s="300"/>
      <c r="AY23" s="300"/>
      <c r="AZ23" s="300"/>
      <c r="BA23" s="300"/>
      <c r="BB23" s="300"/>
      <c r="BC23" s="300"/>
      <c r="BD23" s="300"/>
      <c r="BE23" s="300"/>
      <c r="BF23" s="314"/>
      <c r="BG23" s="274" t="s">
        <v>160</v>
      </c>
      <c r="BH23" s="216"/>
      <c r="BI23" s="216"/>
      <c r="BJ23" s="216"/>
      <c r="BK23" s="216"/>
      <c r="BL23" s="216"/>
      <c r="BM23" s="216"/>
      <c r="BN23" s="279"/>
      <c r="BO23" s="282" t="s">
        <v>160</v>
      </c>
      <c r="BP23" s="282"/>
      <c r="BQ23" s="282"/>
      <c r="BR23" s="282"/>
      <c r="BS23" s="326" t="s">
        <v>160</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363</v>
      </c>
      <c r="CS23" s="139"/>
      <c r="CT23" s="139"/>
      <c r="CU23" s="139"/>
      <c r="CV23" s="139"/>
      <c r="CW23" s="139"/>
      <c r="CX23" s="139"/>
      <c r="CY23" s="144"/>
      <c r="CZ23" s="148" t="s">
        <v>364</v>
      </c>
      <c r="DA23" s="139"/>
      <c r="DB23" s="139"/>
      <c r="DC23" s="144"/>
      <c r="DD23" s="148" t="s">
        <v>157</v>
      </c>
      <c r="DE23" s="139"/>
      <c r="DF23" s="139"/>
      <c r="DG23" s="139"/>
      <c r="DH23" s="139"/>
      <c r="DI23" s="139"/>
      <c r="DJ23" s="139"/>
      <c r="DK23" s="144"/>
      <c r="DL23" s="347" t="s">
        <v>365</v>
      </c>
      <c r="DM23" s="350"/>
      <c r="DN23" s="350"/>
      <c r="DO23" s="350"/>
      <c r="DP23" s="350"/>
      <c r="DQ23" s="350"/>
      <c r="DR23" s="350"/>
      <c r="DS23" s="350"/>
      <c r="DT23" s="350"/>
      <c r="DU23" s="350"/>
      <c r="DV23" s="354"/>
      <c r="DW23" s="148" t="s">
        <v>367</v>
      </c>
      <c r="DX23" s="139"/>
      <c r="DY23" s="139"/>
      <c r="DZ23" s="139"/>
      <c r="EA23" s="139"/>
      <c r="EB23" s="139"/>
      <c r="EC23" s="144"/>
    </row>
    <row r="24" spans="2:133" ht="11.25" customHeight="1">
      <c r="B24" s="260" t="s">
        <v>369</v>
      </c>
      <c r="C24" s="36"/>
      <c r="D24" s="36"/>
      <c r="E24" s="36"/>
      <c r="F24" s="36"/>
      <c r="G24" s="36"/>
      <c r="H24" s="36"/>
      <c r="I24" s="36"/>
      <c r="J24" s="36"/>
      <c r="K24" s="36"/>
      <c r="L24" s="36"/>
      <c r="M24" s="36"/>
      <c r="N24" s="36"/>
      <c r="O24" s="36"/>
      <c r="P24" s="36"/>
      <c r="Q24" s="269"/>
      <c r="R24" s="274">
        <v>97281</v>
      </c>
      <c r="S24" s="216"/>
      <c r="T24" s="216"/>
      <c r="U24" s="216"/>
      <c r="V24" s="216"/>
      <c r="W24" s="216"/>
      <c r="X24" s="216"/>
      <c r="Y24" s="279"/>
      <c r="Z24" s="282">
        <v>0.4</v>
      </c>
      <c r="AA24" s="282"/>
      <c r="AB24" s="282"/>
      <c r="AC24" s="282"/>
      <c r="AD24" s="285" t="s">
        <v>160</v>
      </c>
      <c r="AE24" s="285"/>
      <c r="AF24" s="285"/>
      <c r="AG24" s="285"/>
      <c r="AH24" s="285"/>
      <c r="AI24" s="285"/>
      <c r="AJ24" s="285"/>
      <c r="AK24" s="285"/>
      <c r="AL24" s="289" t="s">
        <v>160</v>
      </c>
      <c r="AM24" s="237"/>
      <c r="AN24" s="237"/>
      <c r="AO24" s="294"/>
      <c r="AP24" s="297" t="s">
        <v>346</v>
      </c>
      <c r="AQ24" s="300"/>
      <c r="AR24" s="300"/>
      <c r="AS24" s="300"/>
      <c r="AT24" s="300"/>
      <c r="AU24" s="300"/>
      <c r="AV24" s="300"/>
      <c r="AW24" s="300"/>
      <c r="AX24" s="300"/>
      <c r="AY24" s="300"/>
      <c r="AZ24" s="300"/>
      <c r="BA24" s="300"/>
      <c r="BB24" s="300"/>
      <c r="BC24" s="300"/>
      <c r="BD24" s="300"/>
      <c r="BE24" s="300"/>
      <c r="BF24" s="314"/>
      <c r="BG24" s="274" t="s">
        <v>160</v>
      </c>
      <c r="BH24" s="216"/>
      <c r="BI24" s="216"/>
      <c r="BJ24" s="216"/>
      <c r="BK24" s="216"/>
      <c r="BL24" s="216"/>
      <c r="BM24" s="216"/>
      <c r="BN24" s="279"/>
      <c r="BO24" s="282" t="s">
        <v>160</v>
      </c>
      <c r="BP24" s="282"/>
      <c r="BQ24" s="282"/>
      <c r="BR24" s="282"/>
      <c r="BS24" s="326" t="s">
        <v>160</v>
      </c>
      <c r="BT24" s="216"/>
      <c r="BU24" s="216"/>
      <c r="BV24" s="216"/>
      <c r="BW24" s="216"/>
      <c r="BX24" s="216"/>
      <c r="BY24" s="216"/>
      <c r="BZ24" s="216"/>
      <c r="CA24" s="216"/>
      <c r="CB24" s="328"/>
      <c r="CD24" s="259" t="s">
        <v>372</v>
      </c>
      <c r="CE24" s="265"/>
      <c r="CF24" s="265"/>
      <c r="CG24" s="265"/>
      <c r="CH24" s="265"/>
      <c r="CI24" s="265"/>
      <c r="CJ24" s="265"/>
      <c r="CK24" s="265"/>
      <c r="CL24" s="265"/>
      <c r="CM24" s="265"/>
      <c r="CN24" s="265"/>
      <c r="CO24" s="265"/>
      <c r="CP24" s="265"/>
      <c r="CQ24" s="268"/>
      <c r="CR24" s="273">
        <v>8718240</v>
      </c>
      <c r="CS24" s="276"/>
      <c r="CT24" s="276"/>
      <c r="CU24" s="276"/>
      <c r="CV24" s="276"/>
      <c r="CW24" s="276"/>
      <c r="CX24" s="276"/>
      <c r="CY24" s="278"/>
      <c r="CZ24" s="288">
        <v>42.4</v>
      </c>
      <c r="DA24" s="291"/>
      <c r="DB24" s="291"/>
      <c r="DC24" s="338"/>
      <c r="DD24" s="343">
        <v>6421427</v>
      </c>
      <c r="DE24" s="276"/>
      <c r="DF24" s="276"/>
      <c r="DG24" s="276"/>
      <c r="DH24" s="276"/>
      <c r="DI24" s="276"/>
      <c r="DJ24" s="276"/>
      <c r="DK24" s="278"/>
      <c r="DL24" s="343">
        <v>6288345</v>
      </c>
      <c r="DM24" s="276"/>
      <c r="DN24" s="276"/>
      <c r="DO24" s="276"/>
      <c r="DP24" s="276"/>
      <c r="DQ24" s="276"/>
      <c r="DR24" s="276"/>
      <c r="DS24" s="276"/>
      <c r="DT24" s="276"/>
      <c r="DU24" s="276"/>
      <c r="DV24" s="278"/>
      <c r="DW24" s="288">
        <v>45.2</v>
      </c>
      <c r="DX24" s="291"/>
      <c r="DY24" s="291"/>
      <c r="DZ24" s="291"/>
      <c r="EA24" s="291"/>
      <c r="EB24" s="291"/>
      <c r="EC24" s="293"/>
    </row>
    <row r="25" spans="2:133" ht="11.25" customHeight="1">
      <c r="B25" s="260" t="s">
        <v>17</v>
      </c>
      <c r="C25" s="36"/>
      <c r="D25" s="36"/>
      <c r="E25" s="36"/>
      <c r="F25" s="36"/>
      <c r="G25" s="36"/>
      <c r="H25" s="36"/>
      <c r="I25" s="36"/>
      <c r="J25" s="36"/>
      <c r="K25" s="36"/>
      <c r="L25" s="36"/>
      <c r="M25" s="36"/>
      <c r="N25" s="36"/>
      <c r="O25" s="36"/>
      <c r="P25" s="36"/>
      <c r="Q25" s="269"/>
      <c r="R25" s="274">
        <v>360895</v>
      </c>
      <c r="S25" s="216"/>
      <c r="T25" s="216"/>
      <c r="U25" s="216"/>
      <c r="V25" s="216"/>
      <c r="W25" s="216"/>
      <c r="X25" s="216"/>
      <c r="Y25" s="279"/>
      <c r="Z25" s="282">
        <v>1.6</v>
      </c>
      <c r="AA25" s="282"/>
      <c r="AB25" s="282"/>
      <c r="AC25" s="282"/>
      <c r="AD25" s="285">
        <v>21922</v>
      </c>
      <c r="AE25" s="285"/>
      <c r="AF25" s="285"/>
      <c r="AG25" s="285"/>
      <c r="AH25" s="285"/>
      <c r="AI25" s="285"/>
      <c r="AJ25" s="285"/>
      <c r="AK25" s="285"/>
      <c r="AL25" s="289">
        <v>0.2</v>
      </c>
      <c r="AM25" s="237"/>
      <c r="AN25" s="237"/>
      <c r="AO25" s="294"/>
      <c r="AP25" s="297" t="s">
        <v>112</v>
      </c>
      <c r="AQ25" s="300"/>
      <c r="AR25" s="300"/>
      <c r="AS25" s="300"/>
      <c r="AT25" s="300"/>
      <c r="AU25" s="300"/>
      <c r="AV25" s="300"/>
      <c r="AW25" s="300"/>
      <c r="AX25" s="300"/>
      <c r="AY25" s="300"/>
      <c r="AZ25" s="300"/>
      <c r="BA25" s="300"/>
      <c r="BB25" s="300"/>
      <c r="BC25" s="300"/>
      <c r="BD25" s="300"/>
      <c r="BE25" s="300"/>
      <c r="BF25" s="314"/>
      <c r="BG25" s="274" t="s">
        <v>160</v>
      </c>
      <c r="BH25" s="216"/>
      <c r="BI25" s="216"/>
      <c r="BJ25" s="216"/>
      <c r="BK25" s="216"/>
      <c r="BL25" s="216"/>
      <c r="BM25" s="216"/>
      <c r="BN25" s="279"/>
      <c r="BO25" s="282" t="s">
        <v>160</v>
      </c>
      <c r="BP25" s="282"/>
      <c r="BQ25" s="282"/>
      <c r="BR25" s="282"/>
      <c r="BS25" s="326" t="s">
        <v>160</v>
      </c>
      <c r="BT25" s="216"/>
      <c r="BU25" s="216"/>
      <c r="BV25" s="216"/>
      <c r="BW25" s="216"/>
      <c r="BX25" s="216"/>
      <c r="BY25" s="216"/>
      <c r="BZ25" s="216"/>
      <c r="CA25" s="216"/>
      <c r="CB25" s="328"/>
      <c r="CD25" s="260" t="s">
        <v>373</v>
      </c>
      <c r="CE25" s="36"/>
      <c r="CF25" s="36"/>
      <c r="CG25" s="36"/>
      <c r="CH25" s="36"/>
      <c r="CI25" s="36"/>
      <c r="CJ25" s="36"/>
      <c r="CK25" s="36"/>
      <c r="CL25" s="36"/>
      <c r="CM25" s="36"/>
      <c r="CN25" s="36"/>
      <c r="CO25" s="36"/>
      <c r="CP25" s="36"/>
      <c r="CQ25" s="269"/>
      <c r="CR25" s="274">
        <v>2954890</v>
      </c>
      <c r="CS25" s="313"/>
      <c r="CT25" s="313"/>
      <c r="CU25" s="313"/>
      <c r="CV25" s="313"/>
      <c r="CW25" s="313"/>
      <c r="CX25" s="313"/>
      <c r="CY25" s="333"/>
      <c r="CZ25" s="289">
        <v>14.4</v>
      </c>
      <c r="DA25" s="336"/>
      <c r="DB25" s="336"/>
      <c r="DC25" s="339"/>
      <c r="DD25" s="326">
        <v>2655474</v>
      </c>
      <c r="DE25" s="313"/>
      <c r="DF25" s="313"/>
      <c r="DG25" s="313"/>
      <c r="DH25" s="313"/>
      <c r="DI25" s="313"/>
      <c r="DJ25" s="313"/>
      <c r="DK25" s="333"/>
      <c r="DL25" s="326">
        <v>2641040</v>
      </c>
      <c r="DM25" s="313"/>
      <c r="DN25" s="313"/>
      <c r="DO25" s="313"/>
      <c r="DP25" s="313"/>
      <c r="DQ25" s="313"/>
      <c r="DR25" s="313"/>
      <c r="DS25" s="313"/>
      <c r="DT25" s="313"/>
      <c r="DU25" s="313"/>
      <c r="DV25" s="333"/>
      <c r="DW25" s="289">
        <v>19</v>
      </c>
      <c r="DX25" s="336"/>
      <c r="DY25" s="336"/>
      <c r="DZ25" s="336"/>
      <c r="EA25" s="336"/>
      <c r="EB25" s="336"/>
      <c r="EC25" s="362"/>
    </row>
    <row r="26" spans="2:133" ht="11.25" customHeight="1">
      <c r="B26" s="260" t="s">
        <v>374</v>
      </c>
      <c r="C26" s="36"/>
      <c r="D26" s="36"/>
      <c r="E26" s="36"/>
      <c r="F26" s="36"/>
      <c r="G26" s="36"/>
      <c r="H26" s="36"/>
      <c r="I26" s="36"/>
      <c r="J26" s="36"/>
      <c r="K26" s="36"/>
      <c r="L26" s="36"/>
      <c r="M26" s="36"/>
      <c r="N26" s="36"/>
      <c r="O26" s="36"/>
      <c r="P26" s="36"/>
      <c r="Q26" s="269"/>
      <c r="R26" s="274">
        <v>185313</v>
      </c>
      <c r="S26" s="216"/>
      <c r="T26" s="216"/>
      <c r="U26" s="216"/>
      <c r="V26" s="216"/>
      <c r="W26" s="216"/>
      <c r="X26" s="216"/>
      <c r="Y26" s="279"/>
      <c r="Z26" s="282">
        <v>0.8</v>
      </c>
      <c r="AA26" s="282"/>
      <c r="AB26" s="282"/>
      <c r="AC26" s="282"/>
      <c r="AD26" s="285">
        <v>5784</v>
      </c>
      <c r="AE26" s="285"/>
      <c r="AF26" s="285"/>
      <c r="AG26" s="285"/>
      <c r="AH26" s="285"/>
      <c r="AI26" s="285"/>
      <c r="AJ26" s="285"/>
      <c r="AK26" s="285"/>
      <c r="AL26" s="289">
        <v>0</v>
      </c>
      <c r="AM26" s="237"/>
      <c r="AN26" s="237"/>
      <c r="AO26" s="294"/>
      <c r="AP26" s="297" t="s">
        <v>106</v>
      </c>
      <c r="AQ26" s="299"/>
      <c r="AR26" s="299"/>
      <c r="AS26" s="299"/>
      <c r="AT26" s="299"/>
      <c r="AU26" s="299"/>
      <c r="AV26" s="299"/>
      <c r="AW26" s="299"/>
      <c r="AX26" s="299"/>
      <c r="AY26" s="299"/>
      <c r="AZ26" s="299"/>
      <c r="BA26" s="299"/>
      <c r="BB26" s="299"/>
      <c r="BC26" s="299"/>
      <c r="BD26" s="299"/>
      <c r="BE26" s="299"/>
      <c r="BF26" s="314"/>
      <c r="BG26" s="274" t="s">
        <v>160</v>
      </c>
      <c r="BH26" s="216"/>
      <c r="BI26" s="216"/>
      <c r="BJ26" s="216"/>
      <c r="BK26" s="216"/>
      <c r="BL26" s="216"/>
      <c r="BM26" s="216"/>
      <c r="BN26" s="279"/>
      <c r="BO26" s="282" t="s">
        <v>160</v>
      </c>
      <c r="BP26" s="282"/>
      <c r="BQ26" s="282"/>
      <c r="BR26" s="282"/>
      <c r="BS26" s="326" t="s">
        <v>160</v>
      </c>
      <c r="BT26" s="216"/>
      <c r="BU26" s="216"/>
      <c r="BV26" s="216"/>
      <c r="BW26" s="216"/>
      <c r="BX26" s="216"/>
      <c r="BY26" s="216"/>
      <c r="BZ26" s="216"/>
      <c r="CA26" s="216"/>
      <c r="CB26" s="328"/>
      <c r="CD26" s="260" t="s">
        <v>225</v>
      </c>
      <c r="CE26" s="36"/>
      <c r="CF26" s="36"/>
      <c r="CG26" s="36"/>
      <c r="CH26" s="36"/>
      <c r="CI26" s="36"/>
      <c r="CJ26" s="36"/>
      <c r="CK26" s="36"/>
      <c r="CL26" s="36"/>
      <c r="CM26" s="36"/>
      <c r="CN26" s="36"/>
      <c r="CO26" s="36"/>
      <c r="CP26" s="36"/>
      <c r="CQ26" s="269"/>
      <c r="CR26" s="274">
        <v>2014204</v>
      </c>
      <c r="CS26" s="216"/>
      <c r="CT26" s="216"/>
      <c r="CU26" s="216"/>
      <c r="CV26" s="216"/>
      <c r="CW26" s="216"/>
      <c r="CX26" s="216"/>
      <c r="CY26" s="279"/>
      <c r="CZ26" s="289">
        <v>9.8000000000000007</v>
      </c>
      <c r="DA26" s="336"/>
      <c r="DB26" s="336"/>
      <c r="DC26" s="339"/>
      <c r="DD26" s="326">
        <v>1765066</v>
      </c>
      <c r="DE26" s="216"/>
      <c r="DF26" s="216"/>
      <c r="DG26" s="216"/>
      <c r="DH26" s="216"/>
      <c r="DI26" s="216"/>
      <c r="DJ26" s="216"/>
      <c r="DK26" s="279"/>
      <c r="DL26" s="326" t="s">
        <v>160</v>
      </c>
      <c r="DM26" s="216"/>
      <c r="DN26" s="216"/>
      <c r="DO26" s="216"/>
      <c r="DP26" s="216"/>
      <c r="DQ26" s="216"/>
      <c r="DR26" s="216"/>
      <c r="DS26" s="216"/>
      <c r="DT26" s="216"/>
      <c r="DU26" s="216"/>
      <c r="DV26" s="279"/>
      <c r="DW26" s="289" t="s">
        <v>160</v>
      </c>
      <c r="DX26" s="336"/>
      <c r="DY26" s="336"/>
      <c r="DZ26" s="336"/>
      <c r="EA26" s="336"/>
      <c r="EB26" s="336"/>
      <c r="EC26" s="362"/>
    </row>
    <row r="27" spans="2:133" ht="11.25" customHeight="1">
      <c r="B27" s="260" t="s">
        <v>375</v>
      </c>
      <c r="C27" s="36"/>
      <c r="D27" s="36"/>
      <c r="E27" s="36"/>
      <c r="F27" s="36"/>
      <c r="G27" s="36"/>
      <c r="H27" s="36"/>
      <c r="I27" s="36"/>
      <c r="J27" s="36"/>
      <c r="K27" s="36"/>
      <c r="L27" s="36"/>
      <c r="M27" s="36"/>
      <c r="N27" s="36"/>
      <c r="O27" s="36"/>
      <c r="P27" s="36"/>
      <c r="Q27" s="269"/>
      <c r="R27" s="274">
        <v>1900911</v>
      </c>
      <c r="S27" s="216"/>
      <c r="T27" s="216"/>
      <c r="U27" s="216"/>
      <c r="V27" s="216"/>
      <c r="W27" s="216"/>
      <c r="X27" s="216"/>
      <c r="Y27" s="279"/>
      <c r="Z27" s="282">
        <v>8.5</v>
      </c>
      <c r="AA27" s="282"/>
      <c r="AB27" s="282"/>
      <c r="AC27" s="282"/>
      <c r="AD27" s="285" t="s">
        <v>160</v>
      </c>
      <c r="AE27" s="285"/>
      <c r="AF27" s="285"/>
      <c r="AG27" s="285"/>
      <c r="AH27" s="285"/>
      <c r="AI27" s="285"/>
      <c r="AJ27" s="285"/>
      <c r="AK27" s="285"/>
      <c r="AL27" s="289" t="s">
        <v>160</v>
      </c>
      <c r="AM27" s="237"/>
      <c r="AN27" s="237"/>
      <c r="AO27" s="294"/>
      <c r="AP27" s="260" t="s">
        <v>376</v>
      </c>
      <c r="AQ27" s="36"/>
      <c r="AR27" s="36"/>
      <c r="AS27" s="36"/>
      <c r="AT27" s="36"/>
      <c r="AU27" s="36"/>
      <c r="AV27" s="36"/>
      <c r="AW27" s="36"/>
      <c r="AX27" s="36"/>
      <c r="AY27" s="36"/>
      <c r="AZ27" s="36"/>
      <c r="BA27" s="36"/>
      <c r="BB27" s="36"/>
      <c r="BC27" s="36"/>
      <c r="BD27" s="36"/>
      <c r="BE27" s="36"/>
      <c r="BF27" s="269"/>
      <c r="BG27" s="274">
        <v>7080547</v>
      </c>
      <c r="BH27" s="216"/>
      <c r="BI27" s="216"/>
      <c r="BJ27" s="216"/>
      <c r="BK27" s="216"/>
      <c r="BL27" s="216"/>
      <c r="BM27" s="216"/>
      <c r="BN27" s="279"/>
      <c r="BO27" s="282">
        <v>100</v>
      </c>
      <c r="BP27" s="282"/>
      <c r="BQ27" s="282"/>
      <c r="BR27" s="282"/>
      <c r="BS27" s="326">
        <v>217813</v>
      </c>
      <c r="BT27" s="216"/>
      <c r="BU27" s="216"/>
      <c r="BV27" s="216"/>
      <c r="BW27" s="216"/>
      <c r="BX27" s="216"/>
      <c r="BY27" s="216"/>
      <c r="BZ27" s="216"/>
      <c r="CA27" s="216"/>
      <c r="CB27" s="328"/>
      <c r="CD27" s="260" t="s">
        <v>377</v>
      </c>
      <c r="CE27" s="36"/>
      <c r="CF27" s="36"/>
      <c r="CG27" s="36"/>
      <c r="CH27" s="36"/>
      <c r="CI27" s="36"/>
      <c r="CJ27" s="36"/>
      <c r="CK27" s="36"/>
      <c r="CL27" s="36"/>
      <c r="CM27" s="36"/>
      <c r="CN27" s="36"/>
      <c r="CO27" s="36"/>
      <c r="CP27" s="36"/>
      <c r="CQ27" s="269"/>
      <c r="CR27" s="274">
        <v>3108586</v>
      </c>
      <c r="CS27" s="313"/>
      <c r="CT27" s="313"/>
      <c r="CU27" s="313"/>
      <c r="CV27" s="313"/>
      <c r="CW27" s="313"/>
      <c r="CX27" s="313"/>
      <c r="CY27" s="333"/>
      <c r="CZ27" s="289">
        <v>15.1</v>
      </c>
      <c r="DA27" s="336"/>
      <c r="DB27" s="336"/>
      <c r="DC27" s="339"/>
      <c r="DD27" s="326">
        <v>1184478</v>
      </c>
      <c r="DE27" s="313"/>
      <c r="DF27" s="313"/>
      <c r="DG27" s="313"/>
      <c r="DH27" s="313"/>
      <c r="DI27" s="313"/>
      <c r="DJ27" s="313"/>
      <c r="DK27" s="333"/>
      <c r="DL27" s="326">
        <v>1065830</v>
      </c>
      <c r="DM27" s="313"/>
      <c r="DN27" s="313"/>
      <c r="DO27" s="313"/>
      <c r="DP27" s="313"/>
      <c r="DQ27" s="313"/>
      <c r="DR27" s="313"/>
      <c r="DS27" s="313"/>
      <c r="DT27" s="313"/>
      <c r="DU27" s="313"/>
      <c r="DV27" s="333"/>
      <c r="DW27" s="289">
        <v>7.7</v>
      </c>
      <c r="DX27" s="336"/>
      <c r="DY27" s="336"/>
      <c r="DZ27" s="336"/>
      <c r="EA27" s="336"/>
      <c r="EB27" s="336"/>
      <c r="EC27" s="362"/>
    </row>
    <row r="28" spans="2:133" ht="11.25" customHeight="1">
      <c r="B28" s="261" t="s">
        <v>379</v>
      </c>
      <c r="C28" s="266"/>
      <c r="D28" s="266"/>
      <c r="E28" s="266"/>
      <c r="F28" s="266"/>
      <c r="G28" s="266"/>
      <c r="H28" s="266"/>
      <c r="I28" s="266"/>
      <c r="J28" s="266"/>
      <c r="K28" s="266"/>
      <c r="L28" s="266"/>
      <c r="M28" s="266"/>
      <c r="N28" s="266"/>
      <c r="O28" s="266"/>
      <c r="P28" s="266"/>
      <c r="Q28" s="270"/>
      <c r="R28" s="274" t="s">
        <v>160</v>
      </c>
      <c r="S28" s="216"/>
      <c r="T28" s="216"/>
      <c r="U28" s="216"/>
      <c r="V28" s="216"/>
      <c r="W28" s="216"/>
      <c r="X28" s="216"/>
      <c r="Y28" s="279"/>
      <c r="Z28" s="282" t="s">
        <v>160</v>
      </c>
      <c r="AA28" s="282"/>
      <c r="AB28" s="282"/>
      <c r="AC28" s="282"/>
      <c r="AD28" s="285" t="s">
        <v>160</v>
      </c>
      <c r="AE28" s="285"/>
      <c r="AF28" s="285"/>
      <c r="AG28" s="285"/>
      <c r="AH28" s="285"/>
      <c r="AI28" s="285"/>
      <c r="AJ28" s="285"/>
      <c r="AK28" s="285"/>
      <c r="AL28" s="289" t="s">
        <v>160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181</v>
      </c>
      <c r="CE28" s="36"/>
      <c r="CF28" s="36"/>
      <c r="CG28" s="36"/>
      <c r="CH28" s="36"/>
      <c r="CI28" s="36"/>
      <c r="CJ28" s="36"/>
      <c r="CK28" s="36"/>
      <c r="CL28" s="36"/>
      <c r="CM28" s="36"/>
      <c r="CN28" s="36"/>
      <c r="CO28" s="36"/>
      <c r="CP28" s="36"/>
      <c r="CQ28" s="269"/>
      <c r="CR28" s="274">
        <v>2654764</v>
      </c>
      <c r="CS28" s="216"/>
      <c r="CT28" s="216"/>
      <c r="CU28" s="216"/>
      <c r="CV28" s="216"/>
      <c r="CW28" s="216"/>
      <c r="CX28" s="216"/>
      <c r="CY28" s="279"/>
      <c r="CZ28" s="289">
        <v>12.9</v>
      </c>
      <c r="DA28" s="336"/>
      <c r="DB28" s="336"/>
      <c r="DC28" s="339"/>
      <c r="DD28" s="326">
        <v>2581475</v>
      </c>
      <c r="DE28" s="216"/>
      <c r="DF28" s="216"/>
      <c r="DG28" s="216"/>
      <c r="DH28" s="216"/>
      <c r="DI28" s="216"/>
      <c r="DJ28" s="216"/>
      <c r="DK28" s="279"/>
      <c r="DL28" s="326">
        <v>2581475</v>
      </c>
      <c r="DM28" s="216"/>
      <c r="DN28" s="216"/>
      <c r="DO28" s="216"/>
      <c r="DP28" s="216"/>
      <c r="DQ28" s="216"/>
      <c r="DR28" s="216"/>
      <c r="DS28" s="216"/>
      <c r="DT28" s="216"/>
      <c r="DU28" s="216"/>
      <c r="DV28" s="279"/>
      <c r="DW28" s="289">
        <v>18.5</v>
      </c>
      <c r="DX28" s="336"/>
      <c r="DY28" s="336"/>
      <c r="DZ28" s="336"/>
      <c r="EA28" s="336"/>
      <c r="EB28" s="336"/>
      <c r="EC28" s="362"/>
    </row>
    <row r="29" spans="2:133" ht="11.25" customHeight="1">
      <c r="B29" s="260" t="s">
        <v>382</v>
      </c>
      <c r="C29" s="36"/>
      <c r="D29" s="36"/>
      <c r="E29" s="36"/>
      <c r="F29" s="36"/>
      <c r="G29" s="36"/>
      <c r="H29" s="36"/>
      <c r="I29" s="36"/>
      <c r="J29" s="36"/>
      <c r="K29" s="36"/>
      <c r="L29" s="36"/>
      <c r="M29" s="36"/>
      <c r="N29" s="36"/>
      <c r="O29" s="36"/>
      <c r="P29" s="36"/>
      <c r="Q29" s="269"/>
      <c r="R29" s="274">
        <v>1152127</v>
      </c>
      <c r="S29" s="216"/>
      <c r="T29" s="216"/>
      <c r="U29" s="216"/>
      <c r="V29" s="216"/>
      <c r="W29" s="216"/>
      <c r="X29" s="216"/>
      <c r="Y29" s="279"/>
      <c r="Z29" s="282">
        <v>5.2</v>
      </c>
      <c r="AA29" s="282"/>
      <c r="AB29" s="282"/>
      <c r="AC29" s="282"/>
      <c r="AD29" s="285" t="s">
        <v>160</v>
      </c>
      <c r="AE29" s="285"/>
      <c r="AF29" s="285"/>
      <c r="AG29" s="285"/>
      <c r="AH29" s="285"/>
      <c r="AI29" s="285"/>
      <c r="AJ29" s="285"/>
      <c r="AK29" s="285"/>
      <c r="AL29" s="289" t="s">
        <v>160</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208</v>
      </c>
      <c r="BH29" s="321"/>
      <c r="BI29" s="321"/>
      <c r="BJ29" s="321"/>
      <c r="BK29" s="321"/>
      <c r="BL29" s="321"/>
      <c r="BM29" s="321"/>
      <c r="BN29" s="321"/>
      <c r="BO29" s="321"/>
      <c r="BP29" s="321"/>
      <c r="BQ29" s="324"/>
      <c r="BR29" s="148" t="s">
        <v>378</v>
      </c>
      <c r="BS29" s="321"/>
      <c r="BT29" s="321"/>
      <c r="BU29" s="321"/>
      <c r="BV29" s="321"/>
      <c r="BW29" s="321"/>
      <c r="BX29" s="321"/>
      <c r="BY29" s="321"/>
      <c r="BZ29" s="321"/>
      <c r="CA29" s="321"/>
      <c r="CB29" s="324"/>
      <c r="CD29" s="133" t="s">
        <v>383</v>
      </c>
      <c r="CE29" s="42"/>
      <c r="CF29" s="260" t="s">
        <v>34</v>
      </c>
      <c r="CG29" s="36"/>
      <c r="CH29" s="36"/>
      <c r="CI29" s="36"/>
      <c r="CJ29" s="36"/>
      <c r="CK29" s="36"/>
      <c r="CL29" s="36"/>
      <c r="CM29" s="36"/>
      <c r="CN29" s="36"/>
      <c r="CO29" s="36"/>
      <c r="CP29" s="36"/>
      <c r="CQ29" s="269"/>
      <c r="CR29" s="274">
        <v>2654685</v>
      </c>
      <c r="CS29" s="313"/>
      <c r="CT29" s="313"/>
      <c r="CU29" s="313"/>
      <c r="CV29" s="313"/>
      <c r="CW29" s="313"/>
      <c r="CX29" s="313"/>
      <c r="CY29" s="333"/>
      <c r="CZ29" s="289">
        <v>12.9</v>
      </c>
      <c r="DA29" s="336"/>
      <c r="DB29" s="336"/>
      <c r="DC29" s="339"/>
      <c r="DD29" s="326">
        <v>2581396</v>
      </c>
      <c r="DE29" s="313"/>
      <c r="DF29" s="313"/>
      <c r="DG29" s="313"/>
      <c r="DH29" s="313"/>
      <c r="DI29" s="313"/>
      <c r="DJ29" s="313"/>
      <c r="DK29" s="333"/>
      <c r="DL29" s="326">
        <v>2581396</v>
      </c>
      <c r="DM29" s="313"/>
      <c r="DN29" s="313"/>
      <c r="DO29" s="313"/>
      <c r="DP29" s="313"/>
      <c r="DQ29" s="313"/>
      <c r="DR29" s="313"/>
      <c r="DS29" s="313"/>
      <c r="DT29" s="313"/>
      <c r="DU29" s="313"/>
      <c r="DV29" s="333"/>
      <c r="DW29" s="289">
        <v>18.5</v>
      </c>
      <c r="DX29" s="336"/>
      <c r="DY29" s="336"/>
      <c r="DZ29" s="336"/>
      <c r="EA29" s="336"/>
      <c r="EB29" s="336"/>
      <c r="EC29" s="362"/>
    </row>
    <row r="30" spans="2:133" ht="11.25" customHeight="1">
      <c r="B30" s="260" t="s">
        <v>387</v>
      </c>
      <c r="C30" s="36"/>
      <c r="D30" s="36"/>
      <c r="E30" s="36"/>
      <c r="F30" s="36"/>
      <c r="G30" s="36"/>
      <c r="H30" s="36"/>
      <c r="I30" s="36"/>
      <c r="J30" s="36"/>
      <c r="K30" s="36"/>
      <c r="L30" s="36"/>
      <c r="M30" s="36"/>
      <c r="N30" s="36"/>
      <c r="O30" s="36"/>
      <c r="P30" s="36"/>
      <c r="Q30" s="269"/>
      <c r="R30" s="274">
        <v>155632</v>
      </c>
      <c r="S30" s="216"/>
      <c r="T30" s="216"/>
      <c r="U30" s="216"/>
      <c r="V30" s="216"/>
      <c r="W30" s="216"/>
      <c r="X30" s="216"/>
      <c r="Y30" s="279"/>
      <c r="Z30" s="282">
        <v>0.7</v>
      </c>
      <c r="AA30" s="282"/>
      <c r="AB30" s="282"/>
      <c r="AC30" s="282"/>
      <c r="AD30" s="285">
        <v>13375</v>
      </c>
      <c r="AE30" s="285"/>
      <c r="AF30" s="285"/>
      <c r="AG30" s="285"/>
      <c r="AH30" s="285"/>
      <c r="AI30" s="285"/>
      <c r="AJ30" s="285"/>
      <c r="AK30" s="285"/>
      <c r="AL30" s="289">
        <v>0.1</v>
      </c>
      <c r="AM30" s="237"/>
      <c r="AN30" s="237"/>
      <c r="AO30" s="294"/>
      <c r="AP30" s="161" t="s">
        <v>336</v>
      </c>
      <c r="AQ30" s="177"/>
      <c r="AR30" s="177"/>
      <c r="AS30" s="177"/>
      <c r="AT30" s="306" t="s">
        <v>388</v>
      </c>
      <c r="AU30" s="265"/>
      <c r="AV30" s="265"/>
      <c r="AW30" s="265"/>
      <c r="AX30" s="259" t="s">
        <v>270</v>
      </c>
      <c r="AY30" s="265"/>
      <c r="AZ30" s="265"/>
      <c r="BA30" s="265"/>
      <c r="BB30" s="265"/>
      <c r="BC30" s="265"/>
      <c r="BD30" s="265"/>
      <c r="BE30" s="265"/>
      <c r="BF30" s="268"/>
      <c r="BG30" s="318">
        <v>99.3</v>
      </c>
      <c r="BH30" s="322"/>
      <c r="BI30" s="322"/>
      <c r="BJ30" s="322"/>
      <c r="BK30" s="322"/>
      <c r="BL30" s="322"/>
      <c r="BM30" s="291">
        <v>94.2</v>
      </c>
      <c r="BN30" s="322"/>
      <c r="BO30" s="322"/>
      <c r="BP30" s="322"/>
      <c r="BQ30" s="325"/>
      <c r="BR30" s="318">
        <v>99.2</v>
      </c>
      <c r="BS30" s="322"/>
      <c r="BT30" s="322"/>
      <c r="BU30" s="322"/>
      <c r="BV30" s="322"/>
      <c r="BW30" s="322"/>
      <c r="BX30" s="291">
        <v>93.4</v>
      </c>
      <c r="BY30" s="322"/>
      <c r="BZ30" s="322"/>
      <c r="CA30" s="322"/>
      <c r="CB30" s="325"/>
      <c r="CD30" s="134"/>
      <c r="CE30" s="43"/>
      <c r="CF30" s="260" t="s">
        <v>391</v>
      </c>
      <c r="CG30" s="36"/>
      <c r="CH30" s="36"/>
      <c r="CI30" s="36"/>
      <c r="CJ30" s="36"/>
      <c r="CK30" s="36"/>
      <c r="CL30" s="36"/>
      <c r="CM30" s="36"/>
      <c r="CN30" s="36"/>
      <c r="CO30" s="36"/>
      <c r="CP30" s="36"/>
      <c r="CQ30" s="269"/>
      <c r="CR30" s="274">
        <v>2459881</v>
      </c>
      <c r="CS30" s="216"/>
      <c r="CT30" s="216"/>
      <c r="CU30" s="216"/>
      <c r="CV30" s="216"/>
      <c r="CW30" s="216"/>
      <c r="CX30" s="216"/>
      <c r="CY30" s="279"/>
      <c r="CZ30" s="289">
        <v>12</v>
      </c>
      <c r="DA30" s="336"/>
      <c r="DB30" s="336"/>
      <c r="DC30" s="339"/>
      <c r="DD30" s="326">
        <v>2393109</v>
      </c>
      <c r="DE30" s="216"/>
      <c r="DF30" s="216"/>
      <c r="DG30" s="216"/>
      <c r="DH30" s="216"/>
      <c r="DI30" s="216"/>
      <c r="DJ30" s="216"/>
      <c r="DK30" s="279"/>
      <c r="DL30" s="326">
        <v>2393109</v>
      </c>
      <c r="DM30" s="216"/>
      <c r="DN30" s="216"/>
      <c r="DO30" s="216"/>
      <c r="DP30" s="216"/>
      <c r="DQ30" s="216"/>
      <c r="DR30" s="216"/>
      <c r="DS30" s="216"/>
      <c r="DT30" s="216"/>
      <c r="DU30" s="216"/>
      <c r="DV30" s="279"/>
      <c r="DW30" s="289">
        <v>17.2</v>
      </c>
      <c r="DX30" s="336"/>
      <c r="DY30" s="336"/>
      <c r="DZ30" s="336"/>
      <c r="EA30" s="336"/>
      <c r="EB30" s="336"/>
      <c r="EC30" s="362"/>
    </row>
    <row r="31" spans="2:133" ht="11.25" customHeight="1">
      <c r="B31" s="260" t="s">
        <v>394</v>
      </c>
      <c r="C31" s="36"/>
      <c r="D31" s="36"/>
      <c r="E31" s="36"/>
      <c r="F31" s="36"/>
      <c r="G31" s="36"/>
      <c r="H31" s="36"/>
      <c r="I31" s="36"/>
      <c r="J31" s="36"/>
      <c r="K31" s="36"/>
      <c r="L31" s="36"/>
      <c r="M31" s="36"/>
      <c r="N31" s="36"/>
      <c r="O31" s="36"/>
      <c r="P31" s="36"/>
      <c r="Q31" s="269"/>
      <c r="R31" s="274">
        <v>6956</v>
      </c>
      <c r="S31" s="216"/>
      <c r="T31" s="216"/>
      <c r="U31" s="216"/>
      <c r="V31" s="216"/>
      <c r="W31" s="216"/>
      <c r="X31" s="216"/>
      <c r="Y31" s="279"/>
      <c r="Z31" s="282">
        <v>0</v>
      </c>
      <c r="AA31" s="282"/>
      <c r="AB31" s="282"/>
      <c r="AC31" s="282"/>
      <c r="AD31" s="285" t="s">
        <v>160</v>
      </c>
      <c r="AE31" s="285"/>
      <c r="AF31" s="285"/>
      <c r="AG31" s="285"/>
      <c r="AH31" s="285"/>
      <c r="AI31" s="285"/>
      <c r="AJ31" s="285"/>
      <c r="AK31" s="285"/>
      <c r="AL31" s="289" t="s">
        <v>160</v>
      </c>
      <c r="AM31" s="237"/>
      <c r="AN31" s="237"/>
      <c r="AO31" s="294"/>
      <c r="AP31" s="298"/>
      <c r="AQ31" s="29"/>
      <c r="AR31" s="29"/>
      <c r="AS31" s="29"/>
      <c r="AT31" s="307"/>
      <c r="AU31" s="36" t="s">
        <v>395</v>
      </c>
      <c r="AV31" s="36"/>
      <c r="AW31" s="36"/>
      <c r="AX31" s="260" t="s">
        <v>136</v>
      </c>
      <c r="AY31" s="36"/>
      <c r="AZ31" s="36"/>
      <c r="BA31" s="36"/>
      <c r="BB31" s="36"/>
      <c r="BC31" s="36"/>
      <c r="BD31" s="36"/>
      <c r="BE31" s="36"/>
      <c r="BF31" s="269"/>
      <c r="BG31" s="319">
        <v>99.5</v>
      </c>
      <c r="BH31" s="313"/>
      <c r="BI31" s="313"/>
      <c r="BJ31" s="313"/>
      <c r="BK31" s="313"/>
      <c r="BL31" s="313"/>
      <c r="BM31" s="237">
        <v>98.4</v>
      </c>
      <c r="BN31" s="323"/>
      <c r="BO31" s="323"/>
      <c r="BP31" s="323"/>
      <c r="BQ31" s="316"/>
      <c r="BR31" s="319">
        <v>99.4</v>
      </c>
      <c r="BS31" s="313"/>
      <c r="BT31" s="313"/>
      <c r="BU31" s="313"/>
      <c r="BV31" s="313"/>
      <c r="BW31" s="313"/>
      <c r="BX31" s="237">
        <v>98</v>
      </c>
      <c r="BY31" s="323"/>
      <c r="BZ31" s="323"/>
      <c r="CA31" s="323"/>
      <c r="CB31" s="316"/>
      <c r="CD31" s="134"/>
      <c r="CE31" s="43"/>
      <c r="CF31" s="260" t="s">
        <v>63</v>
      </c>
      <c r="CG31" s="36"/>
      <c r="CH31" s="36"/>
      <c r="CI31" s="36"/>
      <c r="CJ31" s="36"/>
      <c r="CK31" s="36"/>
      <c r="CL31" s="36"/>
      <c r="CM31" s="36"/>
      <c r="CN31" s="36"/>
      <c r="CO31" s="36"/>
      <c r="CP31" s="36"/>
      <c r="CQ31" s="269"/>
      <c r="CR31" s="274">
        <v>194804</v>
      </c>
      <c r="CS31" s="313"/>
      <c r="CT31" s="313"/>
      <c r="CU31" s="313"/>
      <c r="CV31" s="313"/>
      <c r="CW31" s="313"/>
      <c r="CX31" s="313"/>
      <c r="CY31" s="333"/>
      <c r="CZ31" s="289">
        <v>0.9</v>
      </c>
      <c r="DA31" s="336"/>
      <c r="DB31" s="336"/>
      <c r="DC31" s="339"/>
      <c r="DD31" s="326">
        <v>188287</v>
      </c>
      <c r="DE31" s="313"/>
      <c r="DF31" s="313"/>
      <c r="DG31" s="313"/>
      <c r="DH31" s="313"/>
      <c r="DI31" s="313"/>
      <c r="DJ31" s="313"/>
      <c r="DK31" s="333"/>
      <c r="DL31" s="326">
        <v>188287</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397</v>
      </c>
      <c r="C32" s="36"/>
      <c r="D32" s="36"/>
      <c r="E32" s="36"/>
      <c r="F32" s="36"/>
      <c r="G32" s="36"/>
      <c r="H32" s="36"/>
      <c r="I32" s="36"/>
      <c r="J32" s="36"/>
      <c r="K32" s="36"/>
      <c r="L32" s="36"/>
      <c r="M32" s="36"/>
      <c r="N32" s="36"/>
      <c r="O32" s="36"/>
      <c r="P32" s="36"/>
      <c r="Q32" s="269"/>
      <c r="R32" s="274">
        <v>10031</v>
      </c>
      <c r="S32" s="216"/>
      <c r="T32" s="216"/>
      <c r="U32" s="216"/>
      <c r="V32" s="216"/>
      <c r="W32" s="216"/>
      <c r="X32" s="216"/>
      <c r="Y32" s="279"/>
      <c r="Z32" s="282">
        <v>0</v>
      </c>
      <c r="AA32" s="282"/>
      <c r="AB32" s="282"/>
      <c r="AC32" s="282"/>
      <c r="AD32" s="285" t="s">
        <v>160</v>
      </c>
      <c r="AE32" s="285"/>
      <c r="AF32" s="285"/>
      <c r="AG32" s="285"/>
      <c r="AH32" s="285"/>
      <c r="AI32" s="285"/>
      <c r="AJ32" s="285"/>
      <c r="AK32" s="285"/>
      <c r="AL32" s="289" t="s">
        <v>160</v>
      </c>
      <c r="AM32" s="237"/>
      <c r="AN32" s="237"/>
      <c r="AO32" s="294"/>
      <c r="AP32" s="175"/>
      <c r="AQ32" s="178"/>
      <c r="AR32" s="178"/>
      <c r="AS32" s="178"/>
      <c r="AT32" s="308"/>
      <c r="AU32" s="267"/>
      <c r="AV32" s="267"/>
      <c r="AW32" s="267"/>
      <c r="AX32" s="262" t="s">
        <v>192</v>
      </c>
      <c r="AY32" s="267"/>
      <c r="AZ32" s="267"/>
      <c r="BA32" s="267"/>
      <c r="BB32" s="267"/>
      <c r="BC32" s="267"/>
      <c r="BD32" s="267"/>
      <c r="BE32" s="267"/>
      <c r="BF32" s="271"/>
      <c r="BG32" s="320">
        <v>99</v>
      </c>
      <c r="BH32" s="312"/>
      <c r="BI32" s="312"/>
      <c r="BJ32" s="312"/>
      <c r="BK32" s="312"/>
      <c r="BL32" s="312"/>
      <c r="BM32" s="292">
        <v>90</v>
      </c>
      <c r="BN32" s="312"/>
      <c r="BO32" s="312"/>
      <c r="BP32" s="312"/>
      <c r="BQ32" s="317"/>
      <c r="BR32" s="320">
        <v>98.9</v>
      </c>
      <c r="BS32" s="312"/>
      <c r="BT32" s="312"/>
      <c r="BU32" s="312"/>
      <c r="BV32" s="312"/>
      <c r="BW32" s="312"/>
      <c r="BX32" s="292">
        <v>88.8</v>
      </c>
      <c r="BY32" s="312"/>
      <c r="BZ32" s="312"/>
      <c r="CA32" s="312"/>
      <c r="CB32" s="317"/>
      <c r="CD32" s="135"/>
      <c r="CE32" s="142"/>
      <c r="CF32" s="260" t="s">
        <v>400</v>
      </c>
      <c r="CG32" s="36"/>
      <c r="CH32" s="36"/>
      <c r="CI32" s="36"/>
      <c r="CJ32" s="36"/>
      <c r="CK32" s="36"/>
      <c r="CL32" s="36"/>
      <c r="CM32" s="36"/>
      <c r="CN32" s="36"/>
      <c r="CO32" s="36"/>
      <c r="CP32" s="36"/>
      <c r="CQ32" s="269"/>
      <c r="CR32" s="274">
        <v>79</v>
      </c>
      <c r="CS32" s="216"/>
      <c r="CT32" s="216"/>
      <c r="CU32" s="216"/>
      <c r="CV32" s="216"/>
      <c r="CW32" s="216"/>
      <c r="CX32" s="216"/>
      <c r="CY32" s="279"/>
      <c r="CZ32" s="289">
        <v>0</v>
      </c>
      <c r="DA32" s="336"/>
      <c r="DB32" s="336"/>
      <c r="DC32" s="339"/>
      <c r="DD32" s="326">
        <v>79</v>
      </c>
      <c r="DE32" s="216"/>
      <c r="DF32" s="216"/>
      <c r="DG32" s="216"/>
      <c r="DH32" s="216"/>
      <c r="DI32" s="216"/>
      <c r="DJ32" s="216"/>
      <c r="DK32" s="279"/>
      <c r="DL32" s="326">
        <v>79</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401</v>
      </c>
      <c r="C33" s="36"/>
      <c r="D33" s="36"/>
      <c r="E33" s="36"/>
      <c r="F33" s="36"/>
      <c r="G33" s="36"/>
      <c r="H33" s="36"/>
      <c r="I33" s="36"/>
      <c r="J33" s="36"/>
      <c r="K33" s="36"/>
      <c r="L33" s="36"/>
      <c r="M33" s="36"/>
      <c r="N33" s="36"/>
      <c r="O33" s="36"/>
      <c r="P33" s="36"/>
      <c r="Q33" s="269"/>
      <c r="R33" s="274">
        <v>1927684</v>
      </c>
      <c r="S33" s="216"/>
      <c r="T33" s="216"/>
      <c r="U33" s="216"/>
      <c r="V33" s="216"/>
      <c r="W33" s="216"/>
      <c r="X33" s="216"/>
      <c r="Y33" s="279"/>
      <c r="Z33" s="282">
        <v>8.6</v>
      </c>
      <c r="AA33" s="282"/>
      <c r="AB33" s="282"/>
      <c r="AC33" s="282"/>
      <c r="AD33" s="285" t="s">
        <v>160</v>
      </c>
      <c r="AE33" s="285"/>
      <c r="AF33" s="285"/>
      <c r="AG33" s="285"/>
      <c r="AH33" s="285"/>
      <c r="AI33" s="285"/>
      <c r="AJ33" s="285"/>
      <c r="AK33" s="285"/>
      <c r="AL33" s="289" t="s">
        <v>160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117</v>
      </c>
      <c r="CE33" s="36"/>
      <c r="CF33" s="36"/>
      <c r="CG33" s="36"/>
      <c r="CH33" s="36"/>
      <c r="CI33" s="36"/>
      <c r="CJ33" s="36"/>
      <c r="CK33" s="36"/>
      <c r="CL33" s="36"/>
      <c r="CM33" s="36"/>
      <c r="CN33" s="36"/>
      <c r="CO33" s="36"/>
      <c r="CP33" s="36"/>
      <c r="CQ33" s="269"/>
      <c r="CR33" s="274">
        <v>9508410</v>
      </c>
      <c r="CS33" s="313"/>
      <c r="CT33" s="313"/>
      <c r="CU33" s="313"/>
      <c r="CV33" s="313"/>
      <c r="CW33" s="313"/>
      <c r="CX33" s="313"/>
      <c r="CY33" s="333"/>
      <c r="CZ33" s="289">
        <v>46.3</v>
      </c>
      <c r="DA33" s="336"/>
      <c r="DB33" s="336"/>
      <c r="DC33" s="339"/>
      <c r="DD33" s="326">
        <v>8063228</v>
      </c>
      <c r="DE33" s="313"/>
      <c r="DF33" s="313"/>
      <c r="DG33" s="313"/>
      <c r="DH33" s="313"/>
      <c r="DI33" s="313"/>
      <c r="DJ33" s="313"/>
      <c r="DK33" s="333"/>
      <c r="DL33" s="326">
        <v>5559971</v>
      </c>
      <c r="DM33" s="313"/>
      <c r="DN33" s="313"/>
      <c r="DO33" s="313"/>
      <c r="DP33" s="313"/>
      <c r="DQ33" s="313"/>
      <c r="DR33" s="313"/>
      <c r="DS33" s="313"/>
      <c r="DT33" s="313"/>
      <c r="DU33" s="313"/>
      <c r="DV33" s="333"/>
      <c r="DW33" s="289">
        <v>39.9</v>
      </c>
      <c r="DX33" s="336"/>
      <c r="DY33" s="336"/>
      <c r="DZ33" s="336"/>
      <c r="EA33" s="336"/>
      <c r="EB33" s="336"/>
      <c r="EC33" s="362"/>
    </row>
    <row r="34" spans="2:133" ht="11.25" customHeight="1">
      <c r="B34" s="260" t="s">
        <v>15</v>
      </c>
      <c r="C34" s="36"/>
      <c r="D34" s="36"/>
      <c r="E34" s="36"/>
      <c r="F34" s="36"/>
      <c r="G34" s="36"/>
      <c r="H34" s="36"/>
      <c r="I34" s="36"/>
      <c r="J34" s="36"/>
      <c r="K34" s="36"/>
      <c r="L34" s="36"/>
      <c r="M34" s="36"/>
      <c r="N34" s="36"/>
      <c r="O34" s="36"/>
      <c r="P34" s="36"/>
      <c r="Q34" s="269"/>
      <c r="R34" s="274">
        <v>594787</v>
      </c>
      <c r="S34" s="216"/>
      <c r="T34" s="216"/>
      <c r="U34" s="216"/>
      <c r="V34" s="216"/>
      <c r="W34" s="216"/>
      <c r="X34" s="216"/>
      <c r="Y34" s="279"/>
      <c r="Z34" s="282">
        <v>2.7</v>
      </c>
      <c r="AA34" s="282"/>
      <c r="AB34" s="282"/>
      <c r="AC34" s="282"/>
      <c r="AD34" s="285">
        <v>25465</v>
      </c>
      <c r="AE34" s="285"/>
      <c r="AF34" s="285"/>
      <c r="AG34" s="285"/>
      <c r="AH34" s="285"/>
      <c r="AI34" s="285"/>
      <c r="AJ34" s="285"/>
      <c r="AK34" s="285"/>
      <c r="AL34" s="289">
        <v>0.2</v>
      </c>
      <c r="AM34" s="237"/>
      <c r="AN34" s="237"/>
      <c r="AO34" s="294"/>
      <c r="AP34" s="96"/>
      <c r="AQ34" s="148" t="s">
        <v>187</v>
      </c>
      <c r="AR34" s="139"/>
      <c r="AS34" s="139"/>
      <c r="AT34" s="139"/>
      <c r="AU34" s="139"/>
      <c r="AV34" s="139"/>
      <c r="AW34" s="139"/>
      <c r="AX34" s="139"/>
      <c r="AY34" s="139"/>
      <c r="AZ34" s="139"/>
      <c r="BA34" s="139"/>
      <c r="BB34" s="139"/>
      <c r="BC34" s="139"/>
      <c r="BD34" s="139"/>
      <c r="BE34" s="139"/>
      <c r="BF34" s="144"/>
      <c r="BG34" s="148" t="s">
        <v>57</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102</v>
      </c>
      <c r="CE34" s="36"/>
      <c r="CF34" s="36"/>
      <c r="CG34" s="36"/>
      <c r="CH34" s="36"/>
      <c r="CI34" s="36"/>
      <c r="CJ34" s="36"/>
      <c r="CK34" s="36"/>
      <c r="CL34" s="36"/>
      <c r="CM34" s="36"/>
      <c r="CN34" s="36"/>
      <c r="CO34" s="36"/>
      <c r="CP34" s="36"/>
      <c r="CQ34" s="269"/>
      <c r="CR34" s="274">
        <v>2861526</v>
      </c>
      <c r="CS34" s="216"/>
      <c r="CT34" s="216"/>
      <c r="CU34" s="216"/>
      <c r="CV34" s="216"/>
      <c r="CW34" s="216"/>
      <c r="CX34" s="216"/>
      <c r="CY34" s="279"/>
      <c r="CZ34" s="289">
        <v>13.9</v>
      </c>
      <c r="DA34" s="336"/>
      <c r="DB34" s="336"/>
      <c r="DC34" s="339"/>
      <c r="DD34" s="326">
        <v>2365711</v>
      </c>
      <c r="DE34" s="216"/>
      <c r="DF34" s="216"/>
      <c r="DG34" s="216"/>
      <c r="DH34" s="216"/>
      <c r="DI34" s="216"/>
      <c r="DJ34" s="216"/>
      <c r="DK34" s="279"/>
      <c r="DL34" s="326">
        <v>1661874</v>
      </c>
      <c r="DM34" s="216"/>
      <c r="DN34" s="216"/>
      <c r="DO34" s="216"/>
      <c r="DP34" s="216"/>
      <c r="DQ34" s="216"/>
      <c r="DR34" s="216"/>
      <c r="DS34" s="216"/>
      <c r="DT34" s="216"/>
      <c r="DU34" s="216"/>
      <c r="DV34" s="279"/>
      <c r="DW34" s="289">
        <v>11.9</v>
      </c>
      <c r="DX34" s="336"/>
      <c r="DY34" s="336"/>
      <c r="DZ34" s="336"/>
      <c r="EA34" s="336"/>
      <c r="EB34" s="336"/>
      <c r="EC34" s="362"/>
    </row>
    <row r="35" spans="2:133" ht="11.25" customHeight="1">
      <c r="B35" s="260" t="s">
        <v>380</v>
      </c>
      <c r="C35" s="36"/>
      <c r="D35" s="36"/>
      <c r="E35" s="36"/>
      <c r="F35" s="36"/>
      <c r="G35" s="36"/>
      <c r="H35" s="36"/>
      <c r="I35" s="36"/>
      <c r="J35" s="36"/>
      <c r="K35" s="36"/>
      <c r="L35" s="36"/>
      <c r="M35" s="36"/>
      <c r="N35" s="36"/>
      <c r="O35" s="36"/>
      <c r="P35" s="36"/>
      <c r="Q35" s="269"/>
      <c r="R35" s="274">
        <v>1817600</v>
      </c>
      <c r="S35" s="216"/>
      <c r="T35" s="216"/>
      <c r="U35" s="216"/>
      <c r="V35" s="216"/>
      <c r="W35" s="216"/>
      <c r="X35" s="216"/>
      <c r="Y35" s="279"/>
      <c r="Z35" s="282">
        <v>8.1999999999999993</v>
      </c>
      <c r="AA35" s="282"/>
      <c r="AB35" s="282"/>
      <c r="AC35" s="282"/>
      <c r="AD35" s="285" t="s">
        <v>160</v>
      </c>
      <c r="AE35" s="285"/>
      <c r="AF35" s="285"/>
      <c r="AG35" s="285"/>
      <c r="AH35" s="285"/>
      <c r="AI35" s="285"/>
      <c r="AJ35" s="285"/>
      <c r="AK35" s="285"/>
      <c r="AL35" s="289" t="s">
        <v>160</v>
      </c>
      <c r="AM35" s="237"/>
      <c r="AN35" s="237"/>
      <c r="AO35" s="294"/>
      <c r="AP35" s="96"/>
      <c r="AQ35" s="301" t="s">
        <v>376</v>
      </c>
      <c r="AR35" s="304"/>
      <c r="AS35" s="304"/>
      <c r="AT35" s="304"/>
      <c r="AU35" s="304"/>
      <c r="AV35" s="304"/>
      <c r="AW35" s="304"/>
      <c r="AX35" s="304"/>
      <c r="AY35" s="309"/>
      <c r="AZ35" s="273">
        <v>3186189</v>
      </c>
      <c r="BA35" s="276"/>
      <c r="BB35" s="276"/>
      <c r="BC35" s="276"/>
      <c r="BD35" s="276"/>
      <c r="BE35" s="276"/>
      <c r="BF35" s="315"/>
      <c r="BG35" s="259" t="s">
        <v>402</v>
      </c>
      <c r="BH35" s="265"/>
      <c r="BI35" s="265"/>
      <c r="BJ35" s="265"/>
      <c r="BK35" s="265"/>
      <c r="BL35" s="265"/>
      <c r="BM35" s="265"/>
      <c r="BN35" s="265"/>
      <c r="BO35" s="265"/>
      <c r="BP35" s="265"/>
      <c r="BQ35" s="265"/>
      <c r="BR35" s="265"/>
      <c r="BS35" s="265"/>
      <c r="BT35" s="265"/>
      <c r="BU35" s="268"/>
      <c r="BV35" s="273">
        <v>166507</v>
      </c>
      <c r="BW35" s="276"/>
      <c r="BX35" s="276"/>
      <c r="BY35" s="276"/>
      <c r="BZ35" s="276"/>
      <c r="CA35" s="276"/>
      <c r="CB35" s="315"/>
      <c r="CD35" s="260" t="s">
        <v>331</v>
      </c>
      <c r="CE35" s="36"/>
      <c r="CF35" s="36"/>
      <c r="CG35" s="36"/>
      <c r="CH35" s="36"/>
      <c r="CI35" s="36"/>
      <c r="CJ35" s="36"/>
      <c r="CK35" s="36"/>
      <c r="CL35" s="36"/>
      <c r="CM35" s="36"/>
      <c r="CN35" s="36"/>
      <c r="CO35" s="36"/>
      <c r="CP35" s="36"/>
      <c r="CQ35" s="269"/>
      <c r="CR35" s="274">
        <v>538953</v>
      </c>
      <c r="CS35" s="313"/>
      <c r="CT35" s="313"/>
      <c r="CU35" s="313"/>
      <c r="CV35" s="313"/>
      <c r="CW35" s="313"/>
      <c r="CX35" s="313"/>
      <c r="CY35" s="333"/>
      <c r="CZ35" s="289">
        <v>2.6</v>
      </c>
      <c r="DA35" s="336"/>
      <c r="DB35" s="336"/>
      <c r="DC35" s="339"/>
      <c r="DD35" s="326">
        <v>454914</v>
      </c>
      <c r="DE35" s="313"/>
      <c r="DF35" s="313"/>
      <c r="DG35" s="313"/>
      <c r="DH35" s="313"/>
      <c r="DI35" s="313"/>
      <c r="DJ35" s="313"/>
      <c r="DK35" s="333"/>
      <c r="DL35" s="326">
        <v>177812</v>
      </c>
      <c r="DM35" s="313"/>
      <c r="DN35" s="313"/>
      <c r="DO35" s="313"/>
      <c r="DP35" s="313"/>
      <c r="DQ35" s="313"/>
      <c r="DR35" s="313"/>
      <c r="DS35" s="313"/>
      <c r="DT35" s="313"/>
      <c r="DU35" s="313"/>
      <c r="DV35" s="333"/>
      <c r="DW35" s="289">
        <v>1.3</v>
      </c>
      <c r="DX35" s="336"/>
      <c r="DY35" s="336"/>
      <c r="DZ35" s="336"/>
      <c r="EA35" s="336"/>
      <c r="EB35" s="336"/>
      <c r="EC35" s="362"/>
    </row>
    <row r="36" spans="2:133" ht="11.25" customHeight="1">
      <c r="B36" s="260" t="s">
        <v>403</v>
      </c>
      <c r="C36" s="36"/>
      <c r="D36" s="36"/>
      <c r="E36" s="36"/>
      <c r="F36" s="36"/>
      <c r="G36" s="36"/>
      <c r="H36" s="36"/>
      <c r="I36" s="36"/>
      <c r="J36" s="36"/>
      <c r="K36" s="36"/>
      <c r="L36" s="36"/>
      <c r="M36" s="36"/>
      <c r="N36" s="36"/>
      <c r="O36" s="36"/>
      <c r="P36" s="36"/>
      <c r="Q36" s="269"/>
      <c r="R36" s="274" t="s">
        <v>160</v>
      </c>
      <c r="S36" s="216"/>
      <c r="T36" s="216"/>
      <c r="U36" s="216"/>
      <c r="V36" s="216"/>
      <c r="W36" s="216"/>
      <c r="X36" s="216"/>
      <c r="Y36" s="279"/>
      <c r="Z36" s="282" t="s">
        <v>160</v>
      </c>
      <c r="AA36" s="282"/>
      <c r="AB36" s="282"/>
      <c r="AC36" s="282"/>
      <c r="AD36" s="285" t="s">
        <v>160</v>
      </c>
      <c r="AE36" s="285"/>
      <c r="AF36" s="285"/>
      <c r="AG36" s="285"/>
      <c r="AH36" s="285"/>
      <c r="AI36" s="285"/>
      <c r="AJ36" s="285"/>
      <c r="AK36" s="285"/>
      <c r="AL36" s="289" t="s">
        <v>160</v>
      </c>
      <c r="AM36" s="237"/>
      <c r="AN36" s="237"/>
      <c r="AO36" s="294"/>
      <c r="AQ36" s="302" t="s">
        <v>370</v>
      </c>
      <c r="AR36" s="198"/>
      <c r="AS36" s="198"/>
      <c r="AT36" s="198"/>
      <c r="AU36" s="198"/>
      <c r="AV36" s="198"/>
      <c r="AW36" s="198"/>
      <c r="AX36" s="198"/>
      <c r="AY36" s="310"/>
      <c r="AZ36" s="274">
        <v>1010572</v>
      </c>
      <c r="BA36" s="216"/>
      <c r="BB36" s="216"/>
      <c r="BC36" s="216"/>
      <c r="BD36" s="313"/>
      <c r="BE36" s="313"/>
      <c r="BF36" s="316"/>
      <c r="BG36" s="260" t="s">
        <v>302</v>
      </c>
      <c r="BH36" s="36"/>
      <c r="BI36" s="36"/>
      <c r="BJ36" s="36"/>
      <c r="BK36" s="36"/>
      <c r="BL36" s="36"/>
      <c r="BM36" s="36"/>
      <c r="BN36" s="36"/>
      <c r="BO36" s="36"/>
      <c r="BP36" s="36"/>
      <c r="BQ36" s="36"/>
      <c r="BR36" s="36"/>
      <c r="BS36" s="36"/>
      <c r="BT36" s="36"/>
      <c r="BU36" s="269"/>
      <c r="BV36" s="274">
        <v>153303</v>
      </c>
      <c r="BW36" s="216"/>
      <c r="BX36" s="216"/>
      <c r="BY36" s="216"/>
      <c r="BZ36" s="216"/>
      <c r="CA36" s="216"/>
      <c r="CB36" s="328"/>
      <c r="CD36" s="260" t="s">
        <v>404</v>
      </c>
      <c r="CE36" s="36"/>
      <c r="CF36" s="36"/>
      <c r="CG36" s="36"/>
      <c r="CH36" s="36"/>
      <c r="CI36" s="36"/>
      <c r="CJ36" s="36"/>
      <c r="CK36" s="36"/>
      <c r="CL36" s="36"/>
      <c r="CM36" s="36"/>
      <c r="CN36" s="36"/>
      <c r="CO36" s="36"/>
      <c r="CP36" s="36"/>
      <c r="CQ36" s="269"/>
      <c r="CR36" s="274">
        <v>3455382</v>
      </c>
      <c r="CS36" s="216"/>
      <c r="CT36" s="216"/>
      <c r="CU36" s="216"/>
      <c r="CV36" s="216"/>
      <c r="CW36" s="216"/>
      <c r="CX36" s="216"/>
      <c r="CY36" s="279"/>
      <c r="CZ36" s="289">
        <v>16.8</v>
      </c>
      <c r="DA36" s="336"/>
      <c r="DB36" s="336"/>
      <c r="DC36" s="339"/>
      <c r="DD36" s="326">
        <v>3051034</v>
      </c>
      <c r="DE36" s="216"/>
      <c r="DF36" s="216"/>
      <c r="DG36" s="216"/>
      <c r="DH36" s="216"/>
      <c r="DI36" s="216"/>
      <c r="DJ36" s="216"/>
      <c r="DK36" s="279"/>
      <c r="DL36" s="326">
        <v>2533619</v>
      </c>
      <c r="DM36" s="216"/>
      <c r="DN36" s="216"/>
      <c r="DO36" s="216"/>
      <c r="DP36" s="216"/>
      <c r="DQ36" s="216"/>
      <c r="DR36" s="216"/>
      <c r="DS36" s="216"/>
      <c r="DT36" s="216"/>
      <c r="DU36" s="216"/>
      <c r="DV36" s="279"/>
      <c r="DW36" s="289">
        <v>18.2</v>
      </c>
      <c r="DX36" s="336"/>
      <c r="DY36" s="336"/>
      <c r="DZ36" s="336"/>
      <c r="EA36" s="336"/>
      <c r="EB36" s="336"/>
      <c r="EC36" s="362"/>
    </row>
    <row r="37" spans="2:133" ht="11.25" customHeight="1">
      <c r="B37" s="260" t="s">
        <v>205</v>
      </c>
      <c r="C37" s="36"/>
      <c r="D37" s="36"/>
      <c r="E37" s="36"/>
      <c r="F37" s="36"/>
      <c r="G37" s="36"/>
      <c r="H37" s="36"/>
      <c r="I37" s="36"/>
      <c r="J37" s="36"/>
      <c r="K37" s="36"/>
      <c r="L37" s="36"/>
      <c r="M37" s="36"/>
      <c r="N37" s="36"/>
      <c r="O37" s="36"/>
      <c r="P37" s="36"/>
      <c r="Q37" s="269"/>
      <c r="R37" s="274">
        <v>826900</v>
      </c>
      <c r="S37" s="216"/>
      <c r="T37" s="216"/>
      <c r="U37" s="216"/>
      <c r="V37" s="216"/>
      <c r="W37" s="216"/>
      <c r="X37" s="216"/>
      <c r="Y37" s="279"/>
      <c r="Z37" s="282">
        <v>3.7</v>
      </c>
      <c r="AA37" s="282"/>
      <c r="AB37" s="282"/>
      <c r="AC37" s="282"/>
      <c r="AD37" s="285" t="s">
        <v>160</v>
      </c>
      <c r="AE37" s="285"/>
      <c r="AF37" s="285"/>
      <c r="AG37" s="285"/>
      <c r="AH37" s="285"/>
      <c r="AI37" s="285"/>
      <c r="AJ37" s="285"/>
      <c r="AK37" s="285"/>
      <c r="AL37" s="289" t="s">
        <v>160</v>
      </c>
      <c r="AM37" s="237"/>
      <c r="AN37" s="237"/>
      <c r="AO37" s="294"/>
      <c r="AQ37" s="302" t="s">
        <v>406</v>
      </c>
      <c r="AR37" s="198"/>
      <c r="AS37" s="198"/>
      <c r="AT37" s="198"/>
      <c r="AU37" s="198"/>
      <c r="AV37" s="198"/>
      <c r="AW37" s="198"/>
      <c r="AX37" s="198"/>
      <c r="AY37" s="310"/>
      <c r="AZ37" s="274">
        <v>710000</v>
      </c>
      <c r="BA37" s="216"/>
      <c r="BB37" s="216"/>
      <c r="BC37" s="216"/>
      <c r="BD37" s="313"/>
      <c r="BE37" s="313"/>
      <c r="BF37" s="316"/>
      <c r="BG37" s="260" t="s">
        <v>132</v>
      </c>
      <c r="BH37" s="36"/>
      <c r="BI37" s="36"/>
      <c r="BJ37" s="36"/>
      <c r="BK37" s="36"/>
      <c r="BL37" s="36"/>
      <c r="BM37" s="36"/>
      <c r="BN37" s="36"/>
      <c r="BO37" s="36"/>
      <c r="BP37" s="36"/>
      <c r="BQ37" s="36"/>
      <c r="BR37" s="36"/>
      <c r="BS37" s="36"/>
      <c r="BT37" s="36"/>
      <c r="BU37" s="269"/>
      <c r="BV37" s="274">
        <v>5570</v>
      </c>
      <c r="BW37" s="216"/>
      <c r="BX37" s="216"/>
      <c r="BY37" s="216"/>
      <c r="BZ37" s="216"/>
      <c r="CA37" s="216"/>
      <c r="CB37" s="328"/>
      <c r="CD37" s="260" t="s">
        <v>166</v>
      </c>
      <c r="CE37" s="36"/>
      <c r="CF37" s="36"/>
      <c r="CG37" s="36"/>
      <c r="CH37" s="36"/>
      <c r="CI37" s="36"/>
      <c r="CJ37" s="36"/>
      <c r="CK37" s="36"/>
      <c r="CL37" s="36"/>
      <c r="CM37" s="36"/>
      <c r="CN37" s="36"/>
      <c r="CO37" s="36"/>
      <c r="CP37" s="36"/>
      <c r="CQ37" s="269"/>
      <c r="CR37" s="274">
        <v>1074669</v>
      </c>
      <c r="CS37" s="313"/>
      <c r="CT37" s="313"/>
      <c r="CU37" s="313"/>
      <c r="CV37" s="313"/>
      <c r="CW37" s="313"/>
      <c r="CX37" s="313"/>
      <c r="CY37" s="333"/>
      <c r="CZ37" s="289">
        <v>5.2</v>
      </c>
      <c r="DA37" s="336"/>
      <c r="DB37" s="336"/>
      <c r="DC37" s="339"/>
      <c r="DD37" s="326">
        <v>1000081</v>
      </c>
      <c r="DE37" s="313"/>
      <c r="DF37" s="313"/>
      <c r="DG37" s="313"/>
      <c r="DH37" s="313"/>
      <c r="DI37" s="313"/>
      <c r="DJ37" s="313"/>
      <c r="DK37" s="333"/>
      <c r="DL37" s="326">
        <v>969052</v>
      </c>
      <c r="DM37" s="313"/>
      <c r="DN37" s="313"/>
      <c r="DO37" s="313"/>
      <c r="DP37" s="313"/>
      <c r="DQ37" s="313"/>
      <c r="DR37" s="313"/>
      <c r="DS37" s="313"/>
      <c r="DT37" s="313"/>
      <c r="DU37" s="313"/>
      <c r="DV37" s="333"/>
      <c r="DW37" s="289">
        <v>7</v>
      </c>
      <c r="DX37" s="336"/>
      <c r="DY37" s="336"/>
      <c r="DZ37" s="336"/>
      <c r="EA37" s="336"/>
      <c r="EB37" s="336"/>
      <c r="EC37" s="362"/>
    </row>
    <row r="38" spans="2:133" ht="11.25" customHeight="1">
      <c r="B38" s="262" t="s">
        <v>407</v>
      </c>
      <c r="C38" s="267"/>
      <c r="D38" s="267"/>
      <c r="E38" s="267"/>
      <c r="F38" s="267"/>
      <c r="G38" s="267"/>
      <c r="H38" s="267"/>
      <c r="I38" s="267"/>
      <c r="J38" s="267"/>
      <c r="K38" s="267"/>
      <c r="L38" s="267"/>
      <c r="M38" s="267"/>
      <c r="N38" s="267"/>
      <c r="O38" s="267"/>
      <c r="P38" s="267"/>
      <c r="Q38" s="271"/>
      <c r="R38" s="275">
        <v>22301321</v>
      </c>
      <c r="S38" s="277"/>
      <c r="T38" s="277"/>
      <c r="U38" s="277"/>
      <c r="V38" s="277"/>
      <c r="W38" s="277"/>
      <c r="X38" s="277"/>
      <c r="Y38" s="280"/>
      <c r="Z38" s="283">
        <v>100</v>
      </c>
      <c r="AA38" s="283"/>
      <c r="AB38" s="283"/>
      <c r="AC38" s="283"/>
      <c r="AD38" s="286">
        <v>13095840</v>
      </c>
      <c r="AE38" s="286"/>
      <c r="AF38" s="286"/>
      <c r="AG38" s="286"/>
      <c r="AH38" s="286"/>
      <c r="AI38" s="286"/>
      <c r="AJ38" s="286"/>
      <c r="AK38" s="286"/>
      <c r="AL38" s="290">
        <v>100</v>
      </c>
      <c r="AM38" s="292"/>
      <c r="AN38" s="292"/>
      <c r="AO38" s="295"/>
      <c r="AQ38" s="302" t="s">
        <v>96</v>
      </c>
      <c r="AR38" s="198"/>
      <c r="AS38" s="198"/>
      <c r="AT38" s="198"/>
      <c r="AU38" s="198"/>
      <c r="AV38" s="198"/>
      <c r="AW38" s="198"/>
      <c r="AX38" s="198"/>
      <c r="AY38" s="310"/>
      <c r="AZ38" s="274" t="s">
        <v>160</v>
      </c>
      <c r="BA38" s="216"/>
      <c r="BB38" s="216"/>
      <c r="BC38" s="216"/>
      <c r="BD38" s="313"/>
      <c r="BE38" s="313"/>
      <c r="BF38" s="316"/>
      <c r="BG38" s="260" t="s">
        <v>291</v>
      </c>
      <c r="BH38" s="36"/>
      <c r="BI38" s="36"/>
      <c r="BJ38" s="36"/>
      <c r="BK38" s="36"/>
      <c r="BL38" s="36"/>
      <c r="BM38" s="36"/>
      <c r="BN38" s="36"/>
      <c r="BO38" s="36"/>
      <c r="BP38" s="36"/>
      <c r="BQ38" s="36"/>
      <c r="BR38" s="36"/>
      <c r="BS38" s="36"/>
      <c r="BT38" s="36"/>
      <c r="BU38" s="269"/>
      <c r="BV38" s="274">
        <v>8897</v>
      </c>
      <c r="BW38" s="216"/>
      <c r="BX38" s="216"/>
      <c r="BY38" s="216"/>
      <c r="BZ38" s="216"/>
      <c r="CA38" s="216"/>
      <c r="CB38" s="328"/>
      <c r="CD38" s="260" t="s">
        <v>273</v>
      </c>
      <c r="CE38" s="36"/>
      <c r="CF38" s="36"/>
      <c r="CG38" s="36"/>
      <c r="CH38" s="36"/>
      <c r="CI38" s="36"/>
      <c r="CJ38" s="36"/>
      <c r="CK38" s="36"/>
      <c r="CL38" s="36"/>
      <c r="CM38" s="36"/>
      <c r="CN38" s="36"/>
      <c r="CO38" s="36"/>
      <c r="CP38" s="36"/>
      <c r="CQ38" s="269"/>
      <c r="CR38" s="274">
        <v>2175617</v>
      </c>
      <c r="CS38" s="216"/>
      <c r="CT38" s="216"/>
      <c r="CU38" s="216"/>
      <c r="CV38" s="216"/>
      <c r="CW38" s="216"/>
      <c r="CX38" s="216"/>
      <c r="CY38" s="279"/>
      <c r="CZ38" s="289">
        <v>10.6</v>
      </c>
      <c r="DA38" s="336"/>
      <c r="DB38" s="336"/>
      <c r="DC38" s="339"/>
      <c r="DD38" s="326">
        <v>1972747</v>
      </c>
      <c r="DE38" s="216"/>
      <c r="DF38" s="216"/>
      <c r="DG38" s="216"/>
      <c r="DH38" s="216"/>
      <c r="DI38" s="216"/>
      <c r="DJ38" s="216"/>
      <c r="DK38" s="279"/>
      <c r="DL38" s="326">
        <v>1186666</v>
      </c>
      <c r="DM38" s="216"/>
      <c r="DN38" s="216"/>
      <c r="DO38" s="216"/>
      <c r="DP38" s="216"/>
      <c r="DQ38" s="216"/>
      <c r="DR38" s="216"/>
      <c r="DS38" s="216"/>
      <c r="DT38" s="216"/>
      <c r="DU38" s="216"/>
      <c r="DV38" s="279"/>
      <c r="DW38" s="289">
        <v>8.5</v>
      </c>
      <c r="DX38" s="336"/>
      <c r="DY38" s="336"/>
      <c r="DZ38" s="336"/>
      <c r="EA38" s="336"/>
      <c r="EB38" s="336"/>
      <c r="EC38" s="362"/>
    </row>
    <row r="39" spans="2:133" ht="11.25" customHeight="1">
      <c r="AQ39" s="302" t="s">
        <v>408</v>
      </c>
      <c r="AR39" s="198"/>
      <c r="AS39" s="198"/>
      <c r="AT39" s="198"/>
      <c r="AU39" s="198"/>
      <c r="AV39" s="198"/>
      <c r="AW39" s="198"/>
      <c r="AX39" s="198"/>
      <c r="AY39" s="310"/>
      <c r="AZ39" s="274" t="s">
        <v>160</v>
      </c>
      <c r="BA39" s="216"/>
      <c r="BB39" s="216"/>
      <c r="BC39" s="216"/>
      <c r="BD39" s="313"/>
      <c r="BE39" s="313"/>
      <c r="BF39" s="316"/>
      <c r="BG39" s="298" t="s">
        <v>239</v>
      </c>
      <c r="BH39" s="29"/>
      <c r="BI39" s="29"/>
      <c r="BJ39" s="29"/>
      <c r="BK39" s="29"/>
      <c r="BL39" s="29"/>
      <c r="BM39" s="36" t="s">
        <v>222</v>
      </c>
      <c r="BN39" s="36"/>
      <c r="BO39" s="36"/>
      <c r="BP39" s="36"/>
      <c r="BQ39" s="36"/>
      <c r="BR39" s="36"/>
      <c r="BS39" s="36"/>
      <c r="BT39" s="36"/>
      <c r="BU39" s="269"/>
      <c r="BV39" s="274">
        <v>101</v>
      </c>
      <c r="BW39" s="216"/>
      <c r="BX39" s="216"/>
      <c r="BY39" s="216"/>
      <c r="BZ39" s="216"/>
      <c r="CA39" s="216"/>
      <c r="CB39" s="328"/>
      <c r="CD39" s="260" t="s">
        <v>7</v>
      </c>
      <c r="CE39" s="36"/>
      <c r="CF39" s="36"/>
      <c r="CG39" s="36"/>
      <c r="CH39" s="36"/>
      <c r="CI39" s="36"/>
      <c r="CJ39" s="36"/>
      <c r="CK39" s="36"/>
      <c r="CL39" s="36"/>
      <c r="CM39" s="36"/>
      <c r="CN39" s="36"/>
      <c r="CO39" s="36"/>
      <c r="CP39" s="36"/>
      <c r="CQ39" s="269"/>
      <c r="CR39" s="274">
        <v>210452</v>
      </c>
      <c r="CS39" s="313"/>
      <c r="CT39" s="313"/>
      <c r="CU39" s="313"/>
      <c r="CV39" s="313"/>
      <c r="CW39" s="313"/>
      <c r="CX39" s="313"/>
      <c r="CY39" s="333"/>
      <c r="CZ39" s="289">
        <v>1</v>
      </c>
      <c r="DA39" s="336"/>
      <c r="DB39" s="336"/>
      <c r="DC39" s="339"/>
      <c r="DD39" s="326">
        <v>199907</v>
      </c>
      <c r="DE39" s="313"/>
      <c r="DF39" s="313"/>
      <c r="DG39" s="313"/>
      <c r="DH39" s="313"/>
      <c r="DI39" s="313"/>
      <c r="DJ39" s="313"/>
      <c r="DK39" s="333"/>
      <c r="DL39" s="326" t="s">
        <v>160</v>
      </c>
      <c r="DM39" s="313"/>
      <c r="DN39" s="313"/>
      <c r="DO39" s="313"/>
      <c r="DP39" s="313"/>
      <c r="DQ39" s="313"/>
      <c r="DR39" s="313"/>
      <c r="DS39" s="313"/>
      <c r="DT39" s="313"/>
      <c r="DU39" s="313"/>
      <c r="DV39" s="333"/>
      <c r="DW39" s="289" t="s">
        <v>160</v>
      </c>
      <c r="DX39" s="336"/>
      <c r="DY39" s="336"/>
      <c r="DZ39" s="336"/>
      <c r="EA39" s="336"/>
      <c r="EB39" s="336"/>
      <c r="EC39" s="362"/>
    </row>
    <row r="40" spans="2:133" ht="11.25" customHeight="1">
      <c r="AQ40" s="302" t="s">
        <v>409</v>
      </c>
      <c r="AR40" s="198"/>
      <c r="AS40" s="198"/>
      <c r="AT40" s="198"/>
      <c r="AU40" s="198"/>
      <c r="AV40" s="198"/>
      <c r="AW40" s="198"/>
      <c r="AX40" s="198"/>
      <c r="AY40" s="310"/>
      <c r="AZ40" s="274">
        <v>235203</v>
      </c>
      <c r="BA40" s="216"/>
      <c r="BB40" s="216"/>
      <c r="BC40" s="216"/>
      <c r="BD40" s="313"/>
      <c r="BE40" s="313"/>
      <c r="BF40" s="316"/>
      <c r="BG40" s="298"/>
      <c r="BH40" s="29"/>
      <c r="BI40" s="29"/>
      <c r="BJ40" s="29"/>
      <c r="BK40" s="29"/>
      <c r="BL40" s="29"/>
      <c r="BM40" s="36" t="s">
        <v>375</v>
      </c>
      <c r="BN40" s="36"/>
      <c r="BO40" s="36"/>
      <c r="BP40" s="36"/>
      <c r="BQ40" s="36"/>
      <c r="BR40" s="36"/>
      <c r="BS40" s="36"/>
      <c r="BT40" s="36"/>
      <c r="BU40" s="269"/>
      <c r="BV40" s="274">
        <v>82</v>
      </c>
      <c r="BW40" s="216"/>
      <c r="BX40" s="216"/>
      <c r="BY40" s="216"/>
      <c r="BZ40" s="216"/>
      <c r="CA40" s="216"/>
      <c r="CB40" s="328"/>
      <c r="CD40" s="260" t="s">
        <v>410</v>
      </c>
      <c r="CE40" s="36"/>
      <c r="CF40" s="36"/>
      <c r="CG40" s="36"/>
      <c r="CH40" s="36"/>
      <c r="CI40" s="36"/>
      <c r="CJ40" s="36"/>
      <c r="CK40" s="36"/>
      <c r="CL40" s="36"/>
      <c r="CM40" s="36"/>
      <c r="CN40" s="36"/>
      <c r="CO40" s="36"/>
      <c r="CP40" s="36"/>
      <c r="CQ40" s="269"/>
      <c r="CR40" s="274">
        <v>266480</v>
      </c>
      <c r="CS40" s="216"/>
      <c r="CT40" s="216"/>
      <c r="CU40" s="216"/>
      <c r="CV40" s="216"/>
      <c r="CW40" s="216"/>
      <c r="CX40" s="216"/>
      <c r="CY40" s="279"/>
      <c r="CZ40" s="289">
        <v>1.3</v>
      </c>
      <c r="DA40" s="336"/>
      <c r="DB40" s="336"/>
      <c r="DC40" s="339"/>
      <c r="DD40" s="326">
        <v>18915</v>
      </c>
      <c r="DE40" s="216"/>
      <c r="DF40" s="216"/>
      <c r="DG40" s="216"/>
      <c r="DH40" s="216"/>
      <c r="DI40" s="216"/>
      <c r="DJ40" s="216"/>
      <c r="DK40" s="279"/>
      <c r="DL40" s="326" t="s">
        <v>160</v>
      </c>
      <c r="DM40" s="216"/>
      <c r="DN40" s="216"/>
      <c r="DO40" s="216"/>
      <c r="DP40" s="216"/>
      <c r="DQ40" s="216"/>
      <c r="DR40" s="216"/>
      <c r="DS40" s="216"/>
      <c r="DT40" s="216"/>
      <c r="DU40" s="216"/>
      <c r="DV40" s="279"/>
      <c r="DW40" s="289" t="s">
        <v>160</v>
      </c>
      <c r="DX40" s="336"/>
      <c r="DY40" s="336"/>
      <c r="DZ40" s="336"/>
      <c r="EA40" s="336"/>
      <c r="EB40" s="336"/>
      <c r="EC40" s="362"/>
    </row>
    <row r="41" spans="2:133" ht="11.25" customHeight="1">
      <c r="AQ41" s="303" t="s">
        <v>411</v>
      </c>
      <c r="AR41" s="305"/>
      <c r="AS41" s="305"/>
      <c r="AT41" s="305"/>
      <c r="AU41" s="305"/>
      <c r="AV41" s="305"/>
      <c r="AW41" s="305"/>
      <c r="AX41" s="305"/>
      <c r="AY41" s="311"/>
      <c r="AZ41" s="275">
        <v>1230414</v>
      </c>
      <c r="BA41" s="277"/>
      <c r="BB41" s="277"/>
      <c r="BC41" s="277"/>
      <c r="BD41" s="312"/>
      <c r="BE41" s="312"/>
      <c r="BF41" s="317"/>
      <c r="BG41" s="175"/>
      <c r="BH41" s="178"/>
      <c r="BI41" s="178"/>
      <c r="BJ41" s="178"/>
      <c r="BK41" s="178"/>
      <c r="BL41" s="178"/>
      <c r="BM41" s="267" t="s">
        <v>366</v>
      </c>
      <c r="BN41" s="267"/>
      <c r="BO41" s="267"/>
      <c r="BP41" s="267"/>
      <c r="BQ41" s="267"/>
      <c r="BR41" s="267"/>
      <c r="BS41" s="267"/>
      <c r="BT41" s="267"/>
      <c r="BU41" s="271"/>
      <c r="BV41" s="275">
        <v>306</v>
      </c>
      <c r="BW41" s="277"/>
      <c r="BX41" s="277"/>
      <c r="BY41" s="277"/>
      <c r="BZ41" s="277"/>
      <c r="CA41" s="277"/>
      <c r="CB41" s="329"/>
      <c r="CD41" s="260" t="s">
        <v>413</v>
      </c>
      <c r="CE41" s="36"/>
      <c r="CF41" s="36"/>
      <c r="CG41" s="36"/>
      <c r="CH41" s="36"/>
      <c r="CI41" s="36"/>
      <c r="CJ41" s="36"/>
      <c r="CK41" s="36"/>
      <c r="CL41" s="36"/>
      <c r="CM41" s="36"/>
      <c r="CN41" s="36"/>
      <c r="CO41" s="36"/>
      <c r="CP41" s="36"/>
      <c r="CQ41" s="269"/>
      <c r="CR41" s="274" t="s">
        <v>160</v>
      </c>
      <c r="CS41" s="313"/>
      <c r="CT41" s="313"/>
      <c r="CU41" s="313"/>
      <c r="CV41" s="313"/>
      <c r="CW41" s="313"/>
      <c r="CX41" s="313"/>
      <c r="CY41" s="333"/>
      <c r="CZ41" s="289" t="s">
        <v>160</v>
      </c>
      <c r="DA41" s="336"/>
      <c r="DB41" s="336"/>
      <c r="DC41" s="339"/>
      <c r="DD41" s="326" t="s">
        <v>160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415</v>
      </c>
      <c r="CE42" s="36"/>
      <c r="CF42" s="36"/>
      <c r="CG42" s="36"/>
      <c r="CH42" s="36"/>
      <c r="CI42" s="36"/>
      <c r="CJ42" s="36"/>
      <c r="CK42" s="36"/>
      <c r="CL42" s="36"/>
      <c r="CM42" s="36"/>
      <c r="CN42" s="36"/>
      <c r="CO42" s="36"/>
      <c r="CP42" s="36"/>
      <c r="CQ42" s="269"/>
      <c r="CR42" s="274">
        <v>2330612</v>
      </c>
      <c r="CS42" s="216"/>
      <c r="CT42" s="216"/>
      <c r="CU42" s="216"/>
      <c r="CV42" s="216"/>
      <c r="CW42" s="216"/>
      <c r="CX42" s="216"/>
      <c r="CY42" s="279"/>
      <c r="CZ42" s="289">
        <v>11.3</v>
      </c>
      <c r="DA42" s="237"/>
      <c r="DB42" s="237"/>
      <c r="DC42" s="340"/>
      <c r="DD42" s="326">
        <v>782861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198</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269</v>
      </c>
      <c r="CE43" s="36"/>
      <c r="CF43" s="36"/>
      <c r="CG43" s="36"/>
      <c r="CH43" s="36"/>
      <c r="CI43" s="36"/>
      <c r="CJ43" s="36"/>
      <c r="CK43" s="36"/>
      <c r="CL43" s="36"/>
      <c r="CM43" s="36"/>
      <c r="CN43" s="36"/>
      <c r="CO43" s="36"/>
      <c r="CP43" s="36"/>
      <c r="CQ43" s="269"/>
      <c r="CR43" s="274">
        <v>68041</v>
      </c>
      <c r="CS43" s="313"/>
      <c r="CT43" s="313"/>
      <c r="CU43" s="313"/>
      <c r="CV43" s="313"/>
      <c r="CW43" s="313"/>
      <c r="CX43" s="313"/>
      <c r="CY43" s="333"/>
      <c r="CZ43" s="289">
        <v>0.3</v>
      </c>
      <c r="DA43" s="336"/>
      <c r="DB43" s="336"/>
      <c r="DC43" s="339"/>
      <c r="DD43" s="326">
        <v>68041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361</v>
      </c>
      <c r="CD44" s="133" t="s">
        <v>383</v>
      </c>
      <c r="CE44" s="42"/>
      <c r="CF44" s="260" t="s">
        <v>196</v>
      </c>
      <c r="CG44" s="36"/>
      <c r="CH44" s="36"/>
      <c r="CI44" s="36"/>
      <c r="CJ44" s="36"/>
      <c r="CK44" s="36"/>
      <c r="CL44" s="36"/>
      <c r="CM44" s="36"/>
      <c r="CN44" s="36"/>
      <c r="CO44" s="36"/>
      <c r="CP44" s="36"/>
      <c r="CQ44" s="269"/>
      <c r="CR44" s="274">
        <v>2317320</v>
      </c>
      <c r="CS44" s="216"/>
      <c r="CT44" s="216"/>
      <c r="CU44" s="216"/>
      <c r="CV44" s="216"/>
      <c r="CW44" s="216"/>
      <c r="CX44" s="216"/>
      <c r="CY44" s="279"/>
      <c r="CZ44" s="289">
        <v>11.3</v>
      </c>
      <c r="DA44" s="237"/>
      <c r="DB44" s="237"/>
      <c r="DC44" s="340"/>
      <c r="DD44" s="326">
        <v>778368</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416</v>
      </c>
      <c r="CG45" s="36"/>
      <c r="CH45" s="36"/>
      <c r="CI45" s="36"/>
      <c r="CJ45" s="36"/>
      <c r="CK45" s="36"/>
      <c r="CL45" s="36"/>
      <c r="CM45" s="36"/>
      <c r="CN45" s="36"/>
      <c r="CO45" s="36"/>
      <c r="CP45" s="36"/>
      <c r="CQ45" s="269"/>
      <c r="CR45" s="274">
        <v>1163288</v>
      </c>
      <c r="CS45" s="313"/>
      <c r="CT45" s="313"/>
      <c r="CU45" s="313"/>
      <c r="CV45" s="313"/>
      <c r="CW45" s="313"/>
      <c r="CX45" s="313"/>
      <c r="CY45" s="333"/>
      <c r="CZ45" s="289">
        <v>5.7</v>
      </c>
      <c r="DA45" s="336"/>
      <c r="DB45" s="336"/>
      <c r="DC45" s="339"/>
      <c r="DD45" s="326">
        <v>169126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14</v>
      </c>
      <c r="CG46" s="36"/>
      <c r="CH46" s="36"/>
      <c r="CI46" s="36"/>
      <c r="CJ46" s="36"/>
      <c r="CK46" s="36"/>
      <c r="CL46" s="36"/>
      <c r="CM46" s="36"/>
      <c r="CN46" s="36"/>
      <c r="CO46" s="36"/>
      <c r="CP46" s="36"/>
      <c r="CQ46" s="269"/>
      <c r="CR46" s="274">
        <v>933299</v>
      </c>
      <c r="CS46" s="216"/>
      <c r="CT46" s="216"/>
      <c r="CU46" s="216"/>
      <c r="CV46" s="216"/>
      <c r="CW46" s="216"/>
      <c r="CX46" s="216"/>
      <c r="CY46" s="279"/>
      <c r="CZ46" s="289">
        <v>4.5</v>
      </c>
      <c r="DA46" s="237"/>
      <c r="DB46" s="237"/>
      <c r="DC46" s="340"/>
      <c r="DD46" s="326">
        <v>559309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417</v>
      </c>
      <c r="CG47" s="36"/>
      <c r="CH47" s="36"/>
      <c r="CI47" s="36"/>
      <c r="CJ47" s="36"/>
      <c r="CK47" s="36"/>
      <c r="CL47" s="36"/>
      <c r="CM47" s="36"/>
      <c r="CN47" s="36"/>
      <c r="CO47" s="36"/>
      <c r="CP47" s="36"/>
      <c r="CQ47" s="269"/>
      <c r="CR47" s="274">
        <v>13292</v>
      </c>
      <c r="CS47" s="313"/>
      <c r="CT47" s="313"/>
      <c r="CU47" s="313"/>
      <c r="CV47" s="313"/>
      <c r="CW47" s="313"/>
      <c r="CX47" s="313"/>
      <c r="CY47" s="333"/>
      <c r="CZ47" s="289">
        <v>0.1</v>
      </c>
      <c r="DA47" s="336"/>
      <c r="DB47" s="336"/>
      <c r="DC47" s="339"/>
      <c r="DD47" s="326">
        <v>4493</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69</v>
      </c>
      <c r="CG48" s="36"/>
      <c r="CH48" s="36"/>
      <c r="CI48" s="36"/>
      <c r="CJ48" s="36"/>
      <c r="CK48" s="36"/>
      <c r="CL48" s="36"/>
      <c r="CM48" s="36"/>
      <c r="CN48" s="36"/>
      <c r="CO48" s="36"/>
      <c r="CP48" s="36"/>
      <c r="CQ48" s="269"/>
      <c r="CR48" s="274" t="s">
        <v>160</v>
      </c>
      <c r="CS48" s="216"/>
      <c r="CT48" s="216"/>
      <c r="CU48" s="216"/>
      <c r="CV48" s="216"/>
      <c r="CW48" s="216"/>
      <c r="CX48" s="216"/>
      <c r="CY48" s="279"/>
      <c r="CZ48" s="289" t="s">
        <v>160</v>
      </c>
      <c r="DA48" s="237"/>
      <c r="DB48" s="237"/>
      <c r="DC48" s="340"/>
      <c r="DD48" s="326" t="s">
        <v>160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v>
      </c>
      <c r="CE49" s="267"/>
      <c r="CF49" s="267"/>
      <c r="CG49" s="267"/>
      <c r="CH49" s="267"/>
      <c r="CI49" s="267"/>
      <c r="CJ49" s="267"/>
      <c r="CK49" s="267"/>
      <c r="CL49" s="267"/>
      <c r="CM49" s="267"/>
      <c r="CN49" s="267"/>
      <c r="CO49" s="267"/>
      <c r="CP49" s="267"/>
      <c r="CQ49" s="271"/>
      <c r="CR49" s="275">
        <v>20557262</v>
      </c>
      <c r="CS49" s="312"/>
      <c r="CT49" s="312"/>
      <c r="CU49" s="312"/>
      <c r="CV49" s="312"/>
      <c r="CW49" s="312"/>
      <c r="CX49" s="312"/>
      <c r="CY49" s="334"/>
      <c r="CZ49" s="290">
        <v>100</v>
      </c>
      <c r="DA49" s="337"/>
      <c r="DB49" s="337"/>
      <c r="DC49" s="341"/>
      <c r="DD49" s="344">
        <v>15267516</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iFyGqdi0+Jsrt4aw04Kg+5e5rQcHCaujB+e9QgTtPYG42oc6VMiv6mYYfMdl85FXWJVPcUbt9Y8JNBgH8ZP5JA==" saltValue="hl6d71ecEKrl/7ir/eOv8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5"/>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418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294</v>
      </c>
      <c r="DK2" s="729"/>
      <c r="DL2" s="729"/>
      <c r="DM2" s="729"/>
      <c r="DN2" s="729"/>
      <c r="DO2" s="732"/>
      <c r="DP2" s="402"/>
      <c r="DQ2" s="728" t="s">
        <v>130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79</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420</v>
      </c>
      <c r="B5" s="403"/>
      <c r="C5" s="403"/>
      <c r="D5" s="403"/>
      <c r="E5" s="403"/>
      <c r="F5" s="403"/>
      <c r="G5" s="403"/>
      <c r="H5" s="403"/>
      <c r="I5" s="403"/>
      <c r="J5" s="403"/>
      <c r="K5" s="403"/>
      <c r="L5" s="403"/>
      <c r="M5" s="403"/>
      <c r="N5" s="403"/>
      <c r="O5" s="403"/>
      <c r="P5" s="439"/>
      <c r="Q5" s="445" t="s">
        <v>251</v>
      </c>
      <c r="R5" s="457"/>
      <c r="S5" s="457"/>
      <c r="T5" s="457"/>
      <c r="U5" s="468"/>
      <c r="V5" s="445" t="s">
        <v>100</v>
      </c>
      <c r="W5" s="457"/>
      <c r="X5" s="457"/>
      <c r="Y5" s="457"/>
      <c r="Z5" s="468"/>
      <c r="AA5" s="445" t="s">
        <v>421</v>
      </c>
      <c r="AB5" s="457"/>
      <c r="AC5" s="457"/>
      <c r="AD5" s="457"/>
      <c r="AE5" s="457"/>
      <c r="AF5" s="517" t="s">
        <v>156</v>
      </c>
      <c r="AG5" s="457"/>
      <c r="AH5" s="457"/>
      <c r="AI5" s="457"/>
      <c r="AJ5" s="535"/>
      <c r="AK5" s="457" t="s">
        <v>405</v>
      </c>
      <c r="AL5" s="457"/>
      <c r="AM5" s="457"/>
      <c r="AN5" s="457"/>
      <c r="AO5" s="468"/>
      <c r="AP5" s="445" t="s">
        <v>164</v>
      </c>
      <c r="AQ5" s="457"/>
      <c r="AR5" s="457"/>
      <c r="AS5" s="457"/>
      <c r="AT5" s="468"/>
      <c r="AU5" s="445" t="s">
        <v>422</v>
      </c>
      <c r="AV5" s="457"/>
      <c r="AW5" s="457"/>
      <c r="AX5" s="457"/>
      <c r="AY5" s="535"/>
      <c r="AZ5" s="429"/>
      <c r="BA5" s="429"/>
      <c r="BB5" s="429"/>
      <c r="BC5" s="429"/>
      <c r="BD5" s="429"/>
      <c r="BE5" s="628"/>
      <c r="BF5" s="628"/>
      <c r="BG5" s="628"/>
      <c r="BH5" s="628"/>
      <c r="BI5" s="628"/>
      <c r="BJ5" s="628"/>
      <c r="BK5" s="628"/>
      <c r="BL5" s="628"/>
      <c r="BM5" s="628"/>
      <c r="BN5" s="628"/>
      <c r="BO5" s="628"/>
      <c r="BP5" s="628"/>
      <c r="BQ5" s="374" t="s">
        <v>292</v>
      </c>
      <c r="BR5" s="403"/>
      <c r="BS5" s="403"/>
      <c r="BT5" s="403"/>
      <c r="BU5" s="403"/>
      <c r="BV5" s="403"/>
      <c r="BW5" s="403"/>
      <c r="BX5" s="403"/>
      <c r="BY5" s="403"/>
      <c r="BZ5" s="403"/>
      <c r="CA5" s="403"/>
      <c r="CB5" s="403"/>
      <c r="CC5" s="403"/>
      <c r="CD5" s="403"/>
      <c r="CE5" s="403"/>
      <c r="CF5" s="403"/>
      <c r="CG5" s="439"/>
      <c r="CH5" s="445" t="s">
        <v>371</v>
      </c>
      <c r="CI5" s="457"/>
      <c r="CJ5" s="457"/>
      <c r="CK5" s="457"/>
      <c r="CL5" s="468"/>
      <c r="CM5" s="445" t="s">
        <v>423</v>
      </c>
      <c r="CN5" s="457"/>
      <c r="CO5" s="457"/>
      <c r="CP5" s="457"/>
      <c r="CQ5" s="468"/>
      <c r="CR5" s="445" t="s">
        <v>168</v>
      </c>
      <c r="CS5" s="457"/>
      <c r="CT5" s="457"/>
      <c r="CU5" s="457"/>
      <c r="CV5" s="468"/>
      <c r="CW5" s="445" t="s">
        <v>384</v>
      </c>
      <c r="CX5" s="457"/>
      <c r="CY5" s="457"/>
      <c r="CZ5" s="457"/>
      <c r="DA5" s="468"/>
      <c r="DB5" s="445" t="s">
        <v>424</v>
      </c>
      <c r="DC5" s="457"/>
      <c r="DD5" s="457"/>
      <c r="DE5" s="457"/>
      <c r="DF5" s="468"/>
      <c r="DG5" s="722" t="s">
        <v>427</v>
      </c>
      <c r="DH5" s="725"/>
      <c r="DI5" s="725"/>
      <c r="DJ5" s="725"/>
      <c r="DK5" s="730"/>
      <c r="DL5" s="722" t="s">
        <v>428</v>
      </c>
      <c r="DM5" s="725"/>
      <c r="DN5" s="725"/>
      <c r="DO5" s="725"/>
      <c r="DP5" s="730"/>
      <c r="DQ5" s="445" t="s">
        <v>429</v>
      </c>
      <c r="DR5" s="457"/>
      <c r="DS5" s="457"/>
      <c r="DT5" s="457"/>
      <c r="DU5" s="468"/>
      <c r="DV5" s="445" t="s">
        <v>422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385</v>
      </c>
      <c r="C7" s="425"/>
      <c r="D7" s="425"/>
      <c r="E7" s="425"/>
      <c r="F7" s="425"/>
      <c r="G7" s="425"/>
      <c r="H7" s="425"/>
      <c r="I7" s="425"/>
      <c r="J7" s="425"/>
      <c r="K7" s="425"/>
      <c r="L7" s="425"/>
      <c r="M7" s="425"/>
      <c r="N7" s="425"/>
      <c r="O7" s="425"/>
      <c r="P7" s="441"/>
      <c r="Q7" s="447">
        <v>22878</v>
      </c>
      <c r="R7" s="459"/>
      <c r="S7" s="459"/>
      <c r="T7" s="459"/>
      <c r="U7" s="459"/>
      <c r="V7" s="459">
        <v>21137</v>
      </c>
      <c r="W7" s="459"/>
      <c r="X7" s="459"/>
      <c r="Y7" s="459"/>
      <c r="Z7" s="459"/>
      <c r="AA7" s="459">
        <v>1741</v>
      </c>
      <c r="AB7" s="459"/>
      <c r="AC7" s="459"/>
      <c r="AD7" s="459"/>
      <c r="AE7" s="505"/>
      <c r="AF7" s="519">
        <v>1539</v>
      </c>
      <c r="AG7" s="532"/>
      <c r="AH7" s="532"/>
      <c r="AI7" s="532"/>
      <c r="AJ7" s="537"/>
      <c r="AK7" s="545">
        <v>10</v>
      </c>
      <c r="AL7" s="459"/>
      <c r="AM7" s="459"/>
      <c r="AN7" s="459"/>
      <c r="AO7" s="459"/>
      <c r="AP7" s="459">
        <v>26284</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194</v>
      </c>
      <c r="BS7" s="405" t="s">
        <v>526</v>
      </c>
      <c r="BT7" s="425"/>
      <c r="BU7" s="425"/>
      <c r="BV7" s="425"/>
      <c r="BW7" s="425"/>
      <c r="BX7" s="425"/>
      <c r="BY7" s="425"/>
      <c r="BZ7" s="425"/>
      <c r="CA7" s="425"/>
      <c r="CB7" s="425"/>
      <c r="CC7" s="425"/>
      <c r="CD7" s="425"/>
      <c r="CE7" s="425"/>
      <c r="CF7" s="425"/>
      <c r="CG7" s="441"/>
      <c r="CH7" s="685">
        <v>9</v>
      </c>
      <c r="CI7" s="688"/>
      <c r="CJ7" s="688"/>
      <c r="CK7" s="688"/>
      <c r="CL7" s="703"/>
      <c r="CM7" s="685">
        <v>404</v>
      </c>
      <c r="CN7" s="688"/>
      <c r="CO7" s="688"/>
      <c r="CP7" s="688"/>
      <c r="CQ7" s="703"/>
      <c r="CR7" s="685">
        <v>5</v>
      </c>
      <c r="CS7" s="688"/>
      <c r="CT7" s="688"/>
      <c r="CU7" s="688"/>
      <c r="CV7" s="703"/>
      <c r="CW7" s="685" t="s">
        <v>160</v>
      </c>
      <c r="CX7" s="688"/>
      <c r="CY7" s="688"/>
      <c r="CZ7" s="688"/>
      <c r="DA7" s="703"/>
      <c r="DB7" s="685" t="s">
        <v>160</v>
      </c>
      <c r="DC7" s="688"/>
      <c r="DD7" s="688"/>
      <c r="DE7" s="688"/>
      <c r="DF7" s="703"/>
      <c r="DG7" s="685" t="s">
        <v>160</v>
      </c>
      <c r="DH7" s="688"/>
      <c r="DI7" s="688"/>
      <c r="DJ7" s="688"/>
      <c r="DK7" s="703"/>
      <c r="DL7" s="685" t="s">
        <v>160</v>
      </c>
      <c r="DM7" s="688"/>
      <c r="DN7" s="688"/>
      <c r="DO7" s="688"/>
      <c r="DP7" s="703"/>
      <c r="DQ7" s="685" t="s">
        <v>160</v>
      </c>
      <c r="DR7" s="688"/>
      <c r="DS7" s="688"/>
      <c r="DT7" s="688"/>
      <c r="DU7" s="703"/>
      <c r="DV7" s="405"/>
      <c r="DW7" s="425"/>
      <c r="DX7" s="425"/>
      <c r="DY7" s="425"/>
      <c r="DZ7" s="740"/>
      <c r="EA7" s="603"/>
    </row>
    <row r="8" spans="1:131" s="368" customFormat="1" ht="26.25" customHeight="1">
      <c r="A8" s="377">
        <v>2</v>
      </c>
      <c r="B8" s="406" t="s">
        <v>381</v>
      </c>
      <c r="C8" s="426"/>
      <c r="D8" s="426"/>
      <c r="E8" s="426"/>
      <c r="F8" s="426"/>
      <c r="G8" s="426"/>
      <c r="H8" s="426"/>
      <c r="I8" s="426"/>
      <c r="J8" s="426"/>
      <c r="K8" s="426"/>
      <c r="L8" s="426"/>
      <c r="M8" s="426"/>
      <c r="N8" s="426"/>
      <c r="O8" s="426"/>
      <c r="P8" s="442"/>
      <c r="Q8" s="448">
        <v>7</v>
      </c>
      <c r="R8" s="460"/>
      <c r="S8" s="460"/>
      <c r="T8" s="460"/>
      <c r="U8" s="460"/>
      <c r="V8" s="460">
        <v>4</v>
      </c>
      <c r="W8" s="460"/>
      <c r="X8" s="460"/>
      <c r="Y8" s="460"/>
      <c r="Z8" s="460"/>
      <c r="AA8" s="460">
        <v>3</v>
      </c>
      <c r="AB8" s="460"/>
      <c r="AC8" s="460"/>
      <c r="AD8" s="460"/>
      <c r="AE8" s="471"/>
      <c r="AF8" s="520">
        <v>3</v>
      </c>
      <c r="AG8" s="466"/>
      <c r="AH8" s="466"/>
      <c r="AI8" s="466"/>
      <c r="AJ8" s="538"/>
      <c r="AK8" s="470" t="s">
        <v>160</v>
      </c>
      <c r="AL8" s="460"/>
      <c r="AM8" s="460"/>
      <c r="AN8" s="460"/>
      <c r="AO8" s="460"/>
      <c r="AP8" s="460" t="s">
        <v>160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527</v>
      </c>
      <c r="BT8" s="426"/>
      <c r="BU8" s="426"/>
      <c r="BV8" s="426"/>
      <c r="BW8" s="426"/>
      <c r="BX8" s="426"/>
      <c r="BY8" s="426"/>
      <c r="BZ8" s="426"/>
      <c r="CA8" s="426"/>
      <c r="CB8" s="426"/>
      <c r="CC8" s="426"/>
      <c r="CD8" s="426"/>
      <c r="CE8" s="426"/>
      <c r="CF8" s="426"/>
      <c r="CG8" s="442"/>
      <c r="CH8" s="454">
        <v>6</v>
      </c>
      <c r="CI8" s="466"/>
      <c r="CJ8" s="466"/>
      <c r="CK8" s="466"/>
      <c r="CL8" s="704"/>
      <c r="CM8" s="454">
        <v>190</v>
      </c>
      <c r="CN8" s="466"/>
      <c r="CO8" s="466"/>
      <c r="CP8" s="466"/>
      <c r="CQ8" s="704"/>
      <c r="CR8" s="454">
        <v>31</v>
      </c>
      <c r="CS8" s="466"/>
      <c r="CT8" s="466"/>
      <c r="CU8" s="466"/>
      <c r="CV8" s="704"/>
      <c r="CW8" s="454">
        <v>193</v>
      </c>
      <c r="CX8" s="466"/>
      <c r="CY8" s="466"/>
      <c r="CZ8" s="466"/>
      <c r="DA8" s="704"/>
      <c r="DB8" s="454" t="s">
        <v>160</v>
      </c>
      <c r="DC8" s="466"/>
      <c r="DD8" s="466"/>
      <c r="DE8" s="466"/>
      <c r="DF8" s="704"/>
      <c r="DG8" s="454" t="s">
        <v>160</v>
      </c>
      <c r="DH8" s="466"/>
      <c r="DI8" s="466"/>
      <c r="DJ8" s="466"/>
      <c r="DK8" s="704"/>
      <c r="DL8" s="454" t="s">
        <v>160</v>
      </c>
      <c r="DM8" s="466"/>
      <c r="DN8" s="466"/>
      <c r="DO8" s="466"/>
      <c r="DP8" s="704"/>
      <c r="DQ8" s="454" t="s">
        <v>160</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528</v>
      </c>
      <c r="BT9" s="426"/>
      <c r="BU9" s="426"/>
      <c r="BV9" s="426"/>
      <c r="BW9" s="426"/>
      <c r="BX9" s="426"/>
      <c r="BY9" s="426"/>
      <c r="BZ9" s="426"/>
      <c r="CA9" s="426"/>
      <c r="CB9" s="426"/>
      <c r="CC9" s="426"/>
      <c r="CD9" s="426"/>
      <c r="CE9" s="426"/>
      <c r="CF9" s="426"/>
      <c r="CG9" s="442"/>
      <c r="CH9" s="454">
        <v>0</v>
      </c>
      <c r="CI9" s="466"/>
      <c r="CJ9" s="466"/>
      <c r="CK9" s="466"/>
      <c r="CL9" s="704"/>
      <c r="CM9" s="454">
        <v>118</v>
      </c>
      <c r="CN9" s="466"/>
      <c r="CO9" s="466"/>
      <c r="CP9" s="466"/>
      <c r="CQ9" s="704"/>
      <c r="CR9" s="454">
        <v>111</v>
      </c>
      <c r="CS9" s="466"/>
      <c r="CT9" s="466"/>
      <c r="CU9" s="466"/>
      <c r="CV9" s="704"/>
      <c r="CW9" s="454">
        <v>34</v>
      </c>
      <c r="CX9" s="466"/>
      <c r="CY9" s="466"/>
      <c r="CZ9" s="466"/>
      <c r="DA9" s="704"/>
      <c r="DB9" s="454" t="s">
        <v>160</v>
      </c>
      <c r="DC9" s="466"/>
      <c r="DD9" s="466"/>
      <c r="DE9" s="466"/>
      <c r="DF9" s="704"/>
      <c r="DG9" s="454" t="s">
        <v>160</v>
      </c>
      <c r="DH9" s="466"/>
      <c r="DI9" s="466"/>
      <c r="DJ9" s="466"/>
      <c r="DK9" s="704"/>
      <c r="DL9" s="454" t="s">
        <v>160</v>
      </c>
      <c r="DM9" s="466"/>
      <c r="DN9" s="466"/>
      <c r="DO9" s="466"/>
      <c r="DP9" s="704"/>
      <c r="DQ9" s="454" t="s">
        <v>160</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t="s">
        <v>529</v>
      </c>
      <c r="BT10" s="426"/>
      <c r="BU10" s="426"/>
      <c r="BV10" s="426"/>
      <c r="BW10" s="426"/>
      <c r="BX10" s="426"/>
      <c r="BY10" s="426"/>
      <c r="BZ10" s="426"/>
      <c r="CA10" s="426"/>
      <c r="CB10" s="426"/>
      <c r="CC10" s="426"/>
      <c r="CD10" s="426"/>
      <c r="CE10" s="426"/>
      <c r="CF10" s="426"/>
      <c r="CG10" s="442"/>
      <c r="CH10" s="454">
        <v>0</v>
      </c>
      <c r="CI10" s="466"/>
      <c r="CJ10" s="466"/>
      <c r="CK10" s="466"/>
      <c r="CL10" s="704"/>
      <c r="CM10" s="454">
        <v>34</v>
      </c>
      <c r="CN10" s="466"/>
      <c r="CO10" s="466"/>
      <c r="CP10" s="466"/>
      <c r="CQ10" s="704"/>
      <c r="CR10" s="454">
        <v>30</v>
      </c>
      <c r="CS10" s="466"/>
      <c r="CT10" s="466"/>
      <c r="CU10" s="466"/>
      <c r="CV10" s="704"/>
      <c r="CW10" s="454">
        <v>8</v>
      </c>
      <c r="CX10" s="466"/>
      <c r="CY10" s="466"/>
      <c r="CZ10" s="466"/>
      <c r="DA10" s="704"/>
      <c r="DB10" s="454" t="s">
        <v>160</v>
      </c>
      <c r="DC10" s="466"/>
      <c r="DD10" s="466"/>
      <c r="DE10" s="466"/>
      <c r="DF10" s="704"/>
      <c r="DG10" s="454" t="s">
        <v>160</v>
      </c>
      <c r="DH10" s="466"/>
      <c r="DI10" s="466"/>
      <c r="DJ10" s="466"/>
      <c r="DK10" s="704"/>
      <c r="DL10" s="454" t="s">
        <v>160</v>
      </c>
      <c r="DM10" s="466"/>
      <c r="DN10" s="466"/>
      <c r="DO10" s="466"/>
      <c r="DP10" s="704"/>
      <c r="DQ10" s="454" t="s">
        <v>160</v>
      </c>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t="s">
        <v>530</v>
      </c>
      <c r="BT11" s="426"/>
      <c r="BU11" s="426"/>
      <c r="BV11" s="426"/>
      <c r="BW11" s="426"/>
      <c r="BX11" s="426"/>
      <c r="BY11" s="426"/>
      <c r="BZ11" s="426"/>
      <c r="CA11" s="426"/>
      <c r="CB11" s="426"/>
      <c r="CC11" s="426"/>
      <c r="CD11" s="426"/>
      <c r="CE11" s="426"/>
      <c r="CF11" s="426"/>
      <c r="CG11" s="442"/>
      <c r="CH11" s="454">
        <v>10</v>
      </c>
      <c r="CI11" s="466"/>
      <c r="CJ11" s="466"/>
      <c r="CK11" s="466"/>
      <c r="CL11" s="704"/>
      <c r="CM11" s="454">
        <v>69</v>
      </c>
      <c r="CN11" s="466"/>
      <c r="CO11" s="466"/>
      <c r="CP11" s="466"/>
      <c r="CQ11" s="704"/>
      <c r="CR11" s="454">
        <v>45</v>
      </c>
      <c r="CS11" s="466"/>
      <c r="CT11" s="466"/>
      <c r="CU11" s="466"/>
      <c r="CV11" s="704"/>
      <c r="CW11" s="454" t="s">
        <v>160</v>
      </c>
      <c r="CX11" s="466"/>
      <c r="CY11" s="466"/>
      <c r="CZ11" s="466"/>
      <c r="DA11" s="704"/>
      <c r="DB11" s="454">
        <v>240</v>
      </c>
      <c r="DC11" s="466"/>
      <c r="DD11" s="466"/>
      <c r="DE11" s="466"/>
      <c r="DF11" s="704"/>
      <c r="DG11" s="454" t="s">
        <v>160</v>
      </c>
      <c r="DH11" s="466"/>
      <c r="DI11" s="466"/>
      <c r="DJ11" s="466"/>
      <c r="DK11" s="704"/>
      <c r="DL11" s="454" t="s">
        <v>160</v>
      </c>
      <c r="DM11" s="466"/>
      <c r="DN11" s="466"/>
      <c r="DO11" s="466"/>
      <c r="DP11" s="704"/>
      <c r="DQ11" s="454" t="s">
        <v>160</v>
      </c>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t="s">
        <v>531</v>
      </c>
      <c r="BT12" s="426"/>
      <c r="BU12" s="426"/>
      <c r="BV12" s="426"/>
      <c r="BW12" s="426"/>
      <c r="BX12" s="426"/>
      <c r="BY12" s="426"/>
      <c r="BZ12" s="426"/>
      <c r="CA12" s="426"/>
      <c r="CB12" s="426"/>
      <c r="CC12" s="426"/>
      <c r="CD12" s="426"/>
      <c r="CE12" s="426"/>
      <c r="CF12" s="426"/>
      <c r="CG12" s="442"/>
      <c r="CH12" s="454">
        <v>0</v>
      </c>
      <c r="CI12" s="466"/>
      <c r="CJ12" s="466"/>
      <c r="CK12" s="466"/>
      <c r="CL12" s="704"/>
      <c r="CM12" s="454">
        <v>65</v>
      </c>
      <c r="CN12" s="466"/>
      <c r="CO12" s="466"/>
      <c r="CP12" s="466"/>
      <c r="CQ12" s="704"/>
      <c r="CR12" s="454">
        <v>43</v>
      </c>
      <c r="CS12" s="466"/>
      <c r="CT12" s="466"/>
      <c r="CU12" s="466"/>
      <c r="CV12" s="704"/>
      <c r="CW12" s="454">
        <v>1</v>
      </c>
      <c r="CX12" s="466"/>
      <c r="CY12" s="466"/>
      <c r="CZ12" s="466"/>
      <c r="DA12" s="704"/>
      <c r="DB12" s="454" t="s">
        <v>160</v>
      </c>
      <c r="DC12" s="466"/>
      <c r="DD12" s="466"/>
      <c r="DE12" s="466"/>
      <c r="DF12" s="704"/>
      <c r="DG12" s="454" t="s">
        <v>160</v>
      </c>
      <c r="DH12" s="466"/>
      <c r="DI12" s="466"/>
      <c r="DJ12" s="466"/>
      <c r="DK12" s="704"/>
      <c r="DL12" s="454" t="s">
        <v>160</v>
      </c>
      <c r="DM12" s="466"/>
      <c r="DN12" s="466"/>
      <c r="DO12" s="466"/>
      <c r="DP12" s="704"/>
      <c r="DQ12" s="454" t="s">
        <v>160</v>
      </c>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431</v>
      </c>
      <c r="B23" s="407" t="s">
        <v>245</v>
      </c>
      <c r="C23" s="427"/>
      <c r="D23" s="427"/>
      <c r="E23" s="427"/>
      <c r="F23" s="427"/>
      <c r="G23" s="427"/>
      <c r="H23" s="427"/>
      <c r="I23" s="427"/>
      <c r="J23" s="427"/>
      <c r="K23" s="427"/>
      <c r="L23" s="427"/>
      <c r="M23" s="427"/>
      <c r="N23" s="427"/>
      <c r="O23" s="427"/>
      <c r="P23" s="443"/>
      <c r="Q23" s="450">
        <v>22885</v>
      </c>
      <c r="R23" s="462"/>
      <c r="S23" s="462"/>
      <c r="T23" s="462"/>
      <c r="U23" s="462"/>
      <c r="V23" s="462">
        <v>21141</v>
      </c>
      <c r="W23" s="462"/>
      <c r="X23" s="462"/>
      <c r="Y23" s="462"/>
      <c r="Z23" s="462"/>
      <c r="AA23" s="462">
        <v>1744</v>
      </c>
      <c r="AB23" s="462"/>
      <c r="AC23" s="462"/>
      <c r="AD23" s="462"/>
      <c r="AE23" s="507"/>
      <c r="AF23" s="521">
        <v>1542</v>
      </c>
      <c r="AG23" s="462"/>
      <c r="AH23" s="462"/>
      <c r="AI23" s="462"/>
      <c r="AJ23" s="539"/>
      <c r="AK23" s="547"/>
      <c r="AL23" s="465"/>
      <c r="AM23" s="465"/>
      <c r="AN23" s="465"/>
      <c r="AO23" s="465"/>
      <c r="AP23" s="462">
        <v>26284</v>
      </c>
      <c r="AQ23" s="462"/>
      <c r="AR23" s="462"/>
      <c r="AS23" s="462"/>
      <c r="AT23" s="462"/>
      <c r="AU23" s="580"/>
      <c r="AV23" s="580"/>
      <c r="AW23" s="580"/>
      <c r="AX23" s="580"/>
      <c r="AY23" s="607"/>
      <c r="AZ23" s="613" t="s">
        <v>160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420</v>
      </c>
      <c r="B26" s="403"/>
      <c r="C26" s="403"/>
      <c r="D26" s="403"/>
      <c r="E26" s="403"/>
      <c r="F26" s="403"/>
      <c r="G26" s="403"/>
      <c r="H26" s="403"/>
      <c r="I26" s="403"/>
      <c r="J26" s="403"/>
      <c r="K26" s="403"/>
      <c r="L26" s="403"/>
      <c r="M26" s="403"/>
      <c r="N26" s="403"/>
      <c r="O26" s="403"/>
      <c r="P26" s="439"/>
      <c r="Q26" s="445" t="s">
        <v>142</v>
      </c>
      <c r="R26" s="457"/>
      <c r="S26" s="457"/>
      <c r="T26" s="457"/>
      <c r="U26" s="468"/>
      <c r="V26" s="445" t="s">
        <v>317</v>
      </c>
      <c r="W26" s="457"/>
      <c r="X26" s="457"/>
      <c r="Y26" s="457"/>
      <c r="Z26" s="468"/>
      <c r="AA26" s="445" t="s">
        <v>285</v>
      </c>
      <c r="AB26" s="457"/>
      <c r="AC26" s="457"/>
      <c r="AD26" s="457"/>
      <c r="AE26" s="457"/>
      <c r="AF26" s="522" t="s">
        <v>434</v>
      </c>
      <c r="AG26" s="533"/>
      <c r="AH26" s="533"/>
      <c r="AI26" s="533"/>
      <c r="AJ26" s="540"/>
      <c r="AK26" s="457" t="s">
        <v>436</v>
      </c>
      <c r="AL26" s="457"/>
      <c r="AM26" s="457"/>
      <c r="AN26" s="457"/>
      <c r="AO26" s="468"/>
      <c r="AP26" s="445" t="s">
        <v>44</v>
      </c>
      <c r="AQ26" s="457"/>
      <c r="AR26" s="457"/>
      <c r="AS26" s="457"/>
      <c r="AT26" s="468"/>
      <c r="AU26" s="445" t="s">
        <v>437</v>
      </c>
      <c r="AV26" s="457"/>
      <c r="AW26" s="457"/>
      <c r="AX26" s="457"/>
      <c r="AY26" s="468"/>
      <c r="AZ26" s="445" t="s">
        <v>438</v>
      </c>
      <c r="BA26" s="457"/>
      <c r="BB26" s="457"/>
      <c r="BC26" s="457"/>
      <c r="BD26" s="468"/>
      <c r="BE26" s="445" t="s">
        <v>422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412</v>
      </c>
      <c r="C28" s="425"/>
      <c r="D28" s="425"/>
      <c r="E28" s="425"/>
      <c r="F28" s="425"/>
      <c r="G28" s="425"/>
      <c r="H28" s="425"/>
      <c r="I28" s="425"/>
      <c r="J28" s="425"/>
      <c r="K28" s="425"/>
      <c r="L28" s="425"/>
      <c r="M28" s="425"/>
      <c r="N28" s="425"/>
      <c r="O28" s="425"/>
      <c r="P28" s="441"/>
      <c r="Q28" s="451">
        <v>4807</v>
      </c>
      <c r="R28" s="463"/>
      <c r="S28" s="463"/>
      <c r="T28" s="463"/>
      <c r="U28" s="463"/>
      <c r="V28" s="463">
        <v>4640</v>
      </c>
      <c r="W28" s="463"/>
      <c r="X28" s="463"/>
      <c r="Y28" s="463"/>
      <c r="Z28" s="463"/>
      <c r="AA28" s="463">
        <v>167</v>
      </c>
      <c r="AB28" s="463"/>
      <c r="AC28" s="463"/>
      <c r="AD28" s="463"/>
      <c r="AE28" s="508"/>
      <c r="AF28" s="524">
        <v>167</v>
      </c>
      <c r="AG28" s="463"/>
      <c r="AH28" s="463"/>
      <c r="AI28" s="463"/>
      <c r="AJ28" s="542"/>
      <c r="AK28" s="548">
        <v>235</v>
      </c>
      <c r="AL28" s="463"/>
      <c r="AM28" s="463"/>
      <c r="AN28" s="463"/>
      <c r="AO28" s="463"/>
      <c r="AP28" s="463" t="s">
        <v>160</v>
      </c>
      <c r="AQ28" s="463"/>
      <c r="AR28" s="463"/>
      <c r="AS28" s="463"/>
      <c r="AT28" s="463"/>
      <c r="AU28" s="463" t="s">
        <v>160</v>
      </c>
      <c r="AV28" s="463"/>
      <c r="AW28" s="463"/>
      <c r="AX28" s="463"/>
      <c r="AY28" s="463"/>
      <c r="AZ28" s="614" t="s">
        <v>160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439</v>
      </c>
      <c r="C29" s="426"/>
      <c r="D29" s="426"/>
      <c r="E29" s="426"/>
      <c r="F29" s="426"/>
      <c r="G29" s="426"/>
      <c r="H29" s="426"/>
      <c r="I29" s="426"/>
      <c r="J29" s="426"/>
      <c r="K29" s="426"/>
      <c r="L29" s="426"/>
      <c r="M29" s="426"/>
      <c r="N29" s="426"/>
      <c r="O29" s="426"/>
      <c r="P29" s="442"/>
      <c r="Q29" s="448">
        <v>643</v>
      </c>
      <c r="R29" s="460"/>
      <c r="S29" s="460"/>
      <c r="T29" s="460"/>
      <c r="U29" s="460"/>
      <c r="V29" s="460">
        <v>640</v>
      </c>
      <c r="W29" s="460"/>
      <c r="X29" s="460"/>
      <c r="Y29" s="460"/>
      <c r="Z29" s="460"/>
      <c r="AA29" s="460">
        <v>3</v>
      </c>
      <c r="AB29" s="460"/>
      <c r="AC29" s="460"/>
      <c r="AD29" s="460"/>
      <c r="AE29" s="471"/>
      <c r="AF29" s="520">
        <v>3</v>
      </c>
      <c r="AG29" s="466"/>
      <c r="AH29" s="466"/>
      <c r="AI29" s="466"/>
      <c r="AJ29" s="538"/>
      <c r="AK29" s="470">
        <v>137</v>
      </c>
      <c r="AL29" s="460"/>
      <c r="AM29" s="460"/>
      <c r="AN29" s="460"/>
      <c r="AO29" s="460"/>
      <c r="AP29" s="460" t="s">
        <v>160</v>
      </c>
      <c r="AQ29" s="460"/>
      <c r="AR29" s="460"/>
      <c r="AS29" s="460"/>
      <c r="AT29" s="460"/>
      <c r="AU29" s="460" t="s">
        <v>160</v>
      </c>
      <c r="AV29" s="460"/>
      <c r="AW29" s="460"/>
      <c r="AX29" s="460"/>
      <c r="AY29" s="460"/>
      <c r="AZ29" s="615" t="s">
        <v>160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440</v>
      </c>
      <c r="C30" s="426"/>
      <c r="D30" s="426"/>
      <c r="E30" s="426"/>
      <c r="F30" s="426"/>
      <c r="G30" s="426"/>
      <c r="H30" s="426"/>
      <c r="I30" s="426"/>
      <c r="J30" s="426"/>
      <c r="K30" s="426"/>
      <c r="L30" s="426"/>
      <c r="M30" s="426"/>
      <c r="N30" s="426"/>
      <c r="O30" s="426"/>
      <c r="P30" s="442"/>
      <c r="Q30" s="448">
        <v>1018</v>
      </c>
      <c r="R30" s="460"/>
      <c r="S30" s="460"/>
      <c r="T30" s="460"/>
      <c r="U30" s="460"/>
      <c r="V30" s="460">
        <v>812</v>
      </c>
      <c r="W30" s="460"/>
      <c r="X30" s="460"/>
      <c r="Y30" s="460"/>
      <c r="Z30" s="460"/>
      <c r="AA30" s="460">
        <v>206</v>
      </c>
      <c r="AB30" s="460"/>
      <c r="AC30" s="460"/>
      <c r="AD30" s="460"/>
      <c r="AE30" s="471"/>
      <c r="AF30" s="520">
        <v>1904</v>
      </c>
      <c r="AG30" s="466"/>
      <c r="AH30" s="466"/>
      <c r="AI30" s="466"/>
      <c r="AJ30" s="538"/>
      <c r="AK30" s="470" t="s">
        <v>160</v>
      </c>
      <c r="AL30" s="460"/>
      <c r="AM30" s="460"/>
      <c r="AN30" s="460"/>
      <c r="AO30" s="460"/>
      <c r="AP30" s="460">
        <v>2004</v>
      </c>
      <c r="AQ30" s="460"/>
      <c r="AR30" s="460"/>
      <c r="AS30" s="460"/>
      <c r="AT30" s="460"/>
      <c r="AU30" s="460" t="s">
        <v>160</v>
      </c>
      <c r="AV30" s="460"/>
      <c r="AW30" s="460"/>
      <c r="AX30" s="460"/>
      <c r="AY30" s="460"/>
      <c r="AZ30" s="615" t="s">
        <v>160</v>
      </c>
      <c r="BA30" s="615"/>
      <c r="BB30" s="615"/>
      <c r="BC30" s="615"/>
      <c r="BD30" s="615"/>
      <c r="BE30" s="578" t="s">
        <v>443</v>
      </c>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256</v>
      </c>
      <c r="C31" s="426"/>
      <c r="D31" s="426"/>
      <c r="E31" s="426"/>
      <c r="F31" s="426"/>
      <c r="G31" s="426"/>
      <c r="H31" s="426"/>
      <c r="I31" s="426"/>
      <c r="J31" s="426"/>
      <c r="K31" s="426"/>
      <c r="L31" s="426"/>
      <c r="M31" s="426"/>
      <c r="N31" s="426"/>
      <c r="O31" s="426"/>
      <c r="P31" s="442"/>
      <c r="Q31" s="448">
        <v>20</v>
      </c>
      <c r="R31" s="460"/>
      <c r="S31" s="460"/>
      <c r="T31" s="460"/>
      <c r="U31" s="460"/>
      <c r="V31" s="460">
        <v>18</v>
      </c>
      <c r="W31" s="460"/>
      <c r="X31" s="460"/>
      <c r="Y31" s="460"/>
      <c r="Z31" s="460"/>
      <c r="AA31" s="460">
        <v>2</v>
      </c>
      <c r="AB31" s="460"/>
      <c r="AC31" s="460"/>
      <c r="AD31" s="460"/>
      <c r="AE31" s="471"/>
      <c r="AF31" s="520">
        <v>51</v>
      </c>
      <c r="AG31" s="466"/>
      <c r="AH31" s="466"/>
      <c r="AI31" s="466"/>
      <c r="AJ31" s="538"/>
      <c r="AK31" s="470" t="s">
        <v>160</v>
      </c>
      <c r="AL31" s="460"/>
      <c r="AM31" s="460"/>
      <c r="AN31" s="460"/>
      <c r="AO31" s="460"/>
      <c r="AP31" s="460">
        <v>205</v>
      </c>
      <c r="AQ31" s="460"/>
      <c r="AR31" s="460"/>
      <c r="AS31" s="460"/>
      <c r="AT31" s="460"/>
      <c r="AU31" s="460" t="s">
        <v>160</v>
      </c>
      <c r="AV31" s="460"/>
      <c r="AW31" s="460"/>
      <c r="AX31" s="460"/>
      <c r="AY31" s="460"/>
      <c r="AZ31" s="615" t="s">
        <v>160</v>
      </c>
      <c r="BA31" s="615"/>
      <c r="BB31" s="615"/>
      <c r="BC31" s="615"/>
      <c r="BD31" s="615"/>
      <c r="BE31" s="578" t="s">
        <v>443</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444</v>
      </c>
      <c r="C32" s="426"/>
      <c r="D32" s="426"/>
      <c r="E32" s="426"/>
      <c r="F32" s="426"/>
      <c r="G32" s="426"/>
      <c r="H32" s="426"/>
      <c r="I32" s="426"/>
      <c r="J32" s="426"/>
      <c r="K32" s="426"/>
      <c r="L32" s="426"/>
      <c r="M32" s="426"/>
      <c r="N32" s="426"/>
      <c r="O32" s="426"/>
      <c r="P32" s="442"/>
      <c r="Q32" s="448">
        <v>11381</v>
      </c>
      <c r="R32" s="460"/>
      <c r="S32" s="460"/>
      <c r="T32" s="460"/>
      <c r="U32" s="460"/>
      <c r="V32" s="460">
        <v>11096</v>
      </c>
      <c r="W32" s="460"/>
      <c r="X32" s="460"/>
      <c r="Y32" s="460"/>
      <c r="Z32" s="460"/>
      <c r="AA32" s="460">
        <v>285</v>
      </c>
      <c r="AB32" s="460"/>
      <c r="AC32" s="460"/>
      <c r="AD32" s="460"/>
      <c r="AE32" s="471"/>
      <c r="AF32" s="520">
        <v>1863</v>
      </c>
      <c r="AG32" s="466"/>
      <c r="AH32" s="466"/>
      <c r="AI32" s="466"/>
      <c r="AJ32" s="538"/>
      <c r="AK32" s="470">
        <v>1011</v>
      </c>
      <c r="AL32" s="460"/>
      <c r="AM32" s="460"/>
      <c r="AN32" s="460"/>
      <c r="AO32" s="460"/>
      <c r="AP32" s="460">
        <v>9513</v>
      </c>
      <c r="AQ32" s="460"/>
      <c r="AR32" s="460"/>
      <c r="AS32" s="460"/>
      <c r="AT32" s="460"/>
      <c r="AU32" s="460">
        <v>5603</v>
      </c>
      <c r="AV32" s="460"/>
      <c r="AW32" s="460"/>
      <c r="AX32" s="460"/>
      <c r="AY32" s="460"/>
      <c r="AZ32" s="615" t="s">
        <v>160</v>
      </c>
      <c r="BA32" s="615"/>
      <c r="BB32" s="615"/>
      <c r="BC32" s="615"/>
      <c r="BD32" s="615"/>
      <c r="BE32" s="578" t="s">
        <v>443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445</v>
      </c>
      <c r="C33" s="426"/>
      <c r="D33" s="426"/>
      <c r="E33" s="426"/>
      <c r="F33" s="426"/>
      <c r="G33" s="426"/>
      <c r="H33" s="426"/>
      <c r="I33" s="426"/>
      <c r="J33" s="426"/>
      <c r="K33" s="426"/>
      <c r="L33" s="426"/>
      <c r="M33" s="426"/>
      <c r="N33" s="426"/>
      <c r="O33" s="426"/>
      <c r="P33" s="442"/>
      <c r="Q33" s="448">
        <v>2767</v>
      </c>
      <c r="R33" s="460"/>
      <c r="S33" s="460"/>
      <c r="T33" s="460"/>
      <c r="U33" s="460"/>
      <c r="V33" s="460">
        <v>2720</v>
      </c>
      <c r="W33" s="460"/>
      <c r="X33" s="460"/>
      <c r="Y33" s="460"/>
      <c r="Z33" s="460"/>
      <c r="AA33" s="460">
        <v>47</v>
      </c>
      <c r="AB33" s="460"/>
      <c r="AC33" s="460"/>
      <c r="AD33" s="460"/>
      <c r="AE33" s="471"/>
      <c r="AF33" s="520">
        <v>46</v>
      </c>
      <c r="AG33" s="466"/>
      <c r="AH33" s="466"/>
      <c r="AI33" s="466"/>
      <c r="AJ33" s="538"/>
      <c r="AK33" s="470">
        <v>795</v>
      </c>
      <c r="AL33" s="460"/>
      <c r="AM33" s="460"/>
      <c r="AN33" s="460"/>
      <c r="AO33" s="460"/>
      <c r="AP33" s="460">
        <v>15484</v>
      </c>
      <c r="AQ33" s="460"/>
      <c r="AR33" s="460"/>
      <c r="AS33" s="460"/>
      <c r="AT33" s="460"/>
      <c r="AU33" s="460">
        <v>8919</v>
      </c>
      <c r="AV33" s="460"/>
      <c r="AW33" s="460"/>
      <c r="AX33" s="460"/>
      <c r="AY33" s="460"/>
      <c r="AZ33" s="615" t="s">
        <v>160</v>
      </c>
      <c r="BA33" s="615"/>
      <c r="BB33" s="615"/>
      <c r="BC33" s="615"/>
      <c r="BD33" s="615"/>
      <c r="BE33" s="578" t="s">
        <v>447</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266</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431</v>
      </c>
      <c r="B63" s="407" t="s">
        <v>448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4034</v>
      </c>
      <c r="AG63" s="462"/>
      <c r="AH63" s="462"/>
      <c r="AI63" s="462"/>
      <c r="AJ63" s="539"/>
      <c r="AK63" s="547"/>
      <c r="AL63" s="465"/>
      <c r="AM63" s="465"/>
      <c r="AN63" s="465"/>
      <c r="AO63" s="465"/>
      <c r="AP63" s="462">
        <v>27206</v>
      </c>
      <c r="AQ63" s="462"/>
      <c r="AR63" s="462"/>
      <c r="AS63" s="462"/>
      <c r="AT63" s="462"/>
      <c r="AU63" s="462">
        <v>14522</v>
      </c>
      <c r="AV63" s="462"/>
      <c r="AW63" s="462"/>
      <c r="AX63" s="462"/>
      <c r="AY63" s="462"/>
      <c r="AZ63" s="617"/>
      <c r="BA63" s="617"/>
      <c r="BB63" s="617"/>
      <c r="BC63" s="617"/>
      <c r="BD63" s="617"/>
      <c r="BE63" s="580"/>
      <c r="BF63" s="580"/>
      <c r="BG63" s="580"/>
      <c r="BH63" s="580"/>
      <c r="BI63" s="607"/>
      <c r="BJ63" s="613" t="s">
        <v>160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151</v>
      </c>
      <c r="B66" s="403"/>
      <c r="C66" s="403"/>
      <c r="D66" s="403"/>
      <c r="E66" s="403"/>
      <c r="F66" s="403"/>
      <c r="G66" s="403"/>
      <c r="H66" s="403"/>
      <c r="I66" s="403"/>
      <c r="J66" s="403"/>
      <c r="K66" s="403"/>
      <c r="L66" s="403"/>
      <c r="M66" s="403"/>
      <c r="N66" s="403"/>
      <c r="O66" s="403"/>
      <c r="P66" s="439"/>
      <c r="Q66" s="445" t="s">
        <v>142</v>
      </c>
      <c r="R66" s="457"/>
      <c r="S66" s="457"/>
      <c r="T66" s="457"/>
      <c r="U66" s="468"/>
      <c r="V66" s="445" t="s">
        <v>317</v>
      </c>
      <c r="W66" s="457"/>
      <c r="X66" s="457"/>
      <c r="Y66" s="457"/>
      <c r="Z66" s="468"/>
      <c r="AA66" s="445" t="s">
        <v>285</v>
      </c>
      <c r="AB66" s="457"/>
      <c r="AC66" s="457"/>
      <c r="AD66" s="457"/>
      <c r="AE66" s="468"/>
      <c r="AF66" s="525" t="s">
        <v>434</v>
      </c>
      <c r="AG66" s="533"/>
      <c r="AH66" s="533"/>
      <c r="AI66" s="533"/>
      <c r="AJ66" s="543"/>
      <c r="AK66" s="445" t="s">
        <v>436</v>
      </c>
      <c r="AL66" s="403"/>
      <c r="AM66" s="403"/>
      <c r="AN66" s="403"/>
      <c r="AO66" s="439"/>
      <c r="AP66" s="445" t="s">
        <v>44</v>
      </c>
      <c r="AQ66" s="457"/>
      <c r="AR66" s="457"/>
      <c r="AS66" s="457"/>
      <c r="AT66" s="468"/>
      <c r="AU66" s="445" t="s">
        <v>362</v>
      </c>
      <c r="AV66" s="457"/>
      <c r="AW66" s="457"/>
      <c r="AX66" s="457"/>
      <c r="AY66" s="468"/>
      <c r="AZ66" s="445" t="s">
        <v>422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518</v>
      </c>
      <c r="C68" s="425"/>
      <c r="D68" s="425"/>
      <c r="E68" s="425"/>
      <c r="F68" s="425"/>
      <c r="G68" s="425"/>
      <c r="H68" s="425"/>
      <c r="I68" s="425"/>
      <c r="J68" s="425"/>
      <c r="K68" s="425"/>
      <c r="L68" s="425"/>
      <c r="M68" s="425"/>
      <c r="N68" s="425"/>
      <c r="O68" s="425"/>
      <c r="P68" s="441"/>
      <c r="Q68" s="447">
        <v>1269</v>
      </c>
      <c r="R68" s="459"/>
      <c r="S68" s="459"/>
      <c r="T68" s="459"/>
      <c r="U68" s="459"/>
      <c r="V68" s="459">
        <v>1081</v>
      </c>
      <c r="W68" s="459"/>
      <c r="X68" s="459"/>
      <c r="Y68" s="459"/>
      <c r="Z68" s="459"/>
      <c r="AA68" s="459">
        <v>188</v>
      </c>
      <c r="AB68" s="459"/>
      <c r="AC68" s="459"/>
      <c r="AD68" s="459"/>
      <c r="AE68" s="459"/>
      <c r="AF68" s="459">
        <v>188</v>
      </c>
      <c r="AG68" s="459"/>
      <c r="AH68" s="459"/>
      <c r="AI68" s="459"/>
      <c r="AJ68" s="459"/>
      <c r="AK68" s="459">
        <v>233</v>
      </c>
      <c r="AL68" s="459"/>
      <c r="AM68" s="459"/>
      <c r="AN68" s="459"/>
      <c r="AO68" s="459"/>
      <c r="AP68" s="459" t="s">
        <v>160</v>
      </c>
      <c r="AQ68" s="459"/>
      <c r="AR68" s="459"/>
      <c r="AS68" s="459"/>
      <c r="AT68" s="459"/>
      <c r="AU68" s="459" t="s">
        <v>160</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461</v>
      </c>
      <c r="C69" s="426"/>
      <c r="D69" s="426"/>
      <c r="E69" s="426"/>
      <c r="F69" s="426"/>
      <c r="G69" s="426"/>
      <c r="H69" s="426"/>
      <c r="I69" s="426"/>
      <c r="J69" s="426"/>
      <c r="K69" s="426"/>
      <c r="L69" s="426"/>
      <c r="M69" s="426"/>
      <c r="N69" s="426"/>
      <c r="O69" s="426"/>
      <c r="P69" s="442"/>
      <c r="Q69" s="448">
        <v>492</v>
      </c>
      <c r="R69" s="460"/>
      <c r="S69" s="460"/>
      <c r="T69" s="460"/>
      <c r="U69" s="460"/>
      <c r="V69" s="460">
        <v>389</v>
      </c>
      <c r="W69" s="460"/>
      <c r="X69" s="460"/>
      <c r="Y69" s="460"/>
      <c r="Z69" s="460"/>
      <c r="AA69" s="460">
        <v>103</v>
      </c>
      <c r="AB69" s="460"/>
      <c r="AC69" s="460"/>
      <c r="AD69" s="460"/>
      <c r="AE69" s="460"/>
      <c r="AF69" s="460">
        <v>746</v>
      </c>
      <c r="AG69" s="460"/>
      <c r="AH69" s="460"/>
      <c r="AI69" s="460"/>
      <c r="AJ69" s="460"/>
      <c r="AK69" s="460" t="s">
        <v>160</v>
      </c>
      <c r="AL69" s="460"/>
      <c r="AM69" s="460"/>
      <c r="AN69" s="460"/>
      <c r="AO69" s="460"/>
      <c r="AP69" s="460">
        <v>1921</v>
      </c>
      <c r="AQ69" s="460"/>
      <c r="AR69" s="460"/>
      <c r="AS69" s="460"/>
      <c r="AT69" s="460"/>
      <c r="AU69" s="460" t="s">
        <v>160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519</v>
      </c>
      <c r="C70" s="426"/>
      <c r="D70" s="426"/>
      <c r="E70" s="426"/>
      <c r="F70" s="426"/>
      <c r="G70" s="426"/>
      <c r="H70" s="426"/>
      <c r="I70" s="426"/>
      <c r="J70" s="426"/>
      <c r="K70" s="426"/>
      <c r="L70" s="426"/>
      <c r="M70" s="426"/>
      <c r="N70" s="426"/>
      <c r="O70" s="426"/>
      <c r="P70" s="442"/>
      <c r="Q70" s="448">
        <v>619</v>
      </c>
      <c r="R70" s="460"/>
      <c r="S70" s="460"/>
      <c r="T70" s="460"/>
      <c r="U70" s="460"/>
      <c r="V70" s="460">
        <v>614</v>
      </c>
      <c r="W70" s="460"/>
      <c r="X70" s="460"/>
      <c r="Y70" s="460"/>
      <c r="Z70" s="460"/>
      <c r="AA70" s="460">
        <v>5</v>
      </c>
      <c r="AB70" s="460"/>
      <c r="AC70" s="460"/>
      <c r="AD70" s="460"/>
      <c r="AE70" s="460"/>
      <c r="AF70" s="460">
        <v>5</v>
      </c>
      <c r="AG70" s="460"/>
      <c r="AH70" s="460"/>
      <c r="AI70" s="460"/>
      <c r="AJ70" s="460"/>
      <c r="AK70" s="460">
        <v>30</v>
      </c>
      <c r="AL70" s="460"/>
      <c r="AM70" s="460"/>
      <c r="AN70" s="460"/>
      <c r="AO70" s="460"/>
      <c r="AP70" s="460">
        <v>247</v>
      </c>
      <c r="AQ70" s="460"/>
      <c r="AR70" s="460"/>
      <c r="AS70" s="460"/>
      <c r="AT70" s="460"/>
      <c r="AU70" s="460">
        <v>113</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520</v>
      </c>
      <c r="C71" s="426"/>
      <c r="D71" s="426"/>
      <c r="E71" s="426"/>
      <c r="F71" s="426"/>
      <c r="G71" s="426"/>
      <c r="H71" s="426"/>
      <c r="I71" s="426"/>
      <c r="J71" s="426"/>
      <c r="K71" s="426"/>
      <c r="L71" s="426"/>
      <c r="M71" s="426"/>
      <c r="N71" s="426"/>
      <c r="O71" s="426"/>
      <c r="P71" s="442"/>
      <c r="Q71" s="448">
        <v>7423</v>
      </c>
      <c r="R71" s="460"/>
      <c r="S71" s="460"/>
      <c r="T71" s="460"/>
      <c r="U71" s="460"/>
      <c r="V71" s="460">
        <v>6611</v>
      </c>
      <c r="W71" s="460"/>
      <c r="X71" s="460"/>
      <c r="Y71" s="460"/>
      <c r="Z71" s="460"/>
      <c r="AA71" s="460">
        <v>812</v>
      </c>
      <c r="AB71" s="460"/>
      <c r="AC71" s="460"/>
      <c r="AD71" s="460"/>
      <c r="AE71" s="460"/>
      <c r="AF71" s="460">
        <v>812</v>
      </c>
      <c r="AG71" s="460"/>
      <c r="AH71" s="460"/>
      <c r="AI71" s="460"/>
      <c r="AJ71" s="460"/>
      <c r="AK71" s="460">
        <v>3</v>
      </c>
      <c r="AL71" s="460"/>
      <c r="AM71" s="460"/>
      <c r="AN71" s="460"/>
      <c r="AO71" s="460"/>
      <c r="AP71" s="460" t="s">
        <v>160</v>
      </c>
      <c r="AQ71" s="460"/>
      <c r="AR71" s="460"/>
      <c r="AS71" s="460"/>
      <c r="AT71" s="460"/>
      <c r="AU71" s="460" t="s">
        <v>160</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39</v>
      </c>
      <c r="C72" s="426"/>
      <c r="D72" s="426"/>
      <c r="E72" s="426"/>
      <c r="F72" s="426"/>
      <c r="G72" s="426"/>
      <c r="H72" s="426"/>
      <c r="I72" s="426"/>
      <c r="J72" s="426"/>
      <c r="K72" s="426"/>
      <c r="L72" s="426"/>
      <c r="M72" s="426"/>
      <c r="N72" s="426"/>
      <c r="O72" s="426"/>
      <c r="P72" s="442"/>
      <c r="Q72" s="448">
        <v>187</v>
      </c>
      <c r="R72" s="460"/>
      <c r="S72" s="460"/>
      <c r="T72" s="460"/>
      <c r="U72" s="460"/>
      <c r="V72" s="460">
        <v>152</v>
      </c>
      <c r="W72" s="460"/>
      <c r="X72" s="460"/>
      <c r="Y72" s="460"/>
      <c r="Z72" s="460"/>
      <c r="AA72" s="460">
        <v>35</v>
      </c>
      <c r="AB72" s="460"/>
      <c r="AC72" s="460"/>
      <c r="AD72" s="460"/>
      <c r="AE72" s="460"/>
      <c r="AF72" s="460">
        <v>35</v>
      </c>
      <c r="AG72" s="460"/>
      <c r="AH72" s="460"/>
      <c r="AI72" s="460"/>
      <c r="AJ72" s="460"/>
      <c r="AK72" s="460" t="s">
        <v>160</v>
      </c>
      <c r="AL72" s="460"/>
      <c r="AM72" s="460"/>
      <c r="AN72" s="460"/>
      <c r="AO72" s="460"/>
      <c r="AP72" s="460" t="s">
        <v>160</v>
      </c>
      <c r="AQ72" s="460"/>
      <c r="AR72" s="460"/>
      <c r="AS72" s="460"/>
      <c r="AT72" s="460"/>
      <c r="AU72" s="460" t="s">
        <v>160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521</v>
      </c>
      <c r="C73" s="426"/>
      <c r="D73" s="426"/>
      <c r="E73" s="426"/>
      <c r="F73" s="426"/>
      <c r="G73" s="426"/>
      <c r="H73" s="426"/>
      <c r="I73" s="426"/>
      <c r="J73" s="426"/>
      <c r="K73" s="426"/>
      <c r="L73" s="426"/>
      <c r="M73" s="426"/>
      <c r="N73" s="426"/>
      <c r="O73" s="426"/>
      <c r="P73" s="442"/>
      <c r="Q73" s="448">
        <v>9</v>
      </c>
      <c r="R73" s="460"/>
      <c r="S73" s="460"/>
      <c r="T73" s="460"/>
      <c r="U73" s="460"/>
      <c r="V73" s="460">
        <v>8</v>
      </c>
      <c r="W73" s="460"/>
      <c r="X73" s="460"/>
      <c r="Y73" s="460"/>
      <c r="Z73" s="460"/>
      <c r="AA73" s="460">
        <v>1</v>
      </c>
      <c r="AB73" s="460"/>
      <c r="AC73" s="460"/>
      <c r="AD73" s="460"/>
      <c r="AE73" s="460"/>
      <c r="AF73" s="460">
        <v>1</v>
      </c>
      <c r="AG73" s="460"/>
      <c r="AH73" s="460"/>
      <c r="AI73" s="460"/>
      <c r="AJ73" s="460"/>
      <c r="AK73" s="460" t="s">
        <v>160</v>
      </c>
      <c r="AL73" s="460"/>
      <c r="AM73" s="460"/>
      <c r="AN73" s="460"/>
      <c r="AO73" s="460"/>
      <c r="AP73" s="460" t="s">
        <v>160</v>
      </c>
      <c r="AQ73" s="460"/>
      <c r="AR73" s="460"/>
      <c r="AS73" s="460"/>
      <c r="AT73" s="460"/>
      <c r="AU73" s="460" t="s">
        <v>160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128</v>
      </c>
      <c r="C74" s="426"/>
      <c r="D74" s="426"/>
      <c r="E74" s="426"/>
      <c r="F74" s="426"/>
      <c r="G74" s="426"/>
      <c r="H74" s="426"/>
      <c r="I74" s="426"/>
      <c r="J74" s="426"/>
      <c r="K74" s="426"/>
      <c r="L74" s="426"/>
      <c r="M74" s="426"/>
      <c r="N74" s="426"/>
      <c r="O74" s="426"/>
      <c r="P74" s="442"/>
      <c r="Q74" s="448">
        <v>157</v>
      </c>
      <c r="R74" s="460"/>
      <c r="S74" s="460"/>
      <c r="T74" s="460"/>
      <c r="U74" s="460"/>
      <c r="V74" s="460">
        <v>137</v>
      </c>
      <c r="W74" s="460"/>
      <c r="X74" s="460"/>
      <c r="Y74" s="460"/>
      <c r="Z74" s="460"/>
      <c r="AA74" s="460">
        <v>20</v>
      </c>
      <c r="AB74" s="460"/>
      <c r="AC74" s="460"/>
      <c r="AD74" s="460"/>
      <c r="AE74" s="460"/>
      <c r="AF74" s="460">
        <v>20</v>
      </c>
      <c r="AG74" s="460"/>
      <c r="AH74" s="460"/>
      <c r="AI74" s="460"/>
      <c r="AJ74" s="460"/>
      <c r="AK74" s="460" t="s">
        <v>160</v>
      </c>
      <c r="AL74" s="460"/>
      <c r="AM74" s="460"/>
      <c r="AN74" s="460"/>
      <c r="AO74" s="460"/>
      <c r="AP74" s="460" t="s">
        <v>160</v>
      </c>
      <c r="AQ74" s="460"/>
      <c r="AR74" s="460"/>
      <c r="AS74" s="460"/>
      <c r="AT74" s="460"/>
      <c r="AU74" s="460" t="s">
        <v>160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523</v>
      </c>
      <c r="C75" s="426"/>
      <c r="D75" s="426"/>
      <c r="E75" s="426"/>
      <c r="F75" s="426"/>
      <c r="G75" s="426"/>
      <c r="H75" s="426"/>
      <c r="I75" s="426"/>
      <c r="J75" s="426"/>
      <c r="K75" s="426"/>
      <c r="L75" s="426"/>
      <c r="M75" s="426"/>
      <c r="N75" s="426"/>
      <c r="O75" s="426"/>
      <c r="P75" s="442"/>
      <c r="Q75" s="454">
        <v>14750</v>
      </c>
      <c r="R75" s="466"/>
      <c r="S75" s="466"/>
      <c r="T75" s="466"/>
      <c r="U75" s="470"/>
      <c r="V75" s="471">
        <v>14319</v>
      </c>
      <c r="W75" s="466"/>
      <c r="X75" s="466"/>
      <c r="Y75" s="466"/>
      <c r="Z75" s="470"/>
      <c r="AA75" s="471">
        <v>431</v>
      </c>
      <c r="AB75" s="466"/>
      <c r="AC75" s="466"/>
      <c r="AD75" s="466"/>
      <c r="AE75" s="470"/>
      <c r="AF75" s="471">
        <v>431</v>
      </c>
      <c r="AG75" s="466"/>
      <c r="AH75" s="466"/>
      <c r="AI75" s="466"/>
      <c r="AJ75" s="470"/>
      <c r="AK75" s="471" t="s">
        <v>160</v>
      </c>
      <c r="AL75" s="466"/>
      <c r="AM75" s="466"/>
      <c r="AN75" s="466"/>
      <c r="AO75" s="470"/>
      <c r="AP75" s="471" t="s">
        <v>160</v>
      </c>
      <c r="AQ75" s="466"/>
      <c r="AR75" s="466"/>
      <c r="AS75" s="466"/>
      <c r="AT75" s="470"/>
      <c r="AU75" s="471" t="s">
        <v>160</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t="s">
        <v>522</v>
      </c>
      <c r="C76" s="426"/>
      <c r="D76" s="426"/>
      <c r="E76" s="426"/>
      <c r="F76" s="426"/>
      <c r="G76" s="426"/>
      <c r="H76" s="426"/>
      <c r="I76" s="426"/>
      <c r="J76" s="426"/>
      <c r="K76" s="426"/>
      <c r="L76" s="426"/>
      <c r="M76" s="426"/>
      <c r="N76" s="426"/>
      <c r="O76" s="426"/>
      <c r="P76" s="442"/>
      <c r="Q76" s="454">
        <v>136</v>
      </c>
      <c r="R76" s="466"/>
      <c r="S76" s="466"/>
      <c r="T76" s="466"/>
      <c r="U76" s="470"/>
      <c r="V76" s="471">
        <v>127</v>
      </c>
      <c r="W76" s="466"/>
      <c r="X76" s="466"/>
      <c r="Y76" s="466"/>
      <c r="Z76" s="470"/>
      <c r="AA76" s="471">
        <v>9</v>
      </c>
      <c r="AB76" s="466"/>
      <c r="AC76" s="466"/>
      <c r="AD76" s="466"/>
      <c r="AE76" s="470"/>
      <c r="AF76" s="471">
        <v>9</v>
      </c>
      <c r="AG76" s="466"/>
      <c r="AH76" s="466"/>
      <c r="AI76" s="466"/>
      <c r="AJ76" s="470"/>
      <c r="AK76" s="471">
        <v>4</v>
      </c>
      <c r="AL76" s="466"/>
      <c r="AM76" s="466"/>
      <c r="AN76" s="466"/>
      <c r="AO76" s="470"/>
      <c r="AP76" s="471" t="s">
        <v>160</v>
      </c>
      <c r="AQ76" s="466"/>
      <c r="AR76" s="466"/>
      <c r="AS76" s="466"/>
      <c r="AT76" s="470"/>
      <c r="AU76" s="471" t="s">
        <v>160</v>
      </c>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t="s">
        <v>524</v>
      </c>
      <c r="C77" s="426"/>
      <c r="D77" s="426"/>
      <c r="E77" s="426"/>
      <c r="F77" s="426"/>
      <c r="G77" s="426"/>
      <c r="H77" s="426"/>
      <c r="I77" s="426"/>
      <c r="J77" s="426"/>
      <c r="K77" s="426"/>
      <c r="L77" s="426"/>
      <c r="M77" s="426"/>
      <c r="N77" s="426"/>
      <c r="O77" s="426"/>
      <c r="P77" s="442"/>
      <c r="Q77" s="454">
        <v>143</v>
      </c>
      <c r="R77" s="466"/>
      <c r="S77" s="466"/>
      <c r="T77" s="466"/>
      <c r="U77" s="470"/>
      <c r="V77" s="471">
        <v>140</v>
      </c>
      <c r="W77" s="466"/>
      <c r="X77" s="466"/>
      <c r="Y77" s="466"/>
      <c r="Z77" s="470"/>
      <c r="AA77" s="471">
        <v>3</v>
      </c>
      <c r="AB77" s="466"/>
      <c r="AC77" s="466"/>
      <c r="AD77" s="466"/>
      <c r="AE77" s="470"/>
      <c r="AF77" s="471">
        <v>3</v>
      </c>
      <c r="AG77" s="466"/>
      <c r="AH77" s="466"/>
      <c r="AI77" s="466"/>
      <c r="AJ77" s="470"/>
      <c r="AK77" s="471" t="s">
        <v>160</v>
      </c>
      <c r="AL77" s="466"/>
      <c r="AM77" s="466"/>
      <c r="AN77" s="466"/>
      <c r="AO77" s="470"/>
      <c r="AP77" s="471" t="s">
        <v>160</v>
      </c>
      <c r="AQ77" s="466"/>
      <c r="AR77" s="466"/>
      <c r="AS77" s="466"/>
      <c r="AT77" s="470"/>
      <c r="AU77" s="471" t="s">
        <v>160</v>
      </c>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t="s">
        <v>525</v>
      </c>
      <c r="C78" s="426"/>
      <c r="D78" s="426"/>
      <c r="E78" s="426"/>
      <c r="F78" s="426"/>
      <c r="G78" s="426"/>
      <c r="H78" s="426"/>
      <c r="I78" s="426"/>
      <c r="J78" s="426"/>
      <c r="K78" s="426"/>
      <c r="L78" s="426"/>
      <c r="M78" s="426"/>
      <c r="N78" s="426"/>
      <c r="O78" s="426"/>
      <c r="P78" s="442"/>
      <c r="Q78" s="448">
        <v>152243</v>
      </c>
      <c r="R78" s="460"/>
      <c r="S78" s="460"/>
      <c r="T78" s="460"/>
      <c r="U78" s="460"/>
      <c r="V78" s="460">
        <v>151203</v>
      </c>
      <c r="W78" s="460"/>
      <c r="X78" s="460"/>
      <c r="Y78" s="460"/>
      <c r="Z78" s="460"/>
      <c r="AA78" s="460">
        <v>1040</v>
      </c>
      <c r="AB78" s="460"/>
      <c r="AC78" s="460"/>
      <c r="AD78" s="460"/>
      <c r="AE78" s="460"/>
      <c r="AF78" s="460">
        <v>1040</v>
      </c>
      <c r="AG78" s="460"/>
      <c r="AH78" s="460"/>
      <c r="AI78" s="460"/>
      <c r="AJ78" s="460"/>
      <c r="AK78" s="460" t="s">
        <v>160</v>
      </c>
      <c r="AL78" s="460"/>
      <c r="AM78" s="460"/>
      <c r="AN78" s="460"/>
      <c r="AO78" s="460"/>
      <c r="AP78" s="460" t="s">
        <v>160</v>
      </c>
      <c r="AQ78" s="460"/>
      <c r="AR78" s="460"/>
      <c r="AS78" s="460"/>
      <c r="AT78" s="460"/>
      <c r="AU78" s="460" t="s">
        <v>160</v>
      </c>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t="s">
        <v>435</v>
      </c>
      <c r="C79" s="426"/>
      <c r="D79" s="426"/>
      <c r="E79" s="426"/>
      <c r="F79" s="426"/>
      <c r="G79" s="426"/>
      <c r="H79" s="426"/>
      <c r="I79" s="426"/>
      <c r="J79" s="426"/>
      <c r="K79" s="426"/>
      <c r="L79" s="426"/>
      <c r="M79" s="426"/>
      <c r="N79" s="426"/>
      <c r="O79" s="426"/>
      <c r="P79" s="442"/>
      <c r="Q79" s="448">
        <v>2119</v>
      </c>
      <c r="R79" s="460"/>
      <c r="S79" s="460"/>
      <c r="T79" s="460"/>
      <c r="U79" s="460"/>
      <c r="V79" s="460">
        <v>2072</v>
      </c>
      <c r="W79" s="460"/>
      <c r="X79" s="460"/>
      <c r="Y79" s="460"/>
      <c r="Z79" s="460"/>
      <c r="AA79" s="460">
        <v>47</v>
      </c>
      <c r="AB79" s="460"/>
      <c r="AC79" s="460"/>
      <c r="AD79" s="460"/>
      <c r="AE79" s="460"/>
      <c r="AF79" s="460">
        <v>47</v>
      </c>
      <c r="AG79" s="460"/>
      <c r="AH79" s="460"/>
      <c r="AI79" s="460"/>
      <c r="AJ79" s="460"/>
      <c r="AK79" s="460" t="s">
        <v>160</v>
      </c>
      <c r="AL79" s="460"/>
      <c r="AM79" s="460"/>
      <c r="AN79" s="460"/>
      <c r="AO79" s="460"/>
      <c r="AP79" s="460">
        <v>1502</v>
      </c>
      <c r="AQ79" s="460"/>
      <c r="AR79" s="460"/>
      <c r="AS79" s="460"/>
      <c r="AT79" s="460"/>
      <c r="AU79" s="460">
        <v>356</v>
      </c>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431</v>
      </c>
      <c r="B88" s="407" t="s">
        <v>450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3337</v>
      </c>
      <c r="AG88" s="462"/>
      <c r="AH88" s="462"/>
      <c r="AI88" s="462"/>
      <c r="AJ88" s="462"/>
      <c r="AK88" s="465"/>
      <c r="AL88" s="465"/>
      <c r="AM88" s="465"/>
      <c r="AN88" s="465"/>
      <c r="AO88" s="465"/>
      <c r="AP88" s="462">
        <v>3670</v>
      </c>
      <c r="AQ88" s="462"/>
      <c r="AR88" s="462"/>
      <c r="AS88" s="462"/>
      <c r="AT88" s="462"/>
      <c r="AU88" s="462">
        <v>469</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431</v>
      </c>
      <c r="BR102" s="407" t="s">
        <v>452</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265</v>
      </c>
      <c r="CS102" s="624"/>
      <c r="CT102" s="624"/>
      <c r="CU102" s="624"/>
      <c r="CV102" s="719"/>
      <c r="CW102" s="718">
        <v>236</v>
      </c>
      <c r="CX102" s="624"/>
      <c r="CY102" s="624"/>
      <c r="CZ102" s="624"/>
      <c r="DA102" s="719"/>
      <c r="DB102" s="718">
        <v>240</v>
      </c>
      <c r="DC102" s="624"/>
      <c r="DD102" s="624"/>
      <c r="DE102" s="624"/>
      <c r="DF102" s="719"/>
      <c r="DG102" s="718">
        <v>0</v>
      </c>
      <c r="DH102" s="624"/>
      <c r="DI102" s="624"/>
      <c r="DJ102" s="624"/>
      <c r="DK102" s="719"/>
      <c r="DL102" s="718">
        <v>0</v>
      </c>
      <c r="DM102" s="624"/>
      <c r="DN102" s="624"/>
      <c r="DO102" s="624"/>
      <c r="DP102" s="719"/>
      <c r="DQ102" s="718">
        <v>0</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40</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145</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453</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454</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259</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455</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386</v>
      </c>
      <c r="AB109" s="412"/>
      <c r="AC109" s="412"/>
      <c r="AD109" s="412"/>
      <c r="AE109" s="479"/>
      <c r="AF109" s="493" t="s">
        <v>378</v>
      </c>
      <c r="AG109" s="412"/>
      <c r="AH109" s="412"/>
      <c r="AI109" s="412"/>
      <c r="AJ109" s="479"/>
      <c r="AK109" s="493" t="s">
        <v>208</v>
      </c>
      <c r="AL109" s="412"/>
      <c r="AM109" s="412"/>
      <c r="AN109" s="412"/>
      <c r="AO109" s="479"/>
      <c r="AP109" s="493" t="s">
        <v>85</v>
      </c>
      <c r="AQ109" s="412"/>
      <c r="AR109" s="412"/>
      <c r="AS109" s="412"/>
      <c r="AT109" s="568"/>
      <c r="AU109" s="388" t="s">
        <v>455</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386</v>
      </c>
      <c r="BR109" s="412"/>
      <c r="BS109" s="412"/>
      <c r="BT109" s="412"/>
      <c r="BU109" s="479"/>
      <c r="BV109" s="493" t="s">
        <v>378</v>
      </c>
      <c r="BW109" s="412"/>
      <c r="BX109" s="412"/>
      <c r="BY109" s="412"/>
      <c r="BZ109" s="479"/>
      <c r="CA109" s="493" t="s">
        <v>208</v>
      </c>
      <c r="CB109" s="412"/>
      <c r="CC109" s="412"/>
      <c r="CD109" s="412"/>
      <c r="CE109" s="479"/>
      <c r="CF109" s="677" t="s">
        <v>85</v>
      </c>
      <c r="CG109" s="677"/>
      <c r="CH109" s="677"/>
      <c r="CI109" s="677"/>
      <c r="CJ109" s="677"/>
      <c r="CK109" s="493" t="s">
        <v>456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386</v>
      </c>
      <c r="DH109" s="412"/>
      <c r="DI109" s="412"/>
      <c r="DJ109" s="412"/>
      <c r="DK109" s="479"/>
      <c r="DL109" s="493" t="s">
        <v>378</v>
      </c>
      <c r="DM109" s="412"/>
      <c r="DN109" s="412"/>
      <c r="DO109" s="412"/>
      <c r="DP109" s="479"/>
      <c r="DQ109" s="493" t="s">
        <v>208</v>
      </c>
      <c r="DR109" s="412"/>
      <c r="DS109" s="412"/>
      <c r="DT109" s="412"/>
      <c r="DU109" s="479"/>
      <c r="DV109" s="493" t="s">
        <v>85</v>
      </c>
      <c r="DW109" s="412"/>
      <c r="DX109" s="412"/>
      <c r="DY109" s="412"/>
      <c r="DZ109" s="568"/>
    </row>
    <row r="110" spans="1:131" s="369" customFormat="1" ht="26.25" customHeight="1">
      <c r="A110" s="389" t="s">
        <v>457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2628318</v>
      </c>
      <c r="AB110" s="500"/>
      <c r="AC110" s="500"/>
      <c r="AD110" s="500"/>
      <c r="AE110" s="511"/>
      <c r="AF110" s="527">
        <v>2620833</v>
      </c>
      <c r="AG110" s="500"/>
      <c r="AH110" s="500"/>
      <c r="AI110" s="500"/>
      <c r="AJ110" s="511"/>
      <c r="AK110" s="527">
        <v>2651530</v>
      </c>
      <c r="AL110" s="500"/>
      <c r="AM110" s="500"/>
      <c r="AN110" s="500"/>
      <c r="AO110" s="511"/>
      <c r="AP110" s="551">
        <v>24.6</v>
      </c>
      <c r="AQ110" s="559"/>
      <c r="AR110" s="559"/>
      <c r="AS110" s="559"/>
      <c r="AT110" s="569"/>
      <c r="AU110" s="581" t="s">
        <v>70</v>
      </c>
      <c r="AV110" s="593"/>
      <c r="AW110" s="593"/>
      <c r="AX110" s="593"/>
      <c r="AY110" s="593"/>
      <c r="AZ110" s="620" t="s">
        <v>459</v>
      </c>
      <c r="BA110" s="413"/>
      <c r="BB110" s="413"/>
      <c r="BC110" s="413"/>
      <c r="BD110" s="413"/>
      <c r="BE110" s="413"/>
      <c r="BF110" s="413"/>
      <c r="BG110" s="413"/>
      <c r="BH110" s="413"/>
      <c r="BI110" s="413"/>
      <c r="BJ110" s="413"/>
      <c r="BK110" s="413"/>
      <c r="BL110" s="413"/>
      <c r="BM110" s="413"/>
      <c r="BN110" s="413"/>
      <c r="BO110" s="413"/>
      <c r="BP110" s="480"/>
      <c r="BQ110" s="652">
        <v>26235848</v>
      </c>
      <c r="BR110" s="660"/>
      <c r="BS110" s="660"/>
      <c r="BT110" s="660"/>
      <c r="BU110" s="660"/>
      <c r="BV110" s="660">
        <v>26926158</v>
      </c>
      <c r="BW110" s="660"/>
      <c r="BX110" s="660"/>
      <c r="BY110" s="660"/>
      <c r="BZ110" s="660"/>
      <c r="CA110" s="660">
        <v>26283877</v>
      </c>
      <c r="CB110" s="660"/>
      <c r="CC110" s="660"/>
      <c r="CD110" s="660"/>
      <c r="CE110" s="660"/>
      <c r="CF110" s="678">
        <v>243.7</v>
      </c>
      <c r="CG110" s="682"/>
      <c r="CH110" s="682"/>
      <c r="CI110" s="682"/>
      <c r="CJ110" s="682"/>
      <c r="CK110" s="694" t="s">
        <v>199</v>
      </c>
      <c r="CL110" s="418"/>
      <c r="CM110" s="431" t="s">
        <v>446</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160</v>
      </c>
      <c r="DH110" s="660"/>
      <c r="DI110" s="660"/>
      <c r="DJ110" s="660"/>
      <c r="DK110" s="660"/>
      <c r="DL110" s="660" t="s">
        <v>160</v>
      </c>
      <c r="DM110" s="660"/>
      <c r="DN110" s="660"/>
      <c r="DO110" s="660"/>
      <c r="DP110" s="660"/>
      <c r="DQ110" s="660" t="s">
        <v>160</v>
      </c>
      <c r="DR110" s="660"/>
      <c r="DS110" s="660"/>
      <c r="DT110" s="660"/>
      <c r="DU110" s="660"/>
      <c r="DV110" s="735" t="s">
        <v>160</v>
      </c>
      <c r="DW110" s="735"/>
      <c r="DX110" s="735"/>
      <c r="DY110" s="735"/>
      <c r="DZ110" s="744"/>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160</v>
      </c>
      <c r="AB111" s="456"/>
      <c r="AC111" s="456"/>
      <c r="AD111" s="456"/>
      <c r="AE111" s="512"/>
      <c r="AF111" s="528" t="s">
        <v>160</v>
      </c>
      <c r="AG111" s="456"/>
      <c r="AH111" s="456"/>
      <c r="AI111" s="456"/>
      <c r="AJ111" s="512"/>
      <c r="AK111" s="528" t="s">
        <v>160</v>
      </c>
      <c r="AL111" s="456"/>
      <c r="AM111" s="456"/>
      <c r="AN111" s="456"/>
      <c r="AO111" s="512"/>
      <c r="AP111" s="552" t="s">
        <v>160</v>
      </c>
      <c r="AQ111" s="560"/>
      <c r="AR111" s="560"/>
      <c r="AS111" s="560"/>
      <c r="AT111" s="570"/>
      <c r="AU111" s="582"/>
      <c r="AV111" s="594"/>
      <c r="AW111" s="594"/>
      <c r="AX111" s="594"/>
      <c r="AY111" s="594"/>
      <c r="AZ111" s="621" t="s">
        <v>460</v>
      </c>
      <c r="BA111" s="429"/>
      <c r="BB111" s="429"/>
      <c r="BC111" s="429"/>
      <c r="BD111" s="429"/>
      <c r="BE111" s="429"/>
      <c r="BF111" s="429"/>
      <c r="BG111" s="429"/>
      <c r="BH111" s="429"/>
      <c r="BI111" s="429"/>
      <c r="BJ111" s="429"/>
      <c r="BK111" s="429"/>
      <c r="BL111" s="429"/>
      <c r="BM111" s="429"/>
      <c r="BN111" s="429"/>
      <c r="BO111" s="429"/>
      <c r="BP111" s="482"/>
      <c r="BQ111" s="653">
        <v>526263</v>
      </c>
      <c r="BR111" s="661"/>
      <c r="BS111" s="661"/>
      <c r="BT111" s="661"/>
      <c r="BU111" s="661"/>
      <c r="BV111" s="661">
        <v>488867</v>
      </c>
      <c r="BW111" s="661"/>
      <c r="BX111" s="661"/>
      <c r="BY111" s="661"/>
      <c r="BZ111" s="661"/>
      <c r="CA111" s="661">
        <v>430637</v>
      </c>
      <c r="CB111" s="661"/>
      <c r="CC111" s="661"/>
      <c r="CD111" s="661"/>
      <c r="CE111" s="661"/>
      <c r="CF111" s="679">
        <v>4</v>
      </c>
      <c r="CG111" s="683"/>
      <c r="CH111" s="683"/>
      <c r="CI111" s="683"/>
      <c r="CJ111" s="683"/>
      <c r="CK111" s="695"/>
      <c r="CL111" s="419"/>
      <c r="CM111" s="432" t="s">
        <v>462</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160</v>
      </c>
      <c r="DH111" s="661"/>
      <c r="DI111" s="661"/>
      <c r="DJ111" s="661"/>
      <c r="DK111" s="661"/>
      <c r="DL111" s="661" t="s">
        <v>160</v>
      </c>
      <c r="DM111" s="661"/>
      <c r="DN111" s="661"/>
      <c r="DO111" s="661"/>
      <c r="DP111" s="661"/>
      <c r="DQ111" s="661" t="s">
        <v>160</v>
      </c>
      <c r="DR111" s="661"/>
      <c r="DS111" s="661"/>
      <c r="DT111" s="661"/>
      <c r="DU111" s="661"/>
      <c r="DV111" s="736" t="s">
        <v>160</v>
      </c>
      <c r="DW111" s="736"/>
      <c r="DX111" s="736"/>
      <c r="DY111" s="736"/>
      <c r="DZ111" s="745"/>
    </row>
    <row r="112" spans="1:131" s="369" customFormat="1" ht="26.25" customHeight="1">
      <c r="A112" s="391" t="s">
        <v>134</v>
      </c>
      <c r="B112" s="415"/>
      <c r="C112" s="429" t="s">
        <v>171</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160</v>
      </c>
      <c r="AB112" s="456"/>
      <c r="AC112" s="456"/>
      <c r="AD112" s="456"/>
      <c r="AE112" s="512"/>
      <c r="AF112" s="528" t="s">
        <v>160</v>
      </c>
      <c r="AG112" s="456"/>
      <c r="AH112" s="456"/>
      <c r="AI112" s="456"/>
      <c r="AJ112" s="512"/>
      <c r="AK112" s="528" t="s">
        <v>160</v>
      </c>
      <c r="AL112" s="456"/>
      <c r="AM112" s="456"/>
      <c r="AN112" s="456"/>
      <c r="AO112" s="512"/>
      <c r="AP112" s="552" t="s">
        <v>160</v>
      </c>
      <c r="AQ112" s="560"/>
      <c r="AR112" s="560"/>
      <c r="AS112" s="560"/>
      <c r="AT112" s="570"/>
      <c r="AU112" s="582"/>
      <c r="AV112" s="594"/>
      <c r="AW112" s="594"/>
      <c r="AX112" s="594"/>
      <c r="AY112" s="594"/>
      <c r="AZ112" s="621" t="s">
        <v>463</v>
      </c>
      <c r="BA112" s="429"/>
      <c r="BB112" s="429"/>
      <c r="BC112" s="429"/>
      <c r="BD112" s="429"/>
      <c r="BE112" s="429"/>
      <c r="BF112" s="429"/>
      <c r="BG112" s="429"/>
      <c r="BH112" s="429"/>
      <c r="BI112" s="429"/>
      <c r="BJ112" s="429"/>
      <c r="BK112" s="429"/>
      <c r="BL112" s="429"/>
      <c r="BM112" s="429"/>
      <c r="BN112" s="429"/>
      <c r="BO112" s="429"/>
      <c r="BP112" s="482"/>
      <c r="BQ112" s="653">
        <v>15605945</v>
      </c>
      <c r="BR112" s="661"/>
      <c r="BS112" s="661"/>
      <c r="BT112" s="661"/>
      <c r="BU112" s="661"/>
      <c r="BV112" s="661">
        <v>14863873</v>
      </c>
      <c r="BW112" s="661"/>
      <c r="BX112" s="661"/>
      <c r="BY112" s="661"/>
      <c r="BZ112" s="661"/>
      <c r="CA112" s="661">
        <v>14522253</v>
      </c>
      <c r="CB112" s="661"/>
      <c r="CC112" s="661"/>
      <c r="CD112" s="661"/>
      <c r="CE112" s="661"/>
      <c r="CF112" s="679">
        <v>134.69999999999999</v>
      </c>
      <c r="CG112" s="683"/>
      <c r="CH112" s="683"/>
      <c r="CI112" s="683"/>
      <c r="CJ112" s="683"/>
      <c r="CK112" s="695"/>
      <c r="CL112" s="419"/>
      <c r="CM112" s="432" t="s">
        <v>464</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160</v>
      </c>
      <c r="DH112" s="661"/>
      <c r="DI112" s="661"/>
      <c r="DJ112" s="661"/>
      <c r="DK112" s="661"/>
      <c r="DL112" s="661" t="s">
        <v>160</v>
      </c>
      <c r="DM112" s="661"/>
      <c r="DN112" s="661"/>
      <c r="DO112" s="661"/>
      <c r="DP112" s="661"/>
      <c r="DQ112" s="661" t="s">
        <v>160</v>
      </c>
      <c r="DR112" s="661"/>
      <c r="DS112" s="661"/>
      <c r="DT112" s="661"/>
      <c r="DU112" s="661"/>
      <c r="DV112" s="736" t="s">
        <v>160</v>
      </c>
      <c r="DW112" s="736"/>
      <c r="DX112" s="736"/>
      <c r="DY112" s="736"/>
      <c r="DZ112" s="745"/>
    </row>
    <row r="113" spans="1:130" s="369" customFormat="1" ht="26.25" customHeight="1">
      <c r="A113" s="392"/>
      <c r="B113" s="416"/>
      <c r="C113" s="429" t="s">
        <v>11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1349698</v>
      </c>
      <c r="AB113" s="456"/>
      <c r="AC113" s="456"/>
      <c r="AD113" s="456"/>
      <c r="AE113" s="512"/>
      <c r="AF113" s="528">
        <v>1360599</v>
      </c>
      <c r="AG113" s="456"/>
      <c r="AH113" s="456"/>
      <c r="AI113" s="456"/>
      <c r="AJ113" s="512"/>
      <c r="AK113" s="528">
        <v>1284829</v>
      </c>
      <c r="AL113" s="456"/>
      <c r="AM113" s="456"/>
      <c r="AN113" s="456"/>
      <c r="AO113" s="512"/>
      <c r="AP113" s="552">
        <v>11.9</v>
      </c>
      <c r="AQ113" s="560"/>
      <c r="AR113" s="560"/>
      <c r="AS113" s="560"/>
      <c r="AT113" s="570"/>
      <c r="AU113" s="582"/>
      <c r="AV113" s="594"/>
      <c r="AW113" s="594"/>
      <c r="AX113" s="594"/>
      <c r="AY113" s="594"/>
      <c r="AZ113" s="621" t="s">
        <v>465</v>
      </c>
      <c r="BA113" s="429"/>
      <c r="BB113" s="429"/>
      <c r="BC113" s="429"/>
      <c r="BD113" s="429"/>
      <c r="BE113" s="429"/>
      <c r="BF113" s="429"/>
      <c r="BG113" s="429"/>
      <c r="BH113" s="429"/>
      <c r="BI113" s="429"/>
      <c r="BJ113" s="429"/>
      <c r="BK113" s="429"/>
      <c r="BL113" s="429"/>
      <c r="BM113" s="429"/>
      <c r="BN113" s="429"/>
      <c r="BO113" s="429"/>
      <c r="BP113" s="482"/>
      <c r="BQ113" s="653">
        <v>421100</v>
      </c>
      <c r="BR113" s="661"/>
      <c r="BS113" s="661"/>
      <c r="BT113" s="661"/>
      <c r="BU113" s="661"/>
      <c r="BV113" s="661">
        <v>386087</v>
      </c>
      <c r="BW113" s="661"/>
      <c r="BX113" s="661"/>
      <c r="BY113" s="661"/>
      <c r="BZ113" s="661"/>
      <c r="CA113" s="661">
        <v>469049</v>
      </c>
      <c r="CB113" s="661"/>
      <c r="CC113" s="661"/>
      <c r="CD113" s="661"/>
      <c r="CE113" s="661"/>
      <c r="CF113" s="679">
        <v>4.3</v>
      </c>
      <c r="CG113" s="683"/>
      <c r="CH113" s="683"/>
      <c r="CI113" s="683"/>
      <c r="CJ113" s="683"/>
      <c r="CK113" s="695"/>
      <c r="CL113" s="419"/>
      <c r="CM113" s="432" t="s">
        <v>332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160</v>
      </c>
      <c r="DH113" s="456"/>
      <c r="DI113" s="456"/>
      <c r="DJ113" s="456"/>
      <c r="DK113" s="512"/>
      <c r="DL113" s="528" t="s">
        <v>160</v>
      </c>
      <c r="DM113" s="456"/>
      <c r="DN113" s="456"/>
      <c r="DO113" s="456"/>
      <c r="DP113" s="512"/>
      <c r="DQ113" s="528" t="s">
        <v>160</v>
      </c>
      <c r="DR113" s="456"/>
      <c r="DS113" s="456"/>
      <c r="DT113" s="456"/>
      <c r="DU113" s="512"/>
      <c r="DV113" s="552" t="s">
        <v>160</v>
      </c>
      <c r="DW113" s="560"/>
      <c r="DX113" s="560"/>
      <c r="DY113" s="560"/>
      <c r="DZ113" s="570"/>
    </row>
    <row r="114" spans="1:130" s="369" customFormat="1" ht="26.25" customHeight="1">
      <c r="A114" s="392"/>
      <c r="B114" s="416"/>
      <c r="C114" s="429" t="s">
        <v>304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88940</v>
      </c>
      <c r="AB114" s="456"/>
      <c r="AC114" s="456"/>
      <c r="AD114" s="456"/>
      <c r="AE114" s="512"/>
      <c r="AF114" s="528">
        <v>62885</v>
      </c>
      <c r="AG114" s="456"/>
      <c r="AH114" s="456"/>
      <c r="AI114" s="456"/>
      <c r="AJ114" s="512"/>
      <c r="AK114" s="528">
        <v>61182</v>
      </c>
      <c r="AL114" s="456"/>
      <c r="AM114" s="456"/>
      <c r="AN114" s="456"/>
      <c r="AO114" s="512"/>
      <c r="AP114" s="552">
        <v>0.6</v>
      </c>
      <c r="AQ114" s="560"/>
      <c r="AR114" s="560"/>
      <c r="AS114" s="560"/>
      <c r="AT114" s="570"/>
      <c r="AU114" s="582"/>
      <c r="AV114" s="594"/>
      <c r="AW114" s="594"/>
      <c r="AX114" s="594"/>
      <c r="AY114" s="594"/>
      <c r="AZ114" s="621" t="s">
        <v>236</v>
      </c>
      <c r="BA114" s="429"/>
      <c r="BB114" s="429"/>
      <c r="BC114" s="429"/>
      <c r="BD114" s="429"/>
      <c r="BE114" s="429"/>
      <c r="BF114" s="429"/>
      <c r="BG114" s="429"/>
      <c r="BH114" s="429"/>
      <c r="BI114" s="429"/>
      <c r="BJ114" s="429"/>
      <c r="BK114" s="429"/>
      <c r="BL114" s="429"/>
      <c r="BM114" s="429"/>
      <c r="BN114" s="429"/>
      <c r="BO114" s="429"/>
      <c r="BP114" s="482"/>
      <c r="BQ114" s="653">
        <v>595720</v>
      </c>
      <c r="BR114" s="661"/>
      <c r="BS114" s="661"/>
      <c r="BT114" s="661"/>
      <c r="BU114" s="661"/>
      <c r="BV114" s="661">
        <v>543233</v>
      </c>
      <c r="BW114" s="661"/>
      <c r="BX114" s="661"/>
      <c r="BY114" s="661"/>
      <c r="BZ114" s="661"/>
      <c r="CA114" s="661">
        <v>467069</v>
      </c>
      <c r="CB114" s="661"/>
      <c r="CC114" s="661"/>
      <c r="CD114" s="661"/>
      <c r="CE114" s="661"/>
      <c r="CF114" s="679">
        <v>4.3</v>
      </c>
      <c r="CG114" s="683"/>
      <c r="CH114" s="683"/>
      <c r="CI114" s="683"/>
      <c r="CJ114" s="683"/>
      <c r="CK114" s="695"/>
      <c r="CL114" s="419"/>
      <c r="CM114" s="432" t="s">
        <v>468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160</v>
      </c>
      <c r="DH114" s="456"/>
      <c r="DI114" s="456"/>
      <c r="DJ114" s="456"/>
      <c r="DK114" s="512"/>
      <c r="DL114" s="528" t="s">
        <v>160</v>
      </c>
      <c r="DM114" s="456"/>
      <c r="DN114" s="456"/>
      <c r="DO114" s="456"/>
      <c r="DP114" s="512"/>
      <c r="DQ114" s="528" t="s">
        <v>160</v>
      </c>
      <c r="DR114" s="456"/>
      <c r="DS114" s="456"/>
      <c r="DT114" s="456"/>
      <c r="DU114" s="512"/>
      <c r="DV114" s="552" t="s">
        <v>160</v>
      </c>
      <c r="DW114" s="560"/>
      <c r="DX114" s="560"/>
      <c r="DY114" s="560"/>
      <c r="DZ114" s="570"/>
    </row>
    <row r="115" spans="1:130" s="369" customFormat="1" ht="26.25" customHeight="1">
      <c r="A115" s="392"/>
      <c r="B115" s="416"/>
      <c r="C115" s="429" t="s">
        <v>469</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38895</v>
      </c>
      <c r="AB115" s="456"/>
      <c r="AC115" s="456"/>
      <c r="AD115" s="456"/>
      <c r="AE115" s="512"/>
      <c r="AF115" s="528">
        <v>31626</v>
      </c>
      <c r="AG115" s="456"/>
      <c r="AH115" s="456"/>
      <c r="AI115" s="456"/>
      <c r="AJ115" s="512"/>
      <c r="AK115" s="528">
        <v>31405</v>
      </c>
      <c r="AL115" s="456"/>
      <c r="AM115" s="456"/>
      <c r="AN115" s="456"/>
      <c r="AO115" s="512"/>
      <c r="AP115" s="552">
        <v>0.3</v>
      </c>
      <c r="AQ115" s="560"/>
      <c r="AR115" s="560"/>
      <c r="AS115" s="560"/>
      <c r="AT115" s="570"/>
      <c r="AU115" s="582"/>
      <c r="AV115" s="594"/>
      <c r="AW115" s="594"/>
      <c r="AX115" s="594"/>
      <c r="AY115" s="594"/>
      <c r="AZ115" s="621" t="s">
        <v>254</v>
      </c>
      <c r="BA115" s="429"/>
      <c r="BB115" s="429"/>
      <c r="BC115" s="429"/>
      <c r="BD115" s="429"/>
      <c r="BE115" s="429"/>
      <c r="BF115" s="429"/>
      <c r="BG115" s="429"/>
      <c r="BH115" s="429"/>
      <c r="BI115" s="429"/>
      <c r="BJ115" s="429"/>
      <c r="BK115" s="429"/>
      <c r="BL115" s="429"/>
      <c r="BM115" s="429"/>
      <c r="BN115" s="429"/>
      <c r="BO115" s="429"/>
      <c r="BP115" s="482"/>
      <c r="BQ115" s="653" t="s">
        <v>160</v>
      </c>
      <c r="BR115" s="661"/>
      <c r="BS115" s="661"/>
      <c r="BT115" s="661"/>
      <c r="BU115" s="661"/>
      <c r="BV115" s="661" t="s">
        <v>160</v>
      </c>
      <c r="BW115" s="661"/>
      <c r="BX115" s="661"/>
      <c r="BY115" s="661"/>
      <c r="BZ115" s="661"/>
      <c r="CA115" s="661" t="s">
        <v>160</v>
      </c>
      <c r="CB115" s="661"/>
      <c r="CC115" s="661"/>
      <c r="CD115" s="661"/>
      <c r="CE115" s="661"/>
      <c r="CF115" s="679" t="s">
        <v>160</v>
      </c>
      <c r="CG115" s="683"/>
      <c r="CH115" s="683"/>
      <c r="CI115" s="683"/>
      <c r="CJ115" s="683"/>
      <c r="CK115" s="695"/>
      <c r="CL115" s="419"/>
      <c r="CM115" s="621" t="s">
        <v>398</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v>333015</v>
      </c>
      <c r="DH115" s="456"/>
      <c r="DI115" s="456"/>
      <c r="DJ115" s="456"/>
      <c r="DK115" s="512"/>
      <c r="DL115" s="528">
        <v>326357</v>
      </c>
      <c r="DM115" s="456"/>
      <c r="DN115" s="456"/>
      <c r="DO115" s="456"/>
      <c r="DP115" s="512"/>
      <c r="DQ115" s="528">
        <v>298748</v>
      </c>
      <c r="DR115" s="456"/>
      <c r="DS115" s="456"/>
      <c r="DT115" s="456"/>
      <c r="DU115" s="512"/>
      <c r="DV115" s="552">
        <v>2.8</v>
      </c>
      <c r="DW115" s="560"/>
      <c r="DX115" s="560"/>
      <c r="DY115" s="560"/>
      <c r="DZ115" s="570"/>
    </row>
    <row r="116" spans="1:130" s="369" customFormat="1" ht="26.25" customHeight="1">
      <c r="A116" s="393"/>
      <c r="B116" s="417"/>
      <c r="C116" s="430" t="s">
        <v>470</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3</v>
      </c>
      <c r="AB116" s="456"/>
      <c r="AC116" s="456"/>
      <c r="AD116" s="456"/>
      <c r="AE116" s="512"/>
      <c r="AF116" s="528">
        <v>78</v>
      </c>
      <c r="AG116" s="456"/>
      <c r="AH116" s="456"/>
      <c r="AI116" s="456"/>
      <c r="AJ116" s="512"/>
      <c r="AK116" s="528" t="s">
        <v>160</v>
      </c>
      <c r="AL116" s="456"/>
      <c r="AM116" s="456"/>
      <c r="AN116" s="456"/>
      <c r="AO116" s="512"/>
      <c r="AP116" s="552" t="s">
        <v>160</v>
      </c>
      <c r="AQ116" s="560"/>
      <c r="AR116" s="560"/>
      <c r="AS116" s="560"/>
      <c r="AT116" s="570"/>
      <c r="AU116" s="582"/>
      <c r="AV116" s="594"/>
      <c r="AW116" s="594"/>
      <c r="AX116" s="594"/>
      <c r="AY116" s="594"/>
      <c r="AZ116" s="433" t="s">
        <v>466</v>
      </c>
      <c r="BA116" s="437"/>
      <c r="BB116" s="437"/>
      <c r="BC116" s="437"/>
      <c r="BD116" s="437"/>
      <c r="BE116" s="437"/>
      <c r="BF116" s="437"/>
      <c r="BG116" s="437"/>
      <c r="BH116" s="437"/>
      <c r="BI116" s="437"/>
      <c r="BJ116" s="437"/>
      <c r="BK116" s="437"/>
      <c r="BL116" s="437"/>
      <c r="BM116" s="437"/>
      <c r="BN116" s="437"/>
      <c r="BO116" s="437"/>
      <c r="BP116" s="486"/>
      <c r="BQ116" s="653" t="s">
        <v>160</v>
      </c>
      <c r="BR116" s="661"/>
      <c r="BS116" s="661"/>
      <c r="BT116" s="661"/>
      <c r="BU116" s="661"/>
      <c r="BV116" s="661" t="s">
        <v>160</v>
      </c>
      <c r="BW116" s="661"/>
      <c r="BX116" s="661"/>
      <c r="BY116" s="661"/>
      <c r="BZ116" s="661"/>
      <c r="CA116" s="661" t="s">
        <v>160</v>
      </c>
      <c r="CB116" s="661"/>
      <c r="CC116" s="661"/>
      <c r="CD116" s="661"/>
      <c r="CE116" s="661"/>
      <c r="CF116" s="679" t="s">
        <v>160</v>
      </c>
      <c r="CG116" s="683"/>
      <c r="CH116" s="683"/>
      <c r="CI116" s="683"/>
      <c r="CJ116" s="683"/>
      <c r="CK116" s="695"/>
      <c r="CL116" s="419"/>
      <c r="CM116" s="432" t="s">
        <v>471</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193248</v>
      </c>
      <c r="DH116" s="456"/>
      <c r="DI116" s="456"/>
      <c r="DJ116" s="456"/>
      <c r="DK116" s="512"/>
      <c r="DL116" s="528">
        <v>162510</v>
      </c>
      <c r="DM116" s="456"/>
      <c r="DN116" s="456"/>
      <c r="DO116" s="456"/>
      <c r="DP116" s="512"/>
      <c r="DQ116" s="528">
        <v>131889</v>
      </c>
      <c r="DR116" s="456"/>
      <c r="DS116" s="456"/>
      <c r="DT116" s="456"/>
      <c r="DU116" s="512"/>
      <c r="DV116" s="552">
        <v>1.2</v>
      </c>
      <c r="DW116" s="560"/>
      <c r="DX116" s="560"/>
      <c r="DY116" s="560"/>
      <c r="DZ116" s="570"/>
    </row>
    <row r="117" spans="1:130" s="369" customFormat="1" ht="26.25" customHeight="1">
      <c r="A117" s="388" t="s">
        <v>270</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473</v>
      </c>
      <c r="Z117" s="479"/>
      <c r="AA117" s="496">
        <v>4105854</v>
      </c>
      <c r="AB117" s="501"/>
      <c r="AC117" s="501"/>
      <c r="AD117" s="501"/>
      <c r="AE117" s="513"/>
      <c r="AF117" s="529">
        <v>4076021</v>
      </c>
      <c r="AG117" s="501"/>
      <c r="AH117" s="501"/>
      <c r="AI117" s="501"/>
      <c r="AJ117" s="513"/>
      <c r="AK117" s="529">
        <v>4028946</v>
      </c>
      <c r="AL117" s="501"/>
      <c r="AM117" s="501"/>
      <c r="AN117" s="501"/>
      <c r="AO117" s="513"/>
      <c r="AP117" s="553"/>
      <c r="AQ117" s="561"/>
      <c r="AR117" s="561"/>
      <c r="AS117" s="561"/>
      <c r="AT117" s="571"/>
      <c r="AU117" s="582"/>
      <c r="AV117" s="594"/>
      <c r="AW117" s="594"/>
      <c r="AX117" s="594"/>
      <c r="AY117" s="594"/>
      <c r="AZ117" s="433" t="s">
        <v>474</v>
      </c>
      <c r="BA117" s="437"/>
      <c r="BB117" s="437"/>
      <c r="BC117" s="437"/>
      <c r="BD117" s="437"/>
      <c r="BE117" s="437"/>
      <c r="BF117" s="437"/>
      <c r="BG117" s="437"/>
      <c r="BH117" s="437"/>
      <c r="BI117" s="437"/>
      <c r="BJ117" s="437"/>
      <c r="BK117" s="437"/>
      <c r="BL117" s="437"/>
      <c r="BM117" s="437"/>
      <c r="BN117" s="437"/>
      <c r="BO117" s="437"/>
      <c r="BP117" s="486"/>
      <c r="BQ117" s="653" t="s">
        <v>160</v>
      </c>
      <c r="BR117" s="661"/>
      <c r="BS117" s="661"/>
      <c r="BT117" s="661"/>
      <c r="BU117" s="661"/>
      <c r="BV117" s="661" t="s">
        <v>160</v>
      </c>
      <c r="BW117" s="661"/>
      <c r="BX117" s="661"/>
      <c r="BY117" s="661"/>
      <c r="BZ117" s="661"/>
      <c r="CA117" s="661" t="s">
        <v>160</v>
      </c>
      <c r="CB117" s="661"/>
      <c r="CC117" s="661"/>
      <c r="CD117" s="661"/>
      <c r="CE117" s="661"/>
      <c r="CF117" s="679" t="s">
        <v>160</v>
      </c>
      <c r="CG117" s="683"/>
      <c r="CH117" s="683"/>
      <c r="CI117" s="683"/>
      <c r="CJ117" s="683"/>
      <c r="CK117" s="695"/>
      <c r="CL117" s="419"/>
      <c r="CM117" s="432" t="s">
        <v>289</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160</v>
      </c>
      <c r="DH117" s="456"/>
      <c r="DI117" s="456"/>
      <c r="DJ117" s="456"/>
      <c r="DK117" s="512"/>
      <c r="DL117" s="528" t="s">
        <v>160</v>
      </c>
      <c r="DM117" s="456"/>
      <c r="DN117" s="456"/>
      <c r="DO117" s="456"/>
      <c r="DP117" s="512"/>
      <c r="DQ117" s="528" t="s">
        <v>160</v>
      </c>
      <c r="DR117" s="456"/>
      <c r="DS117" s="456"/>
      <c r="DT117" s="456"/>
      <c r="DU117" s="512"/>
      <c r="DV117" s="552" t="s">
        <v>160</v>
      </c>
      <c r="DW117" s="560"/>
      <c r="DX117" s="560"/>
      <c r="DY117" s="560"/>
      <c r="DZ117" s="570"/>
    </row>
    <row r="118" spans="1:130" s="369" customFormat="1" ht="26.25" customHeight="1">
      <c r="A118" s="388" t="s">
        <v>456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386</v>
      </c>
      <c r="AB118" s="412"/>
      <c r="AC118" s="412"/>
      <c r="AD118" s="412"/>
      <c r="AE118" s="479"/>
      <c r="AF118" s="493" t="s">
        <v>378</v>
      </c>
      <c r="AG118" s="412"/>
      <c r="AH118" s="412"/>
      <c r="AI118" s="412"/>
      <c r="AJ118" s="479"/>
      <c r="AK118" s="493" t="s">
        <v>208</v>
      </c>
      <c r="AL118" s="412"/>
      <c r="AM118" s="412"/>
      <c r="AN118" s="412"/>
      <c r="AO118" s="479"/>
      <c r="AP118" s="493" t="s">
        <v>85</v>
      </c>
      <c r="AQ118" s="412"/>
      <c r="AR118" s="412"/>
      <c r="AS118" s="412"/>
      <c r="AT118" s="568"/>
      <c r="AU118" s="582"/>
      <c r="AV118" s="594"/>
      <c r="AW118" s="594"/>
      <c r="AX118" s="594"/>
      <c r="AY118" s="594"/>
      <c r="AZ118" s="622" t="s">
        <v>475</v>
      </c>
      <c r="BA118" s="430"/>
      <c r="BB118" s="430"/>
      <c r="BC118" s="430"/>
      <c r="BD118" s="430"/>
      <c r="BE118" s="430"/>
      <c r="BF118" s="430"/>
      <c r="BG118" s="430"/>
      <c r="BH118" s="430"/>
      <c r="BI118" s="430"/>
      <c r="BJ118" s="430"/>
      <c r="BK118" s="430"/>
      <c r="BL118" s="430"/>
      <c r="BM118" s="430"/>
      <c r="BN118" s="430"/>
      <c r="BO118" s="430"/>
      <c r="BP118" s="483"/>
      <c r="BQ118" s="654" t="s">
        <v>160</v>
      </c>
      <c r="BR118" s="662"/>
      <c r="BS118" s="662"/>
      <c r="BT118" s="662"/>
      <c r="BU118" s="662"/>
      <c r="BV118" s="662" t="s">
        <v>160</v>
      </c>
      <c r="BW118" s="662"/>
      <c r="BX118" s="662"/>
      <c r="BY118" s="662"/>
      <c r="BZ118" s="662"/>
      <c r="CA118" s="662" t="s">
        <v>160</v>
      </c>
      <c r="CB118" s="662"/>
      <c r="CC118" s="662"/>
      <c r="CD118" s="662"/>
      <c r="CE118" s="662"/>
      <c r="CF118" s="679" t="s">
        <v>160</v>
      </c>
      <c r="CG118" s="683"/>
      <c r="CH118" s="683"/>
      <c r="CI118" s="683"/>
      <c r="CJ118" s="683"/>
      <c r="CK118" s="695"/>
      <c r="CL118" s="419"/>
      <c r="CM118" s="432" t="s">
        <v>476</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160</v>
      </c>
      <c r="DH118" s="456"/>
      <c r="DI118" s="456"/>
      <c r="DJ118" s="456"/>
      <c r="DK118" s="512"/>
      <c r="DL118" s="528" t="s">
        <v>160</v>
      </c>
      <c r="DM118" s="456"/>
      <c r="DN118" s="456"/>
      <c r="DO118" s="456"/>
      <c r="DP118" s="512"/>
      <c r="DQ118" s="528" t="s">
        <v>160</v>
      </c>
      <c r="DR118" s="456"/>
      <c r="DS118" s="456"/>
      <c r="DT118" s="456"/>
      <c r="DU118" s="512"/>
      <c r="DV118" s="552" t="s">
        <v>160</v>
      </c>
      <c r="DW118" s="560"/>
      <c r="DX118" s="560"/>
      <c r="DY118" s="560"/>
      <c r="DZ118" s="570"/>
    </row>
    <row r="119" spans="1:130" s="369" customFormat="1" ht="26.25" customHeight="1">
      <c r="A119" s="394" t="s">
        <v>199</v>
      </c>
      <c r="B119" s="418"/>
      <c r="C119" s="431" t="s">
        <v>446</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160</v>
      </c>
      <c r="AB119" s="500"/>
      <c r="AC119" s="500"/>
      <c r="AD119" s="500"/>
      <c r="AE119" s="511"/>
      <c r="AF119" s="527" t="s">
        <v>160</v>
      </c>
      <c r="AG119" s="500"/>
      <c r="AH119" s="500"/>
      <c r="AI119" s="500"/>
      <c r="AJ119" s="511"/>
      <c r="AK119" s="527" t="s">
        <v>160</v>
      </c>
      <c r="AL119" s="500"/>
      <c r="AM119" s="500"/>
      <c r="AN119" s="500"/>
      <c r="AO119" s="511"/>
      <c r="AP119" s="551" t="s">
        <v>160</v>
      </c>
      <c r="AQ119" s="559"/>
      <c r="AR119" s="559"/>
      <c r="AS119" s="559"/>
      <c r="AT119" s="569"/>
      <c r="AU119" s="583"/>
      <c r="AV119" s="595"/>
      <c r="AW119" s="595"/>
      <c r="AX119" s="595"/>
      <c r="AY119" s="595"/>
      <c r="AZ119" s="623" t="s">
        <v>270</v>
      </c>
      <c r="BA119" s="623"/>
      <c r="BB119" s="623"/>
      <c r="BC119" s="623"/>
      <c r="BD119" s="623"/>
      <c r="BE119" s="623"/>
      <c r="BF119" s="623"/>
      <c r="BG119" s="623"/>
      <c r="BH119" s="623"/>
      <c r="BI119" s="623"/>
      <c r="BJ119" s="623"/>
      <c r="BK119" s="623"/>
      <c r="BL119" s="623"/>
      <c r="BM119" s="623"/>
      <c r="BN119" s="623"/>
      <c r="BO119" s="478" t="s">
        <v>91</v>
      </c>
      <c r="BP119" s="648"/>
      <c r="BQ119" s="654">
        <v>43384876</v>
      </c>
      <c r="BR119" s="662"/>
      <c r="BS119" s="662"/>
      <c r="BT119" s="662"/>
      <c r="BU119" s="662"/>
      <c r="BV119" s="662">
        <v>43208218</v>
      </c>
      <c r="BW119" s="662"/>
      <c r="BX119" s="662"/>
      <c r="BY119" s="662"/>
      <c r="BZ119" s="662"/>
      <c r="CA119" s="662">
        <v>42172885</v>
      </c>
      <c r="CB119" s="662"/>
      <c r="CC119" s="662"/>
      <c r="CD119" s="662"/>
      <c r="CE119" s="662"/>
      <c r="CF119" s="557"/>
      <c r="CG119" s="565"/>
      <c r="CH119" s="565"/>
      <c r="CI119" s="565"/>
      <c r="CJ119" s="691"/>
      <c r="CK119" s="696"/>
      <c r="CL119" s="420"/>
      <c r="CM119" s="434" t="s">
        <v>477</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160</v>
      </c>
      <c r="DH119" s="502"/>
      <c r="DI119" s="502"/>
      <c r="DJ119" s="502"/>
      <c r="DK119" s="514"/>
      <c r="DL119" s="530" t="s">
        <v>160</v>
      </c>
      <c r="DM119" s="502"/>
      <c r="DN119" s="502"/>
      <c r="DO119" s="502"/>
      <c r="DP119" s="514"/>
      <c r="DQ119" s="530" t="s">
        <v>160</v>
      </c>
      <c r="DR119" s="502"/>
      <c r="DS119" s="502"/>
      <c r="DT119" s="502"/>
      <c r="DU119" s="514"/>
      <c r="DV119" s="737" t="s">
        <v>160</v>
      </c>
      <c r="DW119" s="739"/>
      <c r="DX119" s="739"/>
      <c r="DY119" s="739"/>
      <c r="DZ119" s="746"/>
    </row>
    <row r="120" spans="1:130" s="369" customFormat="1" ht="26.25" customHeight="1">
      <c r="A120" s="395"/>
      <c r="B120" s="419"/>
      <c r="C120" s="432" t="s">
        <v>462</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160</v>
      </c>
      <c r="AB120" s="456"/>
      <c r="AC120" s="456"/>
      <c r="AD120" s="456"/>
      <c r="AE120" s="512"/>
      <c r="AF120" s="528" t="s">
        <v>160</v>
      </c>
      <c r="AG120" s="456"/>
      <c r="AH120" s="456"/>
      <c r="AI120" s="456"/>
      <c r="AJ120" s="512"/>
      <c r="AK120" s="528" t="s">
        <v>160</v>
      </c>
      <c r="AL120" s="456"/>
      <c r="AM120" s="456"/>
      <c r="AN120" s="456"/>
      <c r="AO120" s="512"/>
      <c r="AP120" s="552" t="s">
        <v>160</v>
      </c>
      <c r="AQ120" s="560"/>
      <c r="AR120" s="560"/>
      <c r="AS120" s="560"/>
      <c r="AT120" s="570"/>
      <c r="AU120" s="584" t="s">
        <v>399</v>
      </c>
      <c r="AV120" s="596"/>
      <c r="AW120" s="596"/>
      <c r="AX120" s="596"/>
      <c r="AY120" s="608"/>
      <c r="AZ120" s="620" t="s">
        <v>478</v>
      </c>
      <c r="BA120" s="413"/>
      <c r="BB120" s="413"/>
      <c r="BC120" s="413"/>
      <c r="BD120" s="413"/>
      <c r="BE120" s="413"/>
      <c r="BF120" s="413"/>
      <c r="BG120" s="413"/>
      <c r="BH120" s="413"/>
      <c r="BI120" s="413"/>
      <c r="BJ120" s="413"/>
      <c r="BK120" s="413"/>
      <c r="BL120" s="413"/>
      <c r="BM120" s="413"/>
      <c r="BN120" s="413"/>
      <c r="BO120" s="413"/>
      <c r="BP120" s="480"/>
      <c r="BQ120" s="652">
        <v>5371064</v>
      </c>
      <c r="BR120" s="660"/>
      <c r="BS120" s="660"/>
      <c r="BT120" s="660"/>
      <c r="BU120" s="660"/>
      <c r="BV120" s="660">
        <v>5565265</v>
      </c>
      <c r="BW120" s="660"/>
      <c r="BX120" s="660"/>
      <c r="BY120" s="660"/>
      <c r="BZ120" s="660"/>
      <c r="CA120" s="660">
        <v>6013576</v>
      </c>
      <c r="CB120" s="660"/>
      <c r="CC120" s="660"/>
      <c r="CD120" s="660"/>
      <c r="CE120" s="660"/>
      <c r="CF120" s="678">
        <v>55.8</v>
      </c>
      <c r="CG120" s="682"/>
      <c r="CH120" s="682"/>
      <c r="CI120" s="682"/>
      <c r="CJ120" s="682"/>
      <c r="CK120" s="697" t="s">
        <v>479</v>
      </c>
      <c r="CL120" s="707"/>
      <c r="CM120" s="707"/>
      <c r="CN120" s="707"/>
      <c r="CO120" s="710"/>
      <c r="CP120" s="714" t="s">
        <v>445</v>
      </c>
      <c r="CQ120" s="717"/>
      <c r="CR120" s="717"/>
      <c r="CS120" s="717"/>
      <c r="CT120" s="717"/>
      <c r="CU120" s="717"/>
      <c r="CV120" s="717"/>
      <c r="CW120" s="717"/>
      <c r="CX120" s="717"/>
      <c r="CY120" s="717"/>
      <c r="CZ120" s="717"/>
      <c r="DA120" s="717"/>
      <c r="DB120" s="717"/>
      <c r="DC120" s="717"/>
      <c r="DD120" s="717"/>
      <c r="DE120" s="717"/>
      <c r="DF120" s="720"/>
      <c r="DG120" s="652">
        <v>9432657</v>
      </c>
      <c r="DH120" s="660"/>
      <c r="DI120" s="660"/>
      <c r="DJ120" s="660"/>
      <c r="DK120" s="660"/>
      <c r="DL120" s="660">
        <v>8960156</v>
      </c>
      <c r="DM120" s="660"/>
      <c r="DN120" s="660"/>
      <c r="DO120" s="660"/>
      <c r="DP120" s="660"/>
      <c r="DQ120" s="660">
        <v>8918976</v>
      </c>
      <c r="DR120" s="660"/>
      <c r="DS120" s="660"/>
      <c r="DT120" s="660"/>
      <c r="DU120" s="660"/>
      <c r="DV120" s="735">
        <v>82.7</v>
      </c>
      <c r="DW120" s="735"/>
      <c r="DX120" s="735"/>
      <c r="DY120" s="735"/>
      <c r="DZ120" s="744"/>
    </row>
    <row r="121" spans="1:130" s="369" customFormat="1" ht="26.25" customHeight="1">
      <c r="A121" s="395"/>
      <c r="B121" s="419"/>
      <c r="C121" s="433" t="s">
        <v>122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160</v>
      </c>
      <c r="AB121" s="456"/>
      <c r="AC121" s="456"/>
      <c r="AD121" s="456"/>
      <c r="AE121" s="512"/>
      <c r="AF121" s="528" t="s">
        <v>160</v>
      </c>
      <c r="AG121" s="456"/>
      <c r="AH121" s="456"/>
      <c r="AI121" s="456"/>
      <c r="AJ121" s="512"/>
      <c r="AK121" s="528" t="s">
        <v>160</v>
      </c>
      <c r="AL121" s="456"/>
      <c r="AM121" s="456"/>
      <c r="AN121" s="456"/>
      <c r="AO121" s="512"/>
      <c r="AP121" s="552" t="s">
        <v>160</v>
      </c>
      <c r="AQ121" s="560"/>
      <c r="AR121" s="560"/>
      <c r="AS121" s="560"/>
      <c r="AT121" s="570"/>
      <c r="AU121" s="585"/>
      <c r="AV121" s="597"/>
      <c r="AW121" s="597"/>
      <c r="AX121" s="597"/>
      <c r="AY121" s="609"/>
      <c r="AZ121" s="621" t="s">
        <v>190</v>
      </c>
      <c r="BA121" s="429"/>
      <c r="BB121" s="429"/>
      <c r="BC121" s="429"/>
      <c r="BD121" s="429"/>
      <c r="BE121" s="429"/>
      <c r="BF121" s="429"/>
      <c r="BG121" s="429"/>
      <c r="BH121" s="429"/>
      <c r="BI121" s="429"/>
      <c r="BJ121" s="429"/>
      <c r="BK121" s="429"/>
      <c r="BL121" s="429"/>
      <c r="BM121" s="429"/>
      <c r="BN121" s="429"/>
      <c r="BO121" s="429"/>
      <c r="BP121" s="482"/>
      <c r="BQ121" s="653">
        <v>443951</v>
      </c>
      <c r="BR121" s="661"/>
      <c r="BS121" s="661"/>
      <c r="BT121" s="661"/>
      <c r="BU121" s="661"/>
      <c r="BV121" s="661">
        <v>372047</v>
      </c>
      <c r="BW121" s="661"/>
      <c r="BX121" s="661"/>
      <c r="BY121" s="661"/>
      <c r="BZ121" s="661"/>
      <c r="CA121" s="661">
        <v>304347</v>
      </c>
      <c r="CB121" s="661"/>
      <c r="CC121" s="661"/>
      <c r="CD121" s="661"/>
      <c r="CE121" s="661"/>
      <c r="CF121" s="679">
        <v>2.8</v>
      </c>
      <c r="CG121" s="683"/>
      <c r="CH121" s="683"/>
      <c r="CI121" s="683"/>
      <c r="CJ121" s="683"/>
      <c r="CK121" s="698"/>
      <c r="CL121" s="708"/>
      <c r="CM121" s="708"/>
      <c r="CN121" s="708"/>
      <c r="CO121" s="711"/>
      <c r="CP121" s="715" t="s">
        <v>444</v>
      </c>
      <c r="CQ121" s="409"/>
      <c r="CR121" s="409"/>
      <c r="CS121" s="409"/>
      <c r="CT121" s="409"/>
      <c r="CU121" s="409"/>
      <c r="CV121" s="409"/>
      <c r="CW121" s="409"/>
      <c r="CX121" s="409"/>
      <c r="CY121" s="409"/>
      <c r="CZ121" s="409"/>
      <c r="DA121" s="409"/>
      <c r="DB121" s="409"/>
      <c r="DC121" s="409"/>
      <c r="DD121" s="409"/>
      <c r="DE121" s="409"/>
      <c r="DF121" s="721"/>
      <c r="DG121" s="653">
        <v>6173288</v>
      </c>
      <c r="DH121" s="661"/>
      <c r="DI121" s="661"/>
      <c r="DJ121" s="661"/>
      <c r="DK121" s="661"/>
      <c r="DL121" s="661">
        <v>5903717</v>
      </c>
      <c r="DM121" s="661"/>
      <c r="DN121" s="661"/>
      <c r="DO121" s="661"/>
      <c r="DP121" s="661"/>
      <c r="DQ121" s="661">
        <v>5603277</v>
      </c>
      <c r="DR121" s="661"/>
      <c r="DS121" s="661"/>
      <c r="DT121" s="661"/>
      <c r="DU121" s="661"/>
      <c r="DV121" s="736">
        <v>52</v>
      </c>
      <c r="DW121" s="736"/>
      <c r="DX121" s="736"/>
      <c r="DY121" s="736"/>
      <c r="DZ121" s="745"/>
    </row>
    <row r="122" spans="1:130" s="369" customFormat="1" ht="26.25" customHeight="1">
      <c r="A122" s="395"/>
      <c r="B122" s="419"/>
      <c r="C122" s="432" t="s">
        <v>468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160</v>
      </c>
      <c r="AB122" s="456"/>
      <c r="AC122" s="456"/>
      <c r="AD122" s="456"/>
      <c r="AE122" s="512"/>
      <c r="AF122" s="528" t="s">
        <v>160</v>
      </c>
      <c r="AG122" s="456"/>
      <c r="AH122" s="456"/>
      <c r="AI122" s="456"/>
      <c r="AJ122" s="512"/>
      <c r="AK122" s="528" t="s">
        <v>160</v>
      </c>
      <c r="AL122" s="456"/>
      <c r="AM122" s="456"/>
      <c r="AN122" s="456"/>
      <c r="AO122" s="512"/>
      <c r="AP122" s="552" t="s">
        <v>160</v>
      </c>
      <c r="AQ122" s="560"/>
      <c r="AR122" s="560"/>
      <c r="AS122" s="560"/>
      <c r="AT122" s="570"/>
      <c r="AU122" s="585"/>
      <c r="AV122" s="597"/>
      <c r="AW122" s="597"/>
      <c r="AX122" s="597"/>
      <c r="AY122" s="609"/>
      <c r="AZ122" s="622" t="s">
        <v>482</v>
      </c>
      <c r="BA122" s="430"/>
      <c r="BB122" s="430"/>
      <c r="BC122" s="430"/>
      <c r="BD122" s="430"/>
      <c r="BE122" s="430"/>
      <c r="BF122" s="430"/>
      <c r="BG122" s="430"/>
      <c r="BH122" s="430"/>
      <c r="BI122" s="430"/>
      <c r="BJ122" s="430"/>
      <c r="BK122" s="430"/>
      <c r="BL122" s="430"/>
      <c r="BM122" s="430"/>
      <c r="BN122" s="430"/>
      <c r="BO122" s="430"/>
      <c r="BP122" s="483"/>
      <c r="BQ122" s="654">
        <v>31263363</v>
      </c>
      <c r="BR122" s="662"/>
      <c r="BS122" s="662"/>
      <c r="BT122" s="662"/>
      <c r="BU122" s="662"/>
      <c r="BV122" s="662">
        <v>32040691</v>
      </c>
      <c r="BW122" s="662"/>
      <c r="BX122" s="662"/>
      <c r="BY122" s="662"/>
      <c r="BZ122" s="662"/>
      <c r="CA122" s="662">
        <v>31051673</v>
      </c>
      <c r="CB122" s="662"/>
      <c r="CC122" s="662"/>
      <c r="CD122" s="662"/>
      <c r="CE122" s="662"/>
      <c r="CF122" s="680">
        <v>288</v>
      </c>
      <c r="CG122" s="684"/>
      <c r="CH122" s="684"/>
      <c r="CI122" s="684"/>
      <c r="CJ122" s="684"/>
      <c r="CK122" s="698"/>
      <c r="CL122" s="708"/>
      <c r="CM122" s="708"/>
      <c r="CN122" s="708"/>
      <c r="CO122" s="711"/>
      <c r="CP122" s="715" t="s">
        <v>256</v>
      </c>
      <c r="CQ122" s="409"/>
      <c r="CR122" s="409"/>
      <c r="CS122" s="409"/>
      <c r="CT122" s="409"/>
      <c r="CU122" s="409"/>
      <c r="CV122" s="409"/>
      <c r="CW122" s="409"/>
      <c r="CX122" s="409"/>
      <c r="CY122" s="409"/>
      <c r="CZ122" s="409"/>
      <c r="DA122" s="409"/>
      <c r="DB122" s="409"/>
      <c r="DC122" s="409"/>
      <c r="DD122" s="409"/>
      <c r="DE122" s="409"/>
      <c r="DF122" s="721"/>
      <c r="DG122" s="653" t="s">
        <v>160</v>
      </c>
      <c r="DH122" s="661"/>
      <c r="DI122" s="661"/>
      <c r="DJ122" s="661"/>
      <c r="DK122" s="661"/>
      <c r="DL122" s="661" t="s">
        <v>160</v>
      </c>
      <c r="DM122" s="661"/>
      <c r="DN122" s="661"/>
      <c r="DO122" s="661"/>
      <c r="DP122" s="661"/>
      <c r="DQ122" s="661" t="s">
        <v>160</v>
      </c>
      <c r="DR122" s="661"/>
      <c r="DS122" s="661"/>
      <c r="DT122" s="661"/>
      <c r="DU122" s="661"/>
      <c r="DV122" s="736" t="s">
        <v>160</v>
      </c>
      <c r="DW122" s="736"/>
      <c r="DX122" s="736"/>
      <c r="DY122" s="736"/>
      <c r="DZ122" s="745"/>
    </row>
    <row r="123" spans="1:130" s="369" customFormat="1" ht="26.25" customHeight="1">
      <c r="A123" s="395"/>
      <c r="B123" s="419"/>
      <c r="C123" s="432" t="s">
        <v>471</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38895</v>
      </c>
      <c r="AB123" s="456"/>
      <c r="AC123" s="456"/>
      <c r="AD123" s="456"/>
      <c r="AE123" s="512"/>
      <c r="AF123" s="528">
        <v>31626</v>
      </c>
      <c r="AG123" s="456"/>
      <c r="AH123" s="456"/>
      <c r="AI123" s="456"/>
      <c r="AJ123" s="512"/>
      <c r="AK123" s="528">
        <v>31405</v>
      </c>
      <c r="AL123" s="456"/>
      <c r="AM123" s="456"/>
      <c r="AN123" s="456"/>
      <c r="AO123" s="512"/>
      <c r="AP123" s="552">
        <v>0.3</v>
      </c>
      <c r="AQ123" s="560"/>
      <c r="AR123" s="560"/>
      <c r="AS123" s="560"/>
      <c r="AT123" s="570"/>
      <c r="AU123" s="586"/>
      <c r="AV123" s="598"/>
      <c r="AW123" s="598"/>
      <c r="AX123" s="598"/>
      <c r="AY123" s="598"/>
      <c r="AZ123" s="623" t="s">
        <v>270</v>
      </c>
      <c r="BA123" s="623"/>
      <c r="BB123" s="623"/>
      <c r="BC123" s="623"/>
      <c r="BD123" s="623"/>
      <c r="BE123" s="623"/>
      <c r="BF123" s="623"/>
      <c r="BG123" s="623"/>
      <c r="BH123" s="623"/>
      <c r="BI123" s="623"/>
      <c r="BJ123" s="623"/>
      <c r="BK123" s="623"/>
      <c r="BL123" s="623"/>
      <c r="BM123" s="623"/>
      <c r="BN123" s="623"/>
      <c r="BO123" s="478" t="s">
        <v>432</v>
      </c>
      <c r="BP123" s="648"/>
      <c r="BQ123" s="655">
        <v>37078378</v>
      </c>
      <c r="BR123" s="663"/>
      <c r="BS123" s="663"/>
      <c r="BT123" s="663"/>
      <c r="BU123" s="663"/>
      <c r="BV123" s="663">
        <v>37978003</v>
      </c>
      <c r="BW123" s="663"/>
      <c r="BX123" s="663"/>
      <c r="BY123" s="663"/>
      <c r="BZ123" s="663"/>
      <c r="CA123" s="663">
        <v>37369596</v>
      </c>
      <c r="CB123" s="663"/>
      <c r="CC123" s="663"/>
      <c r="CD123" s="663"/>
      <c r="CE123" s="663"/>
      <c r="CF123" s="557"/>
      <c r="CG123" s="565"/>
      <c r="CH123" s="565"/>
      <c r="CI123" s="565"/>
      <c r="CJ123" s="691"/>
      <c r="CK123" s="698"/>
      <c r="CL123" s="708"/>
      <c r="CM123" s="708"/>
      <c r="CN123" s="708"/>
      <c r="CO123" s="711"/>
      <c r="CP123" s="715" t="s">
        <v>440</v>
      </c>
      <c r="CQ123" s="409"/>
      <c r="CR123" s="409"/>
      <c r="CS123" s="409"/>
      <c r="CT123" s="409"/>
      <c r="CU123" s="409"/>
      <c r="CV123" s="409"/>
      <c r="CW123" s="409"/>
      <c r="CX123" s="409"/>
      <c r="CY123" s="409"/>
      <c r="CZ123" s="409"/>
      <c r="DA123" s="409"/>
      <c r="DB123" s="409"/>
      <c r="DC123" s="409"/>
      <c r="DD123" s="409"/>
      <c r="DE123" s="409"/>
      <c r="DF123" s="721"/>
      <c r="DG123" s="495" t="s">
        <v>160</v>
      </c>
      <c r="DH123" s="456"/>
      <c r="DI123" s="456"/>
      <c r="DJ123" s="456"/>
      <c r="DK123" s="512"/>
      <c r="DL123" s="528" t="s">
        <v>160</v>
      </c>
      <c r="DM123" s="456"/>
      <c r="DN123" s="456"/>
      <c r="DO123" s="456"/>
      <c r="DP123" s="512"/>
      <c r="DQ123" s="528" t="s">
        <v>160</v>
      </c>
      <c r="DR123" s="456"/>
      <c r="DS123" s="456"/>
      <c r="DT123" s="456"/>
      <c r="DU123" s="512"/>
      <c r="DV123" s="552" t="s">
        <v>160</v>
      </c>
      <c r="DW123" s="560"/>
      <c r="DX123" s="560"/>
      <c r="DY123" s="560"/>
      <c r="DZ123" s="570"/>
    </row>
    <row r="124" spans="1:130" s="369" customFormat="1" ht="26.25" customHeight="1">
      <c r="A124" s="395"/>
      <c r="B124" s="419"/>
      <c r="C124" s="432" t="s">
        <v>289</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160</v>
      </c>
      <c r="AB124" s="456"/>
      <c r="AC124" s="456"/>
      <c r="AD124" s="456"/>
      <c r="AE124" s="512"/>
      <c r="AF124" s="528" t="s">
        <v>160</v>
      </c>
      <c r="AG124" s="456"/>
      <c r="AH124" s="456"/>
      <c r="AI124" s="456"/>
      <c r="AJ124" s="512"/>
      <c r="AK124" s="528" t="s">
        <v>160</v>
      </c>
      <c r="AL124" s="456"/>
      <c r="AM124" s="456"/>
      <c r="AN124" s="456"/>
      <c r="AO124" s="512"/>
      <c r="AP124" s="552" t="s">
        <v>160</v>
      </c>
      <c r="AQ124" s="560"/>
      <c r="AR124" s="560"/>
      <c r="AS124" s="560"/>
      <c r="AT124" s="570"/>
      <c r="AU124" s="587" t="s">
        <v>483</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57.8</v>
      </c>
      <c r="BR124" s="664"/>
      <c r="BS124" s="664"/>
      <c r="BT124" s="664"/>
      <c r="BU124" s="664"/>
      <c r="BV124" s="664">
        <v>48.5</v>
      </c>
      <c r="BW124" s="664"/>
      <c r="BX124" s="664"/>
      <c r="BY124" s="664"/>
      <c r="BZ124" s="664"/>
      <c r="CA124" s="664">
        <v>44.5</v>
      </c>
      <c r="CB124" s="664"/>
      <c r="CC124" s="664"/>
      <c r="CD124" s="664"/>
      <c r="CE124" s="664"/>
      <c r="CF124" s="558"/>
      <c r="CG124" s="566"/>
      <c r="CH124" s="566"/>
      <c r="CI124" s="566"/>
      <c r="CJ124" s="692"/>
      <c r="CK124" s="699"/>
      <c r="CL124" s="699"/>
      <c r="CM124" s="699"/>
      <c r="CN124" s="699"/>
      <c r="CO124" s="712"/>
      <c r="CP124" s="715" t="s">
        <v>480</v>
      </c>
      <c r="CQ124" s="409"/>
      <c r="CR124" s="409"/>
      <c r="CS124" s="409"/>
      <c r="CT124" s="409"/>
      <c r="CU124" s="409"/>
      <c r="CV124" s="409"/>
      <c r="CW124" s="409"/>
      <c r="CX124" s="409"/>
      <c r="CY124" s="409"/>
      <c r="CZ124" s="409"/>
      <c r="DA124" s="409"/>
      <c r="DB124" s="409"/>
      <c r="DC124" s="409"/>
      <c r="DD124" s="409"/>
      <c r="DE124" s="409"/>
      <c r="DF124" s="721"/>
      <c r="DG124" s="497" t="s">
        <v>160</v>
      </c>
      <c r="DH124" s="502"/>
      <c r="DI124" s="502"/>
      <c r="DJ124" s="502"/>
      <c r="DK124" s="514"/>
      <c r="DL124" s="530" t="s">
        <v>160</v>
      </c>
      <c r="DM124" s="502"/>
      <c r="DN124" s="502"/>
      <c r="DO124" s="502"/>
      <c r="DP124" s="514"/>
      <c r="DQ124" s="530" t="s">
        <v>160</v>
      </c>
      <c r="DR124" s="502"/>
      <c r="DS124" s="502"/>
      <c r="DT124" s="502"/>
      <c r="DU124" s="514"/>
      <c r="DV124" s="737" t="s">
        <v>160</v>
      </c>
      <c r="DW124" s="739"/>
      <c r="DX124" s="739"/>
      <c r="DY124" s="739"/>
      <c r="DZ124" s="746"/>
    </row>
    <row r="125" spans="1:130" s="369" customFormat="1" ht="26.25" customHeight="1">
      <c r="A125" s="395"/>
      <c r="B125" s="419"/>
      <c r="C125" s="432" t="s">
        <v>476</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160</v>
      </c>
      <c r="AB125" s="456"/>
      <c r="AC125" s="456"/>
      <c r="AD125" s="456"/>
      <c r="AE125" s="512"/>
      <c r="AF125" s="528" t="s">
        <v>160</v>
      </c>
      <c r="AG125" s="456"/>
      <c r="AH125" s="456"/>
      <c r="AI125" s="456"/>
      <c r="AJ125" s="512"/>
      <c r="AK125" s="528" t="s">
        <v>160</v>
      </c>
      <c r="AL125" s="456"/>
      <c r="AM125" s="456"/>
      <c r="AN125" s="456"/>
      <c r="AO125" s="512"/>
      <c r="AP125" s="552" t="s">
        <v>160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485</v>
      </c>
      <c r="CL125" s="707"/>
      <c r="CM125" s="707"/>
      <c r="CN125" s="707"/>
      <c r="CO125" s="710"/>
      <c r="CP125" s="620" t="s">
        <v>105</v>
      </c>
      <c r="CQ125" s="413"/>
      <c r="CR125" s="413"/>
      <c r="CS125" s="413"/>
      <c r="CT125" s="413"/>
      <c r="CU125" s="413"/>
      <c r="CV125" s="413"/>
      <c r="CW125" s="413"/>
      <c r="CX125" s="413"/>
      <c r="CY125" s="413"/>
      <c r="CZ125" s="413"/>
      <c r="DA125" s="413"/>
      <c r="DB125" s="413"/>
      <c r="DC125" s="413"/>
      <c r="DD125" s="413"/>
      <c r="DE125" s="413"/>
      <c r="DF125" s="480"/>
      <c r="DG125" s="652" t="s">
        <v>160</v>
      </c>
      <c r="DH125" s="660"/>
      <c r="DI125" s="660"/>
      <c r="DJ125" s="660"/>
      <c r="DK125" s="660"/>
      <c r="DL125" s="660" t="s">
        <v>160</v>
      </c>
      <c r="DM125" s="660"/>
      <c r="DN125" s="660"/>
      <c r="DO125" s="660"/>
      <c r="DP125" s="660"/>
      <c r="DQ125" s="660" t="s">
        <v>160</v>
      </c>
      <c r="DR125" s="660"/>
      <c r="DS125" s="660"/>
      <c r="DT125" s="660"/>
      <c r="DU125" s="660"/>
      <c r="DV125" s="735" t="s">
        <v>160</v>
      </c>
      <c r="DW125" s="735"/>
      <c r="DX125" s="735"/>
      <c r="DY125" s="735"/>
      <c r="DZ125" s="744"/>
    </row>
    <row r="126" spans="1:130" s="369" customFormat="1" ht="26.25" customHeight="1">
      <c r="A126" s="395"/>
      <c r="B126" s="419"/>
      <c r="C126" s="432" t="s">
        <v>477</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160</v>
      </c>
      <c r="AB126" s="456"/>
      <c r="AC126" s="456"/>
      <c r="AD126" s="456"/>
      <c r="AE126" s="512"/>
      <c r="AF126" s="528" t="s">
        <v>160</v>
      </c>
      <c r="AG126" s="456"/>
      <c r="AH126" s="456"/>
      <c r="AI126" s="456"/>
      <c r="AJ126" s="512"/>
      <c r="AK126" s="528" t="s">
        <v>160</v>
      </c>
      <c r="AL126" s="456"/>
      <c r="AM126" s="456"/>
      <c r="AN126" s="456"/>
      <c r="AO126" s="512"/>
      <c r="AP126" s="552" t="s">
        <v>160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396</v>
      </c>
      <c r="CQ126" s="429"/>
      <c r="CR126" s="429"/>
      <c r="CS126" s="429"/>
      <c r="CT126" s="429"/>
      <c r="CU126" s="429"/>
      <c r="CV126" s="429"/>
      <c r="CW126" s="429"/>
      <c r="CX126" s="429"/>
      <c r="CY126" s="429"/>
      <c r="CZ126" s="429"/>
      <c r="DA126" s="429"/>
      <c r="DB126" s="429"/>
      <c r="DC126" s="429"/>
      <c r="DD126" s="429"/>
      <c r="DE126" s="429"/>
      <c r="DF126" s="482"/>
      <c r="DG126" s="653" t="s">
        <v>160</v>
      </c>
      <c r="DH126" s="661"/>
      <c r="DI126" s="661"/>
      <c r="DJ126" s="661"/>
      <c r="DK126" s="661"/>
      <c r="DL126" s="661" t="s">
        <v>160</v>
      </c>
      <c r="DM126" s="661"/>
      <c r="DN126" s="661"/>
      <c r="DO126" s="661"/>
      <c r="DP126" s="661"/>
      <c r="DQ126" s="661" t="s">
        <v>160</v>
      </c>
      <c r="DR126" s="661"/>
      <c r="DS126" s="661"/>
      <c r="DT126" s="661"/>
      <c r="DU126" s="661"/>
      <c r="DV126" s="736" t="s">
        <v>160</v>
      </c>
      <c r="DW126" s="736"/>
      <c r="DX126" s="736"/>
      <c r="DY126" s="736"/>
      <c r="DZ126" s="745"/>
    </row>
    <row r="127" spans="1:130" s="369" customFormat="1" ht="26.25" customHeight="1">
      <c r="A127" s="396"/>
      <c r="B127" s="420"/>
      <c r="C127" s="434" t="s">
        <v>486</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160</v>
      </c>
      <c r="AB127" s="456"/>
      <c r="AC127" s="456"/>
      <c r="AD127" s="456"/>
      <c r="AE127" s="512"/>
      <c r="AF127" s="528" t="s">
        <v>160</v>
      </c>
      <c r="AG127" s="456"/>
      <c r="AH127" s="456"/>
      <c r="AI127" s="456"/>
      <c r="AJ127" s="512"/>
      <c r="AK127" s="528" t="s">
        <v>160</v>
      </c>
      <c r="AL127" s="456"/>
      <c r="AM127" s="456"/>
      <c r="AN127" s="456"/>
      <c r="AO127" s="512"/>
      <c r="AP127" s="552" t="s">
        <v>160</v>
      </c>
      <c r="AQ127" s="560"/>
      <c r="AR127" s="560"/>
      <c r="AS127" s="560"/>
      <c r="AT127" s="570"/>
      <c r="AU127" s="589"/>
      <c r="AV127" s="589"/>
      <c r="AW127" s="589"/>
      <c r="AX127" s="600" t="s">
        <v>481</v>
      </c>
      <c r="AY127" s="610"/>
      <c r="AZ127" s="610"/>
      <c r="BA127" s="610"/>
      <c r="BB127" s="610"/>
      <c r="BC127" s="610"/>
      <c r="BD127" s="610"/>
      <c r="BE127" s="630"/>
      <c r="BF127" s="632" t="s">
        <v>488</v>
      </c>
      <c r="BG127" s="610"/>
      <c r="BH127" s="610"/>
      <c r="BI127" s="610"/>
      <c r="BJ127" s="610"/>
      <c r="BK127" s="610"/>
      <c r="BL127" s="630"/>
      <c r="BM127" s="632" t="s">
        <v>489</v>
      </c>
      <c r="BN127" s="610"/>
      <c r="BO127" s="610"/>
      <c r="BP127" s="610"/>
      <c r="BQ127" s="610"/>
      <c r="BR127" s="610"/>
      <c r="BS127" s="630"/>
      <c r="BT127" s="632" t="s">
        <v>490</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491</v>
      </c>
      <c r="CQ127" s="429"/>
      <c r="CR127" s="429"/>
      <c r="CS127" s="429"/>
      <c r="CT127" s="429"/>
      <c r="CU127" s="429"/>
      <c r="CV127" s="429"/>
      <c r="CW127" s="429"/>
      <c r="CX127" s="429"/>
      <c r="CY127" s="429"/>
      <c r="CZ127" s="429"/>
      <c r="DA127" s="429"/>
      <c r="DB127" s="429"/>
      <c r="DC127" s="429"/>
      <c r="DD127" s="429"/>
      <c r="DE127" s="429"/>
      <c r="DF127" s="482"/>
      <c r="DG127" s="653" t="s">
        <v>160</v>
      </c>
      <c r="DH127" s="661"/>
      <c r="DI127" s="661"/>
      <c r="DJ127" s="661"/>
      <c r="DK127" s="661"/>
      <c r="DL127" s="661" t="s">
        <v>160</v>
      </c>
      <c r="DM127" s="661"/>
      <c r="DN127" s="661"/>
      <c r="DO127" s="661"/>
      <c r="DP127" s="661"/>
      <c r="DQ127" s="661" t="s">
        <v>160</v>
      </c>
      <c r="DR127" s="661"/>
      <c r="DS127" s="661"/>
      <c r="DT127" s="661"/>
      <c r="DU127" s="661"/>
      <c r="DV127" s="736" t="s">
        <v>160</v>
      </c>
      <c r="DW127" s="736"/>
      <c r="DX127" s="736"/>
      <c r="DY127" s="736"/>
      <c r="DZ127" s="745"/>
    </row>
    <row r="128" spans="1:130" s="369" customFormat="1" ht="26.25" customHeight="1">
      <c r="A128" s="397" t="s">
        <v>64</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492</v>
      </c>
      <c r="X128" s="473"/>
      <c r="Y128" s="473"/>
      <c r="Z128" s="488"/>
      <c r="AA128" s="494">
        <v>76059</v>
      </c>
      <c r="AB128" s="500"/>
      <c r="AC128" s="500"/>
      <c r="AD128" s="500"/>
      <c r="AE128" s="511"/>
      <c r="AF128" s="527">
        <v>73894</v>
      </c>
      <c r="AG128" s="500"/>
      <c r="AH128" s="500"/>
      <c r="AI128" s="500"/>
      <c r="AJ128" s="511"/>
      <c r="AK128" s="527">
        <v>73289</v>
      </c>
      <c r="AL128" s="500"/>
      <c r="AM128" s="500"/>
      <c r="AN128" s="500"/>
      <c r="AO128" s="511"/>
      <c r="AP128" s="554"/>
      <c r="AQ128" s="562"/>
      <c r="AR128" s="562"/>
      <c r="AS128" s="562"/>
      <c r="AT128" s="572"/>
      <c r="AU128" s="589"/>
      <c r="AV128" s="589"/>
      <c r="AW128" s="589"/>
      <c r="AX128" s="389" t="s">
        <v>493</v>
      </c>
      <c r="AY128" s="413"/>
      <c r="AZ128" s="413"/>
      <c r="BA128" s="413"/>
      <c r="BB128" s="413"/>
      <c r="BC128" s="413"/>
      <c r="BD128" s="413"/>
      <c r="BE128" s="480"/>
      <c r="BF128" s="633" t="s">
        <v>160</v>
      </c>
      <c r="BG128" s="637"/>
      <c r="BH128" s="637"/>
      <c r="BI128" s="637"/>
      <c r="BJ128" s="637"/>
      <c r="BK128" s="637"/>
      <c r="BL128" s="643"/>
      <c r="BM128" s="633">
        <v>12.9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214</v>
      </c>
      <c r="CQ128" s="611"/>
      <c r="CR128" s="611"/>
      <c r="CS128" s="611"/>
      <c r="CT128" s="611"/>
      <c r="CU128" s="611"/>
      <c r="CV128" s="611"/>
      <c r="CW128" s="611"/>
      <c r="CX128" s="611"/>
      <c r="CY128" s="611"/>
      <c r="CZ128" s="611"/>
      <c r="DA128" s="611"/>
      <c r="DB128" s="611"/>
      <c r="DC128" s="611"/>
      <c r="DD128" s="611"/>
      <c r="DE128" s="611"/>
      <c r="DF128" s="631"/>
      <c r="DG128" s="724" t="s">
        <v>160</v>
      </c>
      <c r="DH128" s="727"/>
      <c r="DI128" s="727"/>
      <c r="DJ128" s="727"/>
      <c r="DK128" s="727"/>
      <c r="DL128" s="727" t="s">
        <v>160</v>
      </c>
      <c r="DM128" s="727"/>
      <c r="DN128" s="727"/>
      <c r="DO128" s="727"/>
      <c r="DP128" s="727"/>
      <c r="DQ128" s="727" t="s">
        <v>160</v>
      </c>
      <c r="DR128" s="727"/>
      <c r="DS128" s="727"/>
      <c r="DT128" s="727"/>
      <c r="DU128" s="727"/>
      <c r="DV128" s="738" t="s">
        <v>160</v>
      </c>
      <c r="DW128" s="738"/>
      <c r="DX128" s="738"/>
      <c r="DY128" s="738"/>
      <c r="DZ128" s="747"/>
    </row>
    <row r="129" spans="1:131" s="369" customFormat="1" ht="26.25" customHeight="1">
      <c r="A129" s="390" t="s">
        <v>152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358</v>
      </c>
      <c r="X129" s="476"/>
      <c r="Y129" s="476"/>
      <c r="Z129" s="489"/>
      <c r="AA129" s="495">
        <v>13702177</v>
      </c>
      <c r="AB129" s="456"/>
      <c r="AC129" s="456"/>
      <c r="AD129" s="456"/>
      <c r="AE129" s="512"/>
      <c r="AF129" s="528">
        <v>13492967</v>
      </c>
      <c r="AG129" s="456"/>
      <c r="AH129" s="456"/>
      <c r="AI129" s="456"/>
      <c r="AJ129" s="512"/>
      <c r="AK129" s="528">
        <v>13520255</v>
      </c>
      <c r="AL129" s="456"/>
      <c r="AM129" s="456"/>
      <c r="AN129" s="456"/>
      <c r="AO129" s="512"/>
      <c r="AP129" s="555"/>
      <c r="AQ129" s="563"/>
      <c r="AR129" s="563"/>
      <c r="AS129" s="563"/>
      <c r="AT129" s="573"/>
      <c r="AU129" s="591"/>
      <c r="AV129" s="591"/>
      <c r="AW129" s="591"/>
      <c r="AX129" s="601" t="s">
        <v>495</v>
      </c>
      <c r="AY129" s="429"/>
      <c r="AZ129" s="429"/>
      <c r="BA129" s="429"/>
      <c r="BB129" s="429"/>
      <c r="BC129" s="429"/>
      <c r="BD129" s="429"/>
      <c r="BE129" s="482"/>
      <c r="BF129" s="634" t="s">
        <v>160</v>
      </c>
      <c r="BG129" s="638"/>
      <c r="BH129" s="638"/>
      <c r="BI129" s="638"/>
      <c r="BJ129" s="638"/>
      <c r="BK129" s="638"/>
      <c r="BL129" s="644"/>
      <c r="BM129" s="634">
        <v>17.899999999999999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230</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496</v>
      </c>
      <c r="X130" s="476"/>
      <c r="Y130" s="476"/>
      <c r="Z130" s="489"/>
      <c r="AA130" s="495">
        <v>2805963</v>
      </c>
      <c r="AB130" s="456"/>
      <c r="AC130" s="456"/>
      <c r="AD130" s="456"/>
      <c r="AE130" s="512"/>
      <c r="AF130" s="528">
        <v>2728897</v>
      </c>
      <c r="AG130" s="456"/>
      <c r="AH130" s="456"/>
      <c r="AI130" s="456"/>
      <c r="AJ130" s="512"/>
      <c r="AK130" s="528">
        <v>2736624</v>
      </c>
      <c r="AL130" s="456"/>
      <c r="AM130" s="456"/>
      <c r="AN130" s="456"/>
      <c r="AO130" s="512"/>
      <c r="AP130" s="555"/>
      <c r="AQ130" s="563"/>
      <c r="AR130" s="563"/>
      <c r="AS130" s="563"/>
      <c r="AT130" s="573"/>
      <c r="AU130" s="591"/>
      <c r="AV130" s="591"/>
      <c r="AW130" s="591"/>
      <c r="AX130" s="601" t="s">
        <v>356</v>
      </c>
      <c r="AY130" s="429"/>
      <c r="AZ130" s="429"/>
      <c r="BA130" s="429"/>
      <c r="BB130" s="429"/>
      <c r="BC130" s="429"/>
      <c r="BD130" s="429"/>
      <c r="BE130" s="482"/>
      <c r="BF130" s="635">
        <v>11.4</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325</v>
      </c>
      <c r="X131" s="477"/>
      <c r="Y131" s="477"/>
      <c r="Z131" s="490"/>
      <c r="AA131" s="497">
        <v>10896214</v>
      </c>
      <c r="AB131" s="502"/>
      <c r="AC131" s="502"/>
      <c r="AD131" s="502"/>
      <c r="AE131" s="514"/>
      <c r="AF131" s="530">
        <v>10764070</v>
      </c>
      <c r="AG131" s="502"/>
      <c r="AH131" s="502"/>
      <c r="AI131" s="502"/>
      <c r="AJ131" s="514"/>
      <c r="AK131" s="530">
        <v>10783631</v>
      </c>
      <c r="AL131" s="502"/>
      <c r="AM131" s="502"/>
      <c r="AN131" s="502"/>
      <c r="AO131" s="514"/>
      <c r="AP131" s="556"/>
      <c r="AQ131" s="564"/>
      <c r="AR131" s="564"/>
      <c r="AS131" s="564"/>
      <c r="AT131" s="574"/>
      <c r="AU131" s="591"/>
      <c r="AV131" s="591"/>
      <c r="AW131" s="591"/>
      <c r="AX131" s="602" t="s">
        <v>184</v>
      </c>
      <c r="AY131" s="611"/>
      <c r="AZ131" s="611"/>
      <c r="BA131" s="611"/>
      <c r="BB131" s="611"/>
      <c r="BC131" s="611"/>
      <c r="BD131" s="611"/>
      <c r="BE131" s="631"/>
      <c r="BF131" s="636">
        <v>44.5</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497</v>
      </c>
      <c r="W132" s="472"/>
      <c r="X132" s="472"/>
      <c r="Y132" s="472"/>
      <c r="Z132" s="491"/>
      <c r="AA132" s="498">
        <v>11.23171773</v>
      </c>
      <c r="AB132" s="503"/>
      <c r="AC132" s="503"/>
      <c r="AD132" s="503"/>
      <c r="AE132" s="515"/>
      <c r="AF132" s="531">
        <v>11.828518389999999</v>
      </c>
      <c r="AG132" s="503"/>
      <c r="AH132" s="503"/>
      <c r="AI132" s="503"/>
      <c r="AJ132" s="515"/>
      <c r="AK132" s="531">
        <v>11.3044762</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441</v>
      </c>
      <c r="W133" s="410"/>
      <c r="X133" s="410"/>
      <c r="Y133" s="410"/>
      <c r="Z133" s="492"/>
      <c r="AA133" s="499">
        <v>12.3</v>
      </c>
      <c r="AB133" s="504"/>
      <c r="AC133" s="504"/>
      <c r="AD133" s="504"/>
      <c r="AE133" s="516"/>
      <c r="AF133" s="499">
        <v>11.5</v>
      </c>
      <c r="AG133" s="504"/>
      <c r="AH133" s="504"/>
      <c r="AI133" s="504"/>
      <c r="AJ133" s="516"/>
      <c r="AK133" s="499">
        <v>11.4</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xhOwaHSo5g/YMax+jeUgIUxmvP9JrIHSzHL3e0iHMfC30buxSX4NkPni3nKHqjCx4PZ62uUYmmCex1ziY3hqA==" saltValue="Zi9dOE8Wl5XDru6zthDTM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36</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DckUDlHX9vc/K7hY28Qa5hEAx17FWsOCwmaS6ZTTBYj+Z/enAmIXnu5K2GAY92cm41CyrqBAqGXZbyBcmSw04w==" saltValue="3vG3j4MvKvedwAlzSyqPz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85" zoomScaleNormal="85"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ZU8XZ1pkY7O7ne5F79jLW+YMY1czWN1r6yBSbumhSqjxP98pmoeSig8og28W6rk0DHbVlcMMKPBG4DJTMMjpA==" saltValue="FQoyBbWFBb21HctvTjkjP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498</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499</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320</v>
      </c>
      <c r="AP7" s="820"/>
      <c r="AQ7" s="831" t="s">
        <v>500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392</v>
      </c>
      <c r="AQ8" s="832" t="s">
        <v>393</v>
      </c>
      <c r="AR8" s="846" t="s">
        <v>467</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501</v>
      </c>
      <c r="AL9" s="780"/>
      <c r="AM9" s="780"/>
      <c r="AN9" s="797"/>
      <c r="AO9" s="810">
        <v>2954890</v>
      </c>
      <c r="AP9" s="810">
        <v>60501</v>
      </c>
      <c r="AQ9" s="833">
        <v>69000</v>
      </c>
      <c r="AR9" s="847">
        <v>-12.3</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305</v>
      </c>
      <c r="AL10" s="780"/>
      <c r="AM10" s="780"/>
      <c r="AN10" s="797"/>
      <c r="AO10" s="811">
        <v>489872</v>
      </c>
      <c r="AP10" s="811">
        <v>10030</v>
      </c>
      <c r="AQ10" s="834">
        <v>7980</v>
      </c>
      <c r="AR10" s="848">
        <v>25.7</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240</v>
      </c>
      <c r="AL11" s="780"/>
      <c r="AM11" s="780"/>
      <c r="AN11" s="797"/>
      <c r="AO11" s="811">
        <v>575075</v>
      </c>
      <c r="AP11" s="811">
        <v>11775</v>
      </c>
      <c r="AQ11" s="834">
        <v>8263</v>
      </c>
      <c r="AR11" s="848">
        <v>42.5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201</v>
      </c>
      <c r="AL12" s="780"/>
      <c r="AM12" s="780"/>
      <c r="AN12" s="797"/>
      <c r="AO12" s="811" t="s">
        <v>160</v>
      </c>
      <c r="AP12" s="811" t="s">
        <v>160</v>
      </c>
      <c r="AQ12" s="834">
        <v>1174</v>
      </c>
      <c r="AR12" s="848" t="s">
        <v>160</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458</v>
      </c>
      <c r="AL13" s="780"/>
      <c r="AM13" s="780"/>
      <c r="AN13" s="797"/>
      <c r="AO13" s="811" t="s">
        <v>160</v>
      </c>
      <c r="AP13" s="811" t="s">
        <v>160</v>
      </c>
      <c r="AQ13" s="834">
        <v>18</v>
      </c>
      <c r="AR13" s="848" t="s">
        <v>160</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249</v>
      </c>
      <c r="AL14" s="780"/>
      <c r="AM14" s="780"/>
      <c r="AN14" s="797"/>
      <c r="AO14" s="811" t="s">
        <v>160</v>
      </c>
      <c r="AP14" s="811" t="s">
        <v>160</v>
      </c>
      <c r="AQ14" s="834">
        <v>2909</v>
      </c>
      <c r="AR14" s="848" t="s">
        <v>160</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494</v>
      </c>
      <c r="AL15" s="780"/>
      <c r="AM15" s="780"/>
      <c r="AN15" s="797"/>
      <c r="AO15" s="811">
        <v>68041</v>
      </c>
      <c r="AP15" s="811">
        <v>1393</v>
      </c>
      <c r="AQ15" s="834">
        <v>1519</v>
      </c>
      <c r="AR15" s="848">
        <v>-8.3000000000000007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472</v>
      </c>
      <c r="AL16" s="781"/>
      <c r="AM16" s="781"/>
      <c r="AN16" s="798"/>
      <c r="AO16" s="811">
        <v>-291605</v>
      </c>
      <c r="AP16" s="811">
        <v>-5971</v>
      </c>
      <c r="AQ16" s="834">
        <v>-6242</v>
      </c>
      <c r="AR16" s="848">
        <v>-4.3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270</v>
      </c>
      <c r="AL17" s="781"/>
      <c r="AM17" s="781"/>
      <c r="AN17" s="798"/>
      <c r="AO17" s="811">
        <v>3796273</v>
      </c>
      <c r="AP17" s="811">
        <v>77729</v>
      </c>
      <c r="AQ17" s="834">
        <v>84621</v>
      </c>
      <c r="AR17" s="848">
        <v>-8.1</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425</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502</v>
      </c>
      <c r="AP20" s="822" t="s">
        <v>260</v>
      </c>
      <c r="AQ20" s="835" t="s">
        <v>503</v>
      </c>
      <c r="AR20" s="849"/>
    </row>
    <row r="21" spans="1:46" s="753" customFormat="1">
      <c r="A21" s="755"/>
      <c r="AK21" s="770" t="s">
        <v>80</v>
      </c>
      <c r="AL21" s="783"/>
      <c r="AM21" s="783"/>
      <c r="AN21" s="800"/>
      <c r="AO21" s="813">
        <v>7.72</v>
      </c>
      <c r="AP21" s="823">
        <v>8.0399999999999991</v>
      </c>
      <c r="AQ21" s="836">
        <v>-0.32</v>
      </c>
      <c r="AS21" s="855"/>
      <c r="AT21" s="755"/>
    </row>
    <row r="22" spans="1:46" s="753" customFormat="1">
      <c r="A22" s="755"/>
      <c r="AK22" s="770" t="s">
        <v>442</v>
      </c>
      <c r="AL22" s="783"/>
      <c r="AM22" s="783"/>
      <c r="AN22" s="800"/>
      <c r="AO22" s="814">
        <v>98</v>
      </c>
      <c r="AP22" s="824">
        <v>97.7</v>
      </c>
      <c r="AQ22" s="837">
        <v>0.3</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504</v>
      </c>
      <c r="AP26" s="825"/>
      <c r="AQ26" s="825"/>
      <c r="AR26" s="825"/>
      <c r="AS26" s="757"/>
      <c r="AT26" s="757"/>
    </row>
    <row r="27" spans="1:46">
      <c r="A27" s="758" t="s">
        <v>182</v>
      </c>
      <c r="AO27" s="763"/>
      <c r="AP27" s="763"/>
      <c r="AQ27" s="763"/>
      <c r="AR27" s="763"/>
      <c r="AS27" s="763"/>
      <c r="AT27" s="763"/>
    </row>
    <row r="28" spans="1:46" ht="17.25">
      <c r="A28" s="754" t="s">
        <v>451</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320</v>
      </c>
      <c r="AP30" s="820"/>
      <c r="AQ30" s="831" t="s">
        <v>500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392</v>
      </c>
      <c r="AQ31" s="832" t="s">
        <v>393</v>
      </c>
      <c r="AR31" s="846" t="s">
        <v>467</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506</v>
      </c>
      <c r="AL32" s="784"/>
      <c r="AM32" s="784"/>
      <c r="AN32" s="801"/>
      <c r="AO32" s="811">
        <v>2651530</v>
      </c>
      <c r="AP32" s="811">
        <v>54290</v>
      </c>
      <c r="AQ32" s="838">
        <v>49627</v>
      </c>
      <c r="AR32" s="848">
        <v>9.4</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507</v>
      </c>
      <c r="AL33" s="784"/>
      <c r="AM33" s="784"/>
      <c r="AN33" s="801"/>
      <c r="AO33" s="811" t="s">
        <v>160</v>
      </c>
      <c r="AP33" s="811" t="s">
        <v>160</v>
      </c>
      <c r="AQ33" s="838" t="s">
        <v>160</v>
      </c>
      <c r="AR33" s="848" t="s">
        <v>160</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509</v>
      </c>
      <c r="AL34" s="784"/>
      <c r="AM34" s="784"/>
      <c r="AN34" s="801"/>
      <c r="AO34" s="811" t="s">
        <v>160</v>
      </c>
      <c r="AP34" s="811" t="s">
        <v>160</v>
      </c>
      <c r="AQ34" s="838">
        <v>64</v>
      </c>
      <c r="AR34" s="848" t="s">
        <v>160</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389</v>
      </c>
      <c r="AL35" s="784"/>
      <c r="AM35" s="784"/>
      <c r="AN35" s="801"/>
      <c r="AO35" s="811">
        <v>1284829</v>
      </c>
      <c r="AP35" s="811">
        <v>26307</v>
      </c>
      <c r="AQ35" s="838">
        <v>20466</v>
      </c>
      <c r="AR35" s="848">
        <v>28.5</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510</v>
      </c>
      <c r="AL36" s="784"/>
      <c r="AM36" s="784"/>
      <c r="AN36" s="801"/>
      <c r="AO36" s="811">
        <v>61182</v>
      </c>
      <c r="AP36" s="811">
        <v>1253</v>
      </c>
      <c r="AQ36" s="838">
        <v>2860</v>
      </c>
      <c r="AR36" s="848">
        <v>-56.2</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512</v>
      </c>
      <c r="AL37" s="784"/>
      <c r="AM37" s="784"/>
      <c r="AN37" s="801"/>
      <c r="AO37" s="811">
        <v>31405</v>
      </c>
      <c r="AP37" s="811">
        <v>643</v>
      </c>
      <c r="AQ37" s="838">
        <v>677</v>
      </c>
      <c r="AR37" s="848">
        <v>-5</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158</v>
      </c>
      <c r="AL38" s="785"/>
      <c r="AM38" s="785"/>
      <c r="AN38" s="802"/>
      <c r="AO38" s="815" t="s">
        <v>160</v>
      </c>
      <c r="AP38" s="815" t="s">
        <v>160</v>
      </c>
      <c r="AQ38" s="839">
        <v>4</v>
      </c>
      <c r="AR38" s="837" t="s">
        <v>160</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113</v>
      </c>
      <c r="AL39" s="785"/>
      <c r="AM39" s="785"/>
      <c r="AN39" s="802"/>
      <c r="AO39" s="811">
        <v>-73289</v>
      </c>
      <c r="AP39" s="811">
        <v>-1501</v>
      </c>
      <c r="AQ39" s="838">
        <v>-4704</v>
      </c>
      <c r="AR39" s="848">
        <v>-68.099999999999994</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174</v>
      </c>
      <c r="AL40" s="784"/>
      <c r="AM40" s="784"/>
      <c r="AN40" s="801"/>
      <c r="AO40" s="811">
        <v>-2736624</v>
      </c>
      <c r="AP40" s="811">
        <v>-56032</v>
      </c>
      <c r="AQ40" s="838">
        <v>-47177</v>
      </c>
      <c r="AR40" s="848">
        <v>18.8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376</v>
      </c>
      <c r="AL41" s="786"/>
      <c r="AM41" s="786"/>
      <c r="AN41" s="803"/>
      <c r="AO41" s="811">
        <v>1219033</v>
      </c>
      <c r="AP41" s="811">
        <v>24960</v>
      </c>
      <c r="AQ41" s="838">
        <v>21817</v>
      </c>
      <c r="AR41" s="848">
        <v>14.4</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66</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210</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320</v>
      </c>
      <c r="AN49" s="804" t="s">
        <v>98</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368</v>
      </c>
      <c r="AO50" s="817" t="s">
        <v>508</v>
      </c>
      <c r="AP50" s="828" t="s">
        <v>206</v>
      </c>
      <c r="AQ50" s="841" t="s">
        <v>511</v>
      </c>
      <c r="AR50" s="851" t="s">
        <v>514</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147</v>
      </c>
      <c r="AL51" s="787"/>
      <c r="AM51" s="793">
        <v>3728679</v>
      </c>
      <c r="AN51" s="806">
        <v>75025</v>
      </c>
      <c r="AO51" s="818">
        <v>27.1</v>
      </c>
      <c r="AP51" s="829">
        <v>90961</v>
      </c>
      <c r="AQ51" s="842">
        <v>20.100000000000001</v>
      </c>
      <c r="AR51" s="852">
        <v>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231</v>
      </c>
      <c r="AM52" s="794">
        <v>1254069</v>
      </c>
      <c r="AN52" s="807">
        <v>25233</v>
      </c>
      <c r="AO52" s="819">
        <v>16.7</v>
      </c>
      <c r="AP52" s="830">
        <v>37720</v>
      </c>
      <c r="AQ52" s="843">
        <v>7.1</v>
      </c>
      <c r="AR52" s="853">
        <v>9.6</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275</v>
      </c>
      <c r="AL53" s="787"/>
      <c r="AM53" s="793">
        <v>4517007</v>
      </c>
      <c r="AN53" s="806">
        <v>91426</v>
      </c>
      <c r="AO53" s="818">
        <v>21.9</v>
      </c>
      <c r="AP53" s="829">
        <v>106614</v>
      </c>
      <c r="AQ53" s="842">
        <v>17.2</v>
      </c>
      <c r="AR53" s="852">
        <v>4.7</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231</v>
      </c>
      <c r="AM54" s="794">
        <v>1433145</v>
      </c>
      <c r="AN54" s="807">
        <v>29008</v>
      </c>
      <c r="AO54" s="819">
        <v>15</v>
      </c>
      <c r="AP54" s="830">
        <v>45545</v>
      </c>
      <c r="AQ54" s="843">
        <v>20.7</v>
      </c>
      <c r="AR54" s="853">
        <v>-5.7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426</v>
      </c>
      <c r="AL55" s="787"/>
      <c r="AM55" s="793">
        <v>2950341</v>
      </c>
      <c r="AN55" s="806">
        <v>59819</v>
      </c>
      <c r="AO55" s="818">
        <v>-34.6</v>
      </c>
      <c r="AP55" s="829">
        <v>81768</v>
      </c>
      <c r="AQ55" s="842">
        <v>-23.3</v>
      </c>
      <c r="AR55" s="852">
        <v>-11.3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231</v>
      </c>
      <c r="AM56" s="794">
        <v>1284548</v>
      </c>
      <c r="AN56" s="807">
        <v>26045</v>
      </c>
      <c r="AO56" s="819">
        <v>-10.199999999999999</v>
      </c>
      <c r="AP56" s="830">
        <v>37917</v>
      </c>
      <c r="AQ56" s="843">
        <v>-16.7</v>
      </c>
      <c r="AR56" s="853">
        <v>6.5</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484</v>
      </c>
      <c r="AL57" s="787"/>
      <c r="AM57" s="793">
        <v>4032314</v>
      </c>
      <c r="AN57" s="806">
        <v>82133</v>
      </c>
      <c r="AO57" s="818">
        <v>37.299999999999997</v>
      </c>
      <c r="AP57" s="829">
        <v>65876</v>
      </c>
      <c r="AQ57" s="842">
        <v>-19.399999999999999</v>
      </c>
      <c r="AR57" s="852">
        <v>56.7</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231</v>
      </c>
      <c r="AM58" s="794">
        <v>2649718</v>
      </c>
      <c r="AN58" s="807">
        <v>53971</v>
      </c>
      <c r="AO58" s="819">
        <v>107.2</v>
      </c>
      <c r="AP58" s="830">
        <v>36484</v>
      </c>
      <c r="AQ58" s="843">
        <v>-3.8</v>
      </c>
      <c r="AR58" s="853">
        <v>111</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419</v>
      </c>
      <c r="AL59" s="787"/>
      <c r="AM59" s="793">
        <v>2317320</v>
      </c>
      <c r="AN59" s="806">
        <v>47447</v>
      </c>
      <c r="AO59" s="818">
        <v>-42.2</v>
      </c>
      <c r="AP59" s="829">
        <v>68468</v>
      </c>
      <c r="AQ59" s="842">
        <v>3.9</v>
      </c>
      <c r="AR59" s="852">
        <v>-46.1</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231</v>
      </c>
      <c r="AM60" s="794">
        <v>933299</v>
      </c>
      <c r="AN60" s="807">
        <v>19109</v>
      </c>
      <c r="AO60" s="819">
        <v>-64.599999999999994</v>
      </c>
      <c r="AP60" s="830">
        <v>34140</v>
      </c>
      <c r="AQ60" s="843">
        <v>-6.4</v>
      </c>
      <c r="AR60" s="853">
        <v>-58.2</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107</v>
      </c>
      <c r="AL61" s="790"/>
      <c r="AM61" s="793">
        <v>3509132</v>
      </c>
      <c r="AN61" s="806">
        <v>71170</v>
      </c>
      <c r="AO61" s="818">
        <v>1.9</v>
      </c>
      <c r="AP61" s="829">
        <v>82737</v>
      </c>
      <c r="AQ61" s="844">
        <v>-0.3</v>
      </c>
      <c r="AR61" s="852">
        <v>2.2000000000000002</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231</v>
      </c>
      <c r="AM62" s="794">
        <v>1510956</v>
      </c>
      <c r="AN62" s="807">
        <v>30673</v>
      </c>
      <c r="AO62" s="819">
        <v>12.8</v>
      </c>
      <c r="AP62" s="830">
        <v>38361</v>
      </c>
      <c r="AQ62" s="843">
        <v>0.2</v>
      </c>
      <c r="AR62" s="853">
        <v>12.6</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BsMVa22/7dQylxA9Hn4CQM8vaG4enjhRh6Eop7oKxZu6xMz30UC2rmIeLxtRluAWlankgP+WmrmsauA6fQPrVg==" saltValue="aqZ2jqSZmQ73iUxB1QIZY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7Jq0sxZhrewHFQrzd9hiKgYVLD0DX9VIixqAH1VICoIMuYrjTj2Mg8fdI/FIUM2EGa3Fqk+FelLjqd6RWRDSw==" saltValue="3uYlxROqAg5Gd/Hoptaqw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6+KjAFhjKlBGnMNuFemkW+G/WGIBzgmOZe1IX5SXfgn5l5A9mSA0gtVMaGj8ZzfgufKJH1XjqXUdP38yD22xQ==" saltValue="fi9smxHV4x4YPW0m6PeaW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0</v>
      </c>
    </row>
    <row r="46" spans="2:10" ht="29.25" customHeight="1">
      <c r="B46" s="860" t="s">
        <v>2</v>
      </c>
      <c r="C46" s="864"/>
      <c r="D46" s="864"/>
      <c r="E46" s="868" t="s">
        <v>6</v>
      </c>
      <c r="F46" s="872" t="s">
        <v>390</v>
      </c>
      <c r="G46" s="876" t="s">
        <v>203</v>
      </c>
      <c r="H46" s="876" t="s">
        <v>515</v>
      </c>
      <c r="I46" s="876" t="s">
        <v>216</v>
      </c>
      <c r="J46" s="881" t="s">
        <v>228</v>
      </c>
    </row>
    <row r="47" spans="2:10" ht="57.75" customHeight="1">
      <c r="B47" s="861"/>
      <c r="C47" s="865" t="s">
        <v>9</v>
      </c>
      <c r="D47" s="865"/>
      <c r="E47" s="869"/>
      <c r="F47" s="873">
        <v>19.940000000000001</v>
      </c>
      <c r="G47" s="877">
        <v>19.95</v>
      </c>
      <c r="H47" s="877">
        <v>19.760000000000002</v>
      </c>
      <c r="I47" s="877">
        <v>20.09</v>
      </c>
      <c r="J47" s="882">
        <v>20.05</v>
      </c>
    </row>
    <row r="48" spans="2:10" ht="57.75" customHeight="1">
      <c r="B48" s="862"/>
      <c r="C48" s="866" t="s">
        <v>18</v>
      </c>
      <c r="D48" s="866"/>
      <c r="E48" s="870"/>
      <c r="F48" s="874">
        <v>11.04</v>
      </c>
      <c r="G48" s="878">
        <v>11.75</v>
      </c>
      <c r="H48" s="878">
        <v>13.66</v>
      </c>
      <c r="I48" s="878">
        <v>12.85</v>
      </c>
      <c r="J48" s="883">
        <v>11.4</v>
      </c>
    </row>
    <row r="49" spans="2:10" ht="57.75" customHeight="1">
      <c r="B49" s="863"/>
      <c r="C49" s="867" t="s">
        <v>24</v>
      </c>
      <c r="D49" s="867"/>
      <c r="E49" s="871"/>
      <c r="F49" s="875">
        <v>1.39</v>
      </c>
      <c r="G49" s="879">
        <v>0.77</v>
      </c>
      <c r="H49" s="879">
        <v>2.06</v>
      </c>
      <c r="I49" s="879" t="s">
        <v>487</v>
      </c>
      <c r="J49" s="884" t="s">
        <v>516</v>
      </c>
    </row>
    <row r="50" spans="2:10" ht="13.5" customHeight="1"/>
    <row r="51" spans="2:10" ht="13.5" hidden="1" customHeight="1"/>
    <row r="52" spans="2:10" ht="13.5" hidden="1" customHeight="1"/>
    <row r="53" spans="2:10" ht="13.5" hidden="1" customHeight="1"/>
  </sheetData>
  <sheetProtection algorithmName="SHA-512" hashValue="bp22+P3j85Hfxw7VfQZ6zeuo2anN4fPDhGIdDqsgIjTL/VAmfdKXXy9n4KQRuoWixvB82CYO9GX3LhHgfgEUnw==" saltValue="d8ptlg6XJPg/s5XxbtHBQ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0</v>
      </c>
      <c r="K32" s="885"/>
      <c r="L32" s="885"/>
      <c r="M32" s="885"/>
      <c r="N32" s="885"/>
      <c r="O32" s="885"/>
      <c r="P32" s="885"/>
    </row>
    <row r="33" spans="1:16" ht="39" customHeight="1">
      <c r="A33" s="885"/>
      <c r="B33" s="886" t="s">
        <v>27</v>
      </c>
      <c r="C33" s="892"/>
      <c r="D33" s="892"/>
      <c r="E33" s="897" t="s">
        <v>6</v>
      </c>
      <c r="F33" s="901" t="s">
        <v>390</v>
      </c>
      <c r="G33" s="906" t="s">
        <v>203</v>
      </c>
      <c r="H33" s="906" t="s">
        <v>515</v>
      </c>
      <c r="I33" s="906" t="s">
        <v>216</v>
      </c>
      <c r="J33" s="910" t="s">
        <v>228</v>
      </c>
      <c r="K33" s="885"/>
      <c r="L33" s="885"/>
      <c r="M33" s="885"/>
      <c r="N33" s="885"/>
      <c r="O33" s="885"/>
      <c r="P33" s="885"/>
    </row>
    <row r="34" spans="1:16" ht="39" customHeight="1">
      <c r="A34" s="885"/>
      <c r="B34" s="887"/>
      <c r="C34" s="893" t="s">
        <v>440</v>
      </c>
      <c r="D34" s="893"/>
      <c r="E34" s="898"/>
      <c r="F34" s="902">
        <v>11.26</v>
      </c>
      <c r="G34" s="907">
        <v>9.42</v>
      </c>
      <c r="H34" s="907">
        <v>10.47</v>
      </c>
      <c r="I34" s="907">
        <v>12.69</v>
      </c>
      <c r="J34" s="911">
        <v>14.08</v>
      </c>
      <c r="K34" s="885"/>
      <c r="L34" s="885"/>
      <c r="M34" s="885"/>
      <c r="N34" s="885"/>
      <c r="O34" s="885"/>
      <c r="P34" s="885"/>
    </row>
    <row r="35" spans="1:16" ht="39" customHeight="1">
      <c r="A35" s="885"/>
      <c r="B35" s="888"/>
      <c r="C35" s="894" t="s">
        <v>444</v>
      </c>
      <c r="D35" s="894"/>
      <c r="E35" s="899"/>
      <c r="F35" s="903">
        <v>17.920000000000002</v>
      </c>
      <c r="G35" s="908">
        <v>19.920000000000002</v>
      </c>
      <c r="H35" s="908">
        <v>18.809999999999999</v>
      </c>
      <c r="I35" s="908">
        <v>13.07</v>
      </c>
      <c r="J35" s="912">
        <v>13.77</v>
      </c>
      <c r="K35" s="885"/>
      <c r="L35" s="885"/>
      <c r="M35" s="885"/>
      <c r="N35" s="885"/>
      <c r="O35" s="885"/>
      <c r="P35" s="885"/>
    </row>
    <row r="36" spans="1:16" ht="39" customHeight="1">
      <c r="A36" s="885"/>
      <c r="B36" s="888"/>
      <c r="C36" s="894" t="s">
        <v>385</v>
      </c>
      <c r="D36" s="894"/>
      <c r="E36" s="899"/>
      <c r="F36" s="903">
        <v>11.03</v>
      </c>
      <c r="G36" s="908">
        <v>11.74</v>
      </c>
      <c r="H36" s="908">
        <v>13.64</v>
      </c>
      <c r="I36" s="908">
        <v>12.82</v>
      </c>
      <c r="J36" s="912">
        <v>11.38</v>
      </c>
      <c r="K36" s="885"/>
      <c r="L36" s="885"/>
      <c r="M36" s="885"/>
      <c r="N36" s="885"/>
      <c r="O36" s="885"/>
      <c r="P36" s="885"/>
    </row>
    <row r="37" spans="1:16" ht="39" customHeight="1">
      <c r="A37" s="885"/>
      <c r="B37" s="888"/>
      <c r="C37" s="894" t="s">
        <v>412</v>
      </c>
      <c r="D37" s="894"/>
      <c r="E37" s="899"/>
      <c r="F37" s="903">
        <v>0.38</v>
      </c>
      <c r="G37" s="908">
        <v>0.92</v>
      </c>
      <c r="H37" s="908">
        <v>0.67</v>
      </c>
      <c r="I37" s="908">
        <v>2.04</v>
      </c>
      <c r="J37" s="912">
        <v>1.23</v>
      </c>
      <c r="K37" s="885"/>
      <c r="L37" s="885"/>
      <c r="M37" s="885"/>
      <c r="N37" s="885"/>
      <c r="O37" s="885"/>
      <c r="P37" s="885"/>
    </row>
    <row r="38" spans="1:16" ht="39" customHeight="1">
      <c r="A38" s="885"/>
      <c r="B38" s="888"/>
      <c r="C38" s="894" t="s">
        <v>256</v>
      </c>
      <c r="D38" s="894"/>
      <c r="E38" s="899"/>
      <c r="F38" s="903">
        <v>0.36</v>
      </c>
      <c r="G38" s="908">
        <v>0.26</v>
      </c>
      <c r="H38" s="908">
        <v>0.26</v>
      </c>
      <c r="I38" s="908">
        <v>0.37</v>
      </c>
      <c r="J38" s="912">
        <v>0.37</v>
      </c>
      <c r="K38" s="885"/>
      <c r="L38" s="885"/>
      <c r="M38" s="885"/>
      <c r="N38" s="885"/>
      <c r="O38" s="885"/>
      <c r="P38" s="885"/>
    </row>
    <row r="39" spans="1:16" ht="39" customHeight="1">
      <c r="A39" s="885"/>
      <c r="B39" s="888"/>
      <c r="C39" s="894" t="s">
        <v>445</v>
      </c>
      <c r="D39" s="894"/>
      <c r="E39" s="899"/>
      <c r="F39" s="903">
        <v>0.74</v>
      </c>
      <c r="G39" s="908">
        <v>0.59</v>
      </c>
      <c r="H39" s="908">
        <v>0.28000000000000003</v>
      </c>
      <c r="I39" s="908">
        <v>0.14000000000000001</v>
      </c>
      <c r="J39" s="912">
        <v>0.34</v>
      </c>
      <c r="K39" s="885"/>
      <c r="L39" s="885"/>
      <c r="M39" s="885"/>
      <c r="N39" s="885"/>
      <c r="O39" s="885"/>
      <c r="P39" s="885"/>
    </row>
    <row r="40" spans="1:16" ht="39" customHeight="1">
      <c r="A40" s="885"/>
      <c r="B40" s="888"/>
      <c r="C40" s="894" t="s">
        <v>439</v>
      </c>
      <c r="D40" s="894"/>
      <c r="E40" s="899"/>
      <c r="F40" s="903">
        <v>0</v>
      </c>
      <c r="G40" s="908">
        <v>2.e-002</v>
      </c>
      <c r="H40" s="908">
        <v>2.e-002</v>
      </c>
      <c r="I40" s="908">
        <v>1.e-002</v>
      </c>
      <c r="J40" s="912">
        <v>2.e-002</v>
      </c>
      <c r="K40" s="885"/>
      <c r="L40" s="885"/>
      <c r="M40" s="885"/>
      <c r="N40" s="885"/>
      <c r="O40" s="885"/>
      <c r="P40" s="885"/>
    </row>
    <row r="41" spans="1:16" ht="39" customHeight="1">
      <c r="A41" s="885"/>
      <c r="B41" s="888"/>
      <c r="C41" s="894" t="s">
        <v>381</v>
      </c>
      <c r="D41" s="894"/>
      <c r="E41" s="899"/>
      <c r="F41" s="903">
        <v>0</v>
      </c>
      <c r="G41" s="908">
        <v>0</v>
      </c>
      <c r="H41" s="908">
        <v>1.e-002</v>
      </c>
      <c r="I41" s="908">
        <v>2.e-002</v>
      </c>
      <c r="J41" s="912">
        <v>2.e-002</v>
      </c>
      <c r="K41" s="885"/>
      <c r="L41" s="885"/>
      <c r="M41" s="885"/>
      <c r="N41" s="885"/>
      <c r="O41" s="885"/>
      <c r="P41" s="885"/>
    </row>
    <row r="42" spans="1:16" ht="39" customHeight="1">
      <c r="A42" s="885"/>
      <c r="B42" s="889"/>
      <c r="C42" s="894" t="s">
        <v>56</v>
      </c>
      <c r="D42" s="894"/>
      <c r="E42" s="899"/>
      <c r="F42" s="903" t="s">
        <v>160</v>
      </c>
      <c r="G42" s="908" t="s">
        <v>160</v>
      </c>
      <c r="H42" s="908" t="s">
        <v>160</v>
      </c>
      <c r="I42" s="908" t="s">
        <v>160</v>
      </c>
      <c r="J42" s="912" t="s">
        <v>160</v>
      </c>
      <c r="K42" s="885"/>
      <c r="L42" s="885"/>
      <c r="M42" s="885"/>
      <c r="N42" s="885"/>
      <c r="O42" s="885"/>
      <c r="P42" s="885"/>
    </row>
    <row r="43" spans="1:16" ht="39" customHeight="1">
      <c r="A43" s="885"/>
      <c r="B43" s="890"/>
      <c r="C43" s="895" t="s">
        <v>517</v>
      </c>
      <c r="D43" s="895"/>
      <c r="E43" s="900"/>
      <c r="F43" s="904" t="s">
        <v>160</v>
      </c>
      <c r="G43" s="909" t="s">
        <v>160</v>
      </c>
      <c r="H43" s="909" t="s">
        <v>160</v>
      </c>
      <c r="I43" s="909" t="s">
        <v>160</v>
      </c>
      <c r="J43" s="913" t="s">
        <v>160</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es95RxjXJYepSlJUz20SSbGfW27hAO8XJqwqVmSdOTJgUrLs9BvOSPH957vMGq/NV8GmVc2RTSgNeC0wcUZm9A==" saltValue="gbPQyzHTNcnIWJuwyqkhz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29</v>
      </c>
      <c r="P43" s="758"/>
      <c r="Q43" s="758"/>
      <c r="R43" s="758"/>
      <c r="S43" s="758"/>
      <c r="T43" s="758"/>
      <c r="U43" s="758"/>
    </row>
    <row r="44" spans="1:21" ht="30.75" customHeight="1">
      <c r="A44" s="758"/>
      <c r="B44" s="914" t="s">
        <v>30</v>
      </c>
      <c r="C44" s="921"/>
      <c r="D44" s="921"/>
      <c r="E44" s="931"/>
      <c r="F44" s="931"/>
      <c r="G44" s="931"/>
      <c r="H44" s="931"/>
      <c r="I44" s="931"/>
      <c r="J44" s="935" t="s">
        <v>6</v>
      </c>
      <c r="K44" s="939" t="s">
        <v>390</v>
      </c>
      <c r="L44" s="943" t="s">
        <v>203</v>
      </c>
      <c r="M44" s="943" t="s">
        <v>515</v>
      </c>
      <c r="N44" s="943" t="s">
        <v>216</v>
      </c>
      <c r="O44" s="948" t="s">
        <v>228</v>
      </c>
      <c r="P44" s="758"/>
      <c r="Q44" s="758"/>
      <c r="R44" s="758"/>
      <c r="S44" s="758"/>
      <c r="T44" s="758"/>
      <c r="U44" s="758"/>
    </row>
    <row r="45" spans="1:21" ht="30.75" customHeight="1">
      <c r="A45" s="758"/>
      <c r="B45" s="915" t="s">
        <v>32</v>
      </c>
      <c r="C45" s="922"/>
      <c r="D45" s="927"/>
      <c r="E45" s="932" t="s">
        <v>34</v>
      </c>
      <c r="F45" s="932"/>
      <c r="G45" s="932"/>
      <c r="H45" s="932"/>
      <c r="I45" s="932"/>
      <c r="J45" s="936"/>
      <c r="K45" s="940">
        <v>2523</v>
      </c>
      <c r="L45" s="944">
        <v>2532</v>
      </c>
      <c r="M45" s="944">
        <v>2628</v>
      </c>
      <c r="N45" s="944">
        <v>2621</v>
      </c>
      <c r="O45" s="949">
        <v>2652</v>
      </c>
      <c r="P45" s="758"/>
      <c r="Q45" s="758"/>
      <c r="R45" s="758"/>
      <c r="S45" s="758"/>
      <c r="T45" s="758"/>
      <c r="U45" s="758"/>
    </row>
    <row r="46" spans="1:21" ht="30.75" customHeight="1">
      <c r="A46" s="758"/>
      <c r="B46" s="916"/>
      <c r="C46" s="923"/>
      <c r="D46" s="928"/>
      <c r="E46" s="933" t="s">
        <v>38</v>
      </c>
      <c r="F46" s="933"/>
      <c r="G46" s="933"/>
      <c r="H46" s="933"/>
      <c r="I46" s="933"/>
      <c r="J46" s="937"/>
      <c r="K46" s="941" t="s">
        <v>160</v>
      </c>
      <c r="L46" s="945" t="s">
        <v>160</v>
      </c>
      <c r="M46" s="945" t="s">
        <v>160</v>
      </c>
      <c r="N46" s="945" t="s">
        <v>160</v>
      </c>
      <c r="O46" s="950" t="s">
        <v>160</v>
      </c>
      <c r="P46" s="758"/>
      <c r="Q46" s="758"/>
      <c r="R46" s="758"/>
      <c r="S46" s="758"/>
      <c r="T46" s="758"/>
      <c r="U46" s="758"/>
    </row>
    <row r="47" spans="1:21" ht="30.75" customHeight="1">
      <c r="A47" s="758"/>
      <c r="B47" s="916"/>
      <c r="C47" s="923"/>
      <c r="D47" s="928"/>
      <c r="E47" s="933" t="s">
        <v>43</v>
      </c>
      <c r="F47" s="933"/>
      <c r="G47" s="933"/>
      <c r="H47" s="933"/>
      <c r="I47" s="933"/>
      <c r="J47" s="937"/>
      <c r="K47" s="941" t="s">
        <v>160</v>
      </c>
      <c r="L47" s="945" t="s">
        <v>160</v>
      </c>
      <c r="M47" s="945" t="s">
        <v>160</v>
      </c>
      <c r="N47" s="945" t="s">
        <v>160</v>
      </c>
      <c r="O47" s="950" t="s">
        <v>160</v>
      </c>
      <c r="P47" s="758"/>
      <c r="Q47" s="758"/>
      <c r="R47" s="758"/>
      <c r="S47" s="758"/>
      <c r="T47" s="758"/>
      <c r="U47" s="758"/>
    </row>
    <row r="48" spans="1:21" ht="30.75" customHeight="1">
      <c r="A48" s="758"/>
      <c r="B48" s="916"/>
      <c r="C48" s="923"/>
      <c r="D48" s="928"/>
      <c r="E48" s="933" t="s">
        <v>19</v>
      </c>
      <c r="F48" s="933"/>
      <c r="G48" s="933"/>
      <c r="H48" s="933"/>
      <c r="I48" s="933"/>
      <c r="J48" s="937"/>
      <c r="K48" s="941">
        <v>1385</v>
      </c>
      <c r="L48" s="945">
        <v>1386</v>
      </c>
      <c r="M48" s="945">
        <v>1350</v>
      </c>
      <c r="N48" s="945">
        <v>1361</v>
      </c>
      <c r="O48" s="950">
        <v>1285</v>
      </c>
      <c r="P48" s="758"/>
      <c r="Q48" s="758"/>
      <c r="R48" s="758"/>
      <c r="S48" s="758"/>
      <c r="T48" s="758"/>
      <c r="U48" s="758"/>
    </row>
    <row r="49" spans="1:21" ht="30.75" customHeight="1">
      <c r="A49" s="758"/>
      <c r="B49" s="916"/>
      <c r="C49" s="923"/>
      <c r="D49" s="928"/>
      <c r="E49" s="933" t="s">
        <v>48</v>
      </c>
      <c r="F49" s="933"/>
      <c r="G49" s="933"/>
      <c r="H49" s="933"/>
      <c r="I49" s="933"/>
      <c r="J49" s="937"/>
      <c r="K49" s="941">
        <v>215</v>
      </c>
      <c r="L49" s="945">
        <v>175</v>
      </c>
      <c r="M49" s="945">
        <v>89</v>
      </c>
      <c r="N49" s="945">
        <v>63</v>
      </c>
      <c r="O49" s="950">
        <v>61</v>
      </c>
      <c r="P49" s="758"/>
      <c r="Q49" s="758"/>
      <c r="R49" s="758"/>
      <c r="S49" s="758"/>
      <c r="T49" s="758"/>
      <c r="U49" s="758"/>
    </row>
    <row r="50" spans="1:21" ht="30.75" customHeight="1">
      <c r="A50" s="758"/>
      <c r="B50" s="916"/>
      <c r="C50" s="923"/>
      <c r="D50" s="928"/>
      <c r="E50" s="933" t="s">
        <v>50</v>
      </c>
      <c r="F50" s="933"/>
      <c r="G50" s="933"/>
      <c r="H50" s="933"/>
      <c r="I50" s="933"/>
      <c r="J50" s="937"/>
      <c r="K50" s="941">
        <v>49</v>
      </c>
      <c r="L50" s="945">
        <v>39</v>
      </c>
      <c r="M50" s="945">
        <v>39</v>
      </c>
      <c r="N50" s="945">
        <v>32</v>
      </c>
      <c r="O50" s="950">
        <v>31</v>
      </c>
      <c r="P50" s="758"/>
      <c r="Q50" s="758"/>
      <c r="R50" s="758"/>
      <c r="S50" s="758"/>
      <c r="T50" s="758"/>
      <c r="U50" s="758"/>
    </row>
    <row r="51" spans="1:21" ht="30.75" customHeight="1">
      <c r="A51" s="758"/>
      <c r="B51" s="917"/>
      <c r="C51" s="924"/>
      <c r="D51" s="929"/>
      <c r="E51" s="933" t="s">
        <v>52</v>
      </c>
      <c r="F51" s="933"/>
      <c r="G51" s="933"/>
      <c r="H51" s="933"/>
      <c r="I51" s="933"/>
      <c r="J51" s="937"/>
      <c r="K51" s="941">
        <v>0</v>
      </c>
      <c r="L51" s="945" t="s">
        <v>160</v>
      </c>
      <c r="M51" s="945">
        <v>0</v>
      </c>
      <c r="N51" s="945">
        <v>0</v>
      </c>
      <c r="O51" s="950" t="s">
        <v>160</v>
      </c>
      <c r="P51" s="758"/>
      <c r="Q51" s="758"/>
      <c r="R51" s="758"/>
      <c r="S51" s="758"/>
      <c r="T51" s="758"/>
      <c r="U51" s="758"/>
    </row>
    <row r="52" spans="1:21" ht="30.75" customHeight="1">
      <c r="A52" s="758"/>
      <c r="B52" s="918" t="s">
        <v>54</v>
      </c>
      <c r="C52" s="925"/>
      <c r="D52" s="929"/>
      <c r="E52" s="933" t="s">
        <v>59</v>
      </c>
      <c r="F52" s="933"/>
      <c r="G52" s="933"/>
      <c r="H52" s="933"/>
      <c r="I52" s="933"/>
      <c r="J52" s="937"/>
      <c r="K52" s="941">
        <v>2619</v>
      </c>
      <c r="L52" s="945">
        <v>2872</v>
      </c>
      <c r="M52" s="945">
        <v>2881</v>
      </c>
      <c r="N52" s="945">
        <v>2803</v>
      </c>
      <c r="O52" s="950">
        <v>2809</v>
      </c>
      <c r="P52" s="758"/>
      <c r="Q52" s="758"/>
      <c r="R52" s="758"/>
      <c r="S52" s="758"/>
      <c r="T52" s="758"/>
      <c r="U52" s="758"/>
    </row>
    <row r="53" spans="1:21" ht="30.75" customHeight="1">
      <c r="A53" s="758"/>
      <c r="B53" s="919" t="s">
        <v>61</v>
      </c>
      <c r="C53" s="926"/>
      <c r="D53" s="930"/>
      <c r="E53" s="934" t="s">
        <v>62</v>
      </c>
      <c r="F53" s="934"/>
      <c r="G53" s="934"/>
      <c r="H53" s="934"/>
      <c r="I53" s="934"/>
      <c r="J53" s="938"/>
      <c r="K53" s="942">
        <v>1553</v>
      </c>
      <c r="L53" s="946">
        <v>1260</v>
      </c>
      <c r="M53" s="946">
        <v>1225</v>
      </c>
      <c r="N53" s="946">
        <v>1274</v>
      </c>
      <c r="O53" s="951">
        <v>1220</v>
      </c>
      <c r="P53" s="758"/>
      <c r="Q53" s="758"/>
      <c r="R53" s="758"/>
      <c r="S53" s="758"/>
      <c r="T53" s="758"/>
      <c r="U53" s="758"/>
    </row>
    <row r="54" spans="1:21" ht="24" customHeight="1">
      <c r="A54" s="758"/>
      <c r="B54" s="920" t="s">
        <v>66</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jsYTo4pLB+eJM7FBAohlk08QZWoRYyM4o50/JvspaGzPDrkybDjaOETAQ4MmZTFxW8AcUuVrAyTxPVbLWgeONQ==" saltValue="JF7PaxsHvYyibpVrnsPBk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29</v>
      </c>
    </row>
    <row r="40" spans="2:13" ht="27.75" customHeight="1">
      <c r="B40" s="914" t="s">
        <v>30</v>
      </c>
      <c r="C40" s="921"/>
      <c r="D40" s="921"/>
      <c r="E40" s="931"/>
      <c r="F40" s="931"/>
      <c r="G40" s="931"/>
      <c r="H40" s="935" t="s">
        <v>6</v>
      </c>
      <c r="I40" s="939" t="s">
        <v>390</v>
      </c>
      <c r="J40" s="943" t="s">
        <v>203</v>
      </c>
      <c r="K40" s="943" t="s">
        <v>515</v>
      </c>
      <c r="L40" s="943" t="s">
        <v>216</v>
      </c>
      <c r="M40" s="968" t="s">
        <v>228</v>
      </c>
    </row>
    <row r="41" spans="2:13" ht="27.75" customHeight="1">
      <c r="B41" s="915" t="s">
        <v>28</v>
      </c>
      <c r="C41" s="922"/>
      <c r="D41" s="927"/>
      <c r="E41" s="957" t="s">
        <v>4</v>
      </c>
      <c r="F41" s="957"/>
      <c r="G41" s="957"/>
      <c r="H41" s="963"/>
      <c r="I41" s="940">
        <v>25516</v>
      </c>
      <c r="J41" s="944">
        <v>26701</v>
      </c>
      <c r="K41" s="944">
        <v>26236</v>
      </c>
      <c r="L41" s="944">
        <v>26926</v>
      </c>
      <c r="M41" s="949">
        <v>26284</v>
      </c>
    </row>
    <row r="42" spans="2:13" ht="27.75" customHeight="1">
      <c r="B42" s="916"/>
      <c r="C42" s="923"/>
      <c r="D42" s="928"/>
      <c r="E42" s="958" t="s">
        <v>67</v>
      </c>
      <c r="F42" s="958"/>
      <c r="G42" s="958"/>
      <c r="H42" s="964"/>
      <c r="I42" s="941">
        <v>572</v>
      </c>
      <c r="J42" s="945">
        <v>567</v>
      </c>
      <c r="K42" s="945">
        <v>526</v>
      </c>
      <c r="L42" s="945">
        <v>489</v>
      </c>
      <c r="M42" s="950">
        <v>431</v>
      </c>
    </row>
    <row r="43" spans="2:13" ht="27.75" customHeight="1">
      <c r="B43" s="916"/>
      <c r="C43" s="923"/>
      <c r="D43" s="928"/>
      <c r="E43" s="958" t="s">
        <v>68</v>
      </c>
      <c r="F43" s="958"/>
      <c r="G43" s="958"/>
      <c r="H43" s="964"/>
      <c r="I43" s="941">
        <v>16419</v>
      </c>
      <c r="J43" s="945">
        <v>16350</v>
      </c>
      <c r="K43" s="945">
        <v>15606</v>
      </c>
      <c r="L43" s="945">
        <v>14864</v>
      </c>
      <c r="M43" s="950">
        <v>14522</v>
      </c>
    </row>
    <row r="44" spans="2:13" ht="27.75" customHeight="1">
      <c r="B44" s="916"/>
      <c r="C44" s="923"/>
      <c r="D44" s="928"/>
      <c r="E44" s="958" t="s">
        <v>73</v>
      </c>
      <c r="F44" s="958"/>
      <c r="G44" s="958"/>
      <c r="H44" s="964"/>
      <c r="I44" s="941">
        <v>353</v>
      </c>
      <c r="J44" s="945">
        <v>334</v>
      </c>
      <c r="K44" s="945">
        <v>421</v>
      </c>
      <c r="L44" s="945">
        <v>386</v>
      </c>
      <c r="M44" s="950">
        <v>469</v>
      </c>
    </row>
    <row r="45" spans="2:13" ht="27.75" customHeight="1">
      <c r="B45" s="916"/>
      <c r="C45" s="923"/>
      <c r="D45" s="928"/>
      <c r="E45" s="958" t="s">
        <v>72</v>
      </c>
      <c r="F45" s="958"/>
      <c r="G45" s="958"/>
      <c r="H45" s="964"/>
      <c r="I45" s="941">
        <v>1146</v>
      </c>
      <c r="J45" s="945">
        <v>770</v>
      </c>
      <c r="K45" s="945">
        <v>596</v>
      </c>
      <c r="L45" s="945">
        <v>543</v>
      </c>
      <c r="M45" s="950">
        <v>467</v>
      </c>
    </row>
    <row r="46" spans="2:13" ht="27.75" customHeight="1">
      <c r="B46" s="916"/>
      <c r="C46" s="923"/>
      <c r="D46" s="929"/>
      <c r="E46" s="958" t="s">
        <v>76</v>
      </c>
      <c r="F46" s="958"/>
      <c r="G46" s="958"/>
      <c r="H46" s="964"/>
      <c r="I46" s="941" t="s">
        <v>160</v>
      </c>
      <c r="J46" s="945" t="s">
        <v>160</v>
      </c>
      <c r="K46" s="945" t="s">
        <v>160</v>
      </c>
      <c r="L46" s="945" t="s">
        <v>160</v>
      </c>
      <c r="M46" s="950" t="s">
        <v>160</v>
      </c>
    </row>
    <row r="47" spans="2:13" ht="27.75" customHeight="1">
      <c r="B47" s="916"/>
      <c r="C47" s="923"/>
      <c r="D47" s="955"/>
      <c r="E47" s="959" t="s">
        <v>81</v>
      </c>
      <c r="F47" s="962"/>
      <c r="G47" s="962"/>
      <c r="H47" s="965"/>
      <c r="I47" s="941" t="s">
        <v>160</v>
      </c>
      <c r="J47" s="945" t="s">
        <v>160</v>
      </c>
      <c r="K47" s="945" t="s">
        <v>160</v>
      </c>
      <c r="L47" s="945" t="s">
        <v>160</v>
      </c>
      <c r="M47" s="950" t="s">
        <v>160</v>
      </c>
    </row>
    <row r="48" spans="2:13" ht="27.75" customHeight="1">
      <c r="B48" s="916"/>
      <c r="C48" s="923"/>
      <c r="D48" s="928"/>
      <c r="E48" s="958" t="s">
        <v>65</v>
      </c>
      <c r="F48" s="958"/>
      <c r="G48" s="958"/>
      <c r="H48" s="964"/>
      <c r="I48" s="941" t="s">
        <v>160</v>
      </c>
      <c r="J48" s="945" t="s">
        <v>160</v>
      </c>
      <c r="K48" s="945" t="s">
        <v>160</v>
      </c>
      <c r="L48" s="945" t="s">
        <v>160</v>
      </c>
      <c r="M48" s="950" t="s">
        <v>160</v>
      </c>
    </row>
    <row r="49" spans="2:13" ht="27.75" customHeight="1">
      <c r="B49" s="917"/>
      <c r="C49" s="924"/>
      <c r="D49" s="928"/>
      <c r="E49" s="958" t="s">
        <v>51</v>
      </c>
      <c r="F49" s="958"/>
      <c r="G49" s="958"/>
      <c r="H49" s="964"/>
      <c r="I49" s="941" t="s">
        <v>160</v>
      </c>
      <c r="J49" s="945" t="s">
        <v>160</v>
      </c>
      <c r="K49" s="945" t="s">
        <v>160</v>
      </c>
      <c r="L49" s="945" t="s">
        <v>160</v>
      </c>
      <c r="M49" s="950" t="s">
        <v>160</v>
      </c>
    </row>
    <row r="50" spans="2:13" ht="27.75" customHeight="1">
      <c r="B50" s="952" t="s">
        <v>82</v>
      </c>
      <c r="C50" s="953"/>
      <c r="D50" s="956"/>
      <c r="E50" s="958" t="s">
        <v>84</v>
      </c>
      <c r="F50" s="958"/>
      <c r="G50" s="958"/>
      <c r="H50" s="964"/>
      <c r="I50" s="941">
        <v>4715</v>
      </c>
      <c r="J50" s="945">
        <v>5155</v>
      </c>
      <c r="K50" s="945">
        <v>5371</v>
      </c>
      <c r="L50" s="945">
        <v>5565</v>
      </c>
      <c r="M50" s="950">
        <v>6014</v>
      </c>
    </row>
    <row r="51" spans="2:13" ht="27.75" customHeight="1">
      <c r="B51" s="916"/>
      <c r="C51" s="923"/>
      <c r="D51" s="928"/>
      <c r="E51" s="958" t="s">
        <v>86</v>
      </c>
      <c r="F51" s="958"/>
      <c r="G51" s="958"/>
      <c r="H51" s="964"/>
      <c r="I51" s="941">
        <v>560</v>
      </c>
      <c r="J51" s="945">
        <v>557</v>
      </c>
      <c r="K51" s="945">
        <v>444</v>
      </c>
      <c r="L51" s="945">
        <v>372</v>
      </c>
      <c r="M51" s="950">
        <v>304</v>
      </c>
    </row>
    <row r="52" spans="2:13" ht="27.75" customHeight="1">
      <c r="B52" s="917"/>
      <c r="C52" s="924"/>
      <c r="D52" s="928"/>
      <c r="E52" s="958" t="s">
        <v>10</v>
      </c>
      <c r="F52" s="958"/>
      <c r="G52" s="958"/>
      <c r="H52" s="964"/>
      <c r="I52" s="941">
        <v>32028</v>
      </c>
      <c r="J52" s="945">
        <v>31707</v>
      </c>
      <c r="K52" s="945">
        <v>31263</v>
      </c>
      <c r="L52" s="945">
        <v>32041</v>
      </c>
      <c r="M52" s="950">
        <v>31052</v>
      </c>
    </row>
    <row r="53" spans="2:13" ht="27.75" customHeight="1">
      <c r="B53" s="919" t="s">
        <v>61</v>
      </c>
      <c r="C53" s="926"/>
      <c r="D53" s="930"/>
      <c r="E53" s="960" t="s">
        <v>89</v>
      </c>
      <c r="F53" s="960"/>
      <c r="G53" s="960"/>
      <c r="H53" s="966"/>
      <c r="I53" s="942">
        <v>6703</v>
      </c>
      <c r="J53" s="946">
        <v>7302</v>
      </c>
      <c r="K53" s="946">
        <v>6306</v>
      </c>
      <c r="L53" s="946">
        <v>5230</v>
      </c>
      <c r="M53" s="951">
        <v>4803</v>
      </c>
    </row>
    <row r="54" spans="2:13" ht="27.75" customHeight="1">
      <c r="B54" s="891" t="s">
        <v>78</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Jev1tPClFxw4kEsS32z1icbTDORN3mAmy34dLpmI92mBnNb/UC8LUUOvXHflsfTqWC1m9m7TLJoBL4Xx7Wsvg==" saltValue="uFQKDPlk8DTWn/6Ak7p/K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90</v>
      </c>
    </row>
    <row r="54" spans="2:8" ht="29.25" customHeight="1">
      <c r="B54" s="969" t="s">
        <v>2</v>
      </c>
      <c r="C54" s="975"/>
      <c r="D54" s="975"/>
      <c r="E54" s="984" t="s">
        <v>6</v>
      </c>
      <c r="F54" s="991" t="s">
        <v>515</v>
      </c>
      <c r="G54" s="991" t="s">
        <v>216</v>
      </c>
      <c r="H54" s="999" t="s">
        <v>228</v>
      </c>
    </row>
    <row r="55" spans="2:8" ht="52.5" customHeight="1">
      <c r="B55" s="970"/>
      <c r="C55" s="976" t="s">
        <v>35</v>
      </c>
      <c r="D55" s="976"/>
      <c r="E55" s="985"/>
      <c r="F55" s="992">
        <v>2707</v>
      </c>
      <c r="G55" s="992">
        <v>2710</v>
      </c>
      <c r="H55" s="1000">
        <v>2711</v>
      </c>
    </row>
    <row r="56" spans="2:8" ht="52.5" customHeight="1">
      <c r="B56" s="971"/>
      <c r="C56" s="977" t="s">
        <v>3</v>
      </c>
      <c r="D56" s="977"/>
      <c r="E56" s="986"/>
      <c r="F56" s="993">
        <v>1716</v>
      </c>
      <c r="G56" s="993">
        <v>1719</v>
      </c>
      <c r="H56" s="1001">
        <v>1720</v>
      </c>
    </row>
    <row r="57" spans="2:8" ht="53.25" customHeight="1">
      <c r="B57" s="971"/>
      <c r="C57" s="978" t="s">
        <v>13</v>
      </c>
      <c r="D57" s="978"/>
      <c r="E57" s="987"/>
      <c r="F57" s="994">
        <v>2087</v>
      </c>
      <c r="G57" s="994">
        <v>2273</v>
      </c>
      <c r="H57" s="1002">
        <v>2472</v>
      </c>
    </row>
    <row r="58" spans="2:8" ht="45.75" customHeight="1">
      <c r="B58" s="972"/>
      <c r="C58" s="979" t="s">
        <v>532</v>
      </c>
      <c r="D58" s="982"/>
      <c r="E58" s="988"/>
      <c r="F58" s="995">
        <v>1370</v>
      </c>
      <c r="G58" s="995">
        <v>1370</v>
      </c>
      <c r="H58" s="1003">
        <v>1370</v>
      </c>
    </row>
    <row r="59" spans="2:8" ht="45.75" customHeight="1">
      <c r="B59" s="972"/>
      <c r="C59" s="979" t="s">
        <v>533</v>
      </c>
      <c r="D59" s="982"/>
      <c r="E59" s="988"/>
      <c r="F59" s="995">
        <v>100</v>
      </c>
      <c r="G59" s="995">
        <v>300</v>
      </c>
      <c r="H59" s="1003">
        <v>500</v>
      </c>
    </row>
    <row r="60" spans="2:8" ht="45.75" customHeight="1">
      <c r="B60" s="972"/>
      <c r="C60" s="979" t="s">
        <v>534</v>
      </c>
      <c r="D60" s="982"/>
      <c r="E60" s="988"/>
      <c r="F60" s="995">
        <v>330</v>
      </c>
      <c r="G60" s="995">
        <v>330</v>
      </c>
      <c r="H60" s="1003">
        <v>330</v>
      </c>
    </row>
    <row r="61" spans="2:8" ht="45.75" customHeight="1">
      <c r="B61" s="972"/>
      <c r="C61" s="979" t="s">
        <v>22</v>
      </c>
      <c r="D61" s="982"/>
      <c r="E61" s="988"/>
      <c r="F61" s="995">
        <v>231</v>
      </c>
      <c r="G61" s="995">
        <v>215</v>
      </c>
      <c r="H61" s="1003">
        <v>209</v>
      </c>
    </row>
    <row r="62" spans="2:8" ht="45.75" customHeight="1">
      <c r="B62" s="973"/>
      <c r="C62" s="980" t="s">
        <v>535</v>
      </c>
      <c r="D62" s="983"/>
      <c r="E62" s="989"/>
      <c r="F62" s="996">
        <v>50</v>
      </c>
      <c r="G62" s="996">
        <v>50</v>
      </c>
      <c r="H62" s="1004">
        <v>50</v>
      </c>
    </row>
    <row r="63" spans="2:8" ht="52.5" customHeight="1">
      <c r="B63" s="974"/>
      <c r="C63" s="981" t="s">
        <v>93</v>
      </c>
      <c r="D63" s="981"/>
      <c r="E63" s="990"/>
      <c r="F63" s="997">
        <v>6510</v>
      </c>
      <c r="G63" s="997">
        <v>6702</v>
      </c>
      <c r="H63" s="1005">
        <v>6903</v>
      </c>
    </row>
    <row r="64" spans="2:8" ht="15" customHeight="1"/>
    <row r="65" ht="0" hidden="1" customHeight="1"/>
    <row r="66" ht="0" hidden="1" customHeight="1"/>
  </sheetData>
  <sheetProtection algorithmName="SHA-512" hashValue="OlGrG8GBhaYQoCa4Ri5s3U6EB3lRVmoVir6ntrE5lhqMdB9lU9RUeiXaOmAS0AA+/zjRab8kLf2VQCDSkdkX1g==" saltValue="HAj6nghC3h/WVMYSKq9qA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06" customWidth="1"/>
    <col min="2" max="8" width="13.375" style="1006" customWidth="1"/>
    <col min="9" max="16384" width="11.125" style="1006"/>
  </cols>
  <sheetData>
    <row r="1" spans="1:8">
      <c r="A1" s="775"/>
      <c r="B1" s="787"/>
      <c r="C1" s="791"/>
      <c r="D1" s="804"/>
      <c r="E1" s="816"/>
      <c r="F1" s="816"/>
      <c r="G1" s="816"/>
      <c r="H1" s="850"/>
    </row>
    <row r="2" spans="1:8">
      <c r="A2" s="776"/>
      <c r="B2" s="788"/>
      <c r="C2" s="1013"/>
      <c r="D2" s="805" t="s">
        <v>46</v>
      </c>
      <c r="E2" s="817"/>
      <c r="F2" s="1021" t="s">
        <v>348</v>
      </c>
      <c r="G2" s="841"/>
      <c r="H2" s="851"/>
    </row>
    <row r="3" spans="1:8">
      <c r="A3" s="805" t="s">
        <v>147</v>
      </c>
      <c r="B3" s="790"/>
      <c r="C3" s="1014"/>
      <c r="D3" s="1017">
        <v>75025</v>
      </c>
      <c r="E3" s="1019"/>
      <c r="F3" s="1022">
        <v>90961</v>
      </c>
      <c r="G3" s="1024"/>
      <c r="H3" s="1027"/>
    </row>
    <row r="4" spans="1:8">
      <c r="A4" s="777"/>
      <c r="B4" s="789"/>
      <c r="C4" s="1015"/>
      <c r="D4" s="1018">
        <v>25233</v>
      </c>
      <c r="E4" s="1020"/>
      <c r="F4" s="1023">
        <v>37720</v>
      </c>
      <c r="G4" s="1025"/>
      <c r="H4" s="1028"/>
    </row>
    <row r="5" spans="1:8">
      <c r="A5" s="805" t="s">
        <v>275</v>
      </c>
      <c r="B5" s="790"/>
      <c r="C5" s="1014"/>
      <c r="D5" s="1017">
        <v>91426</v>
      </c>
      <c r="E5" s="1019"/>
      <c r="F5" s="1022">
        <v>106614</v>
      </c>
      <c r="G5" s="1024"/>
      <c r="H5" s="1027"/>
    </row>
    <row r="6" spans="1:8">
      <c r="A6" s="777"/>
      <c r="B6" s="789"/>
      <c r="C6" s="1015"/>
      <c r="D6" s="1018">
        <v>29008</v>
      </c>
      <c r="E6" s="1020"/>
      <c r="F6" s="1023">
        <v>45545</v>
      </c>
      <c r="G6" s="1025"/>
      <c r="H6" s="1028"/>
    </row>
    <row r="7" spans="1:8">
      <c r="A7" s="805" t="s">
        <v>426</v>
      </c>
      <c r="B7" s="790"/>
      <c r="C7" s="1014"/>
      <c r="D7" s="1017">
        <v>59819</v>
      </c>
      <c r="E7" s="1019"/>
      <c r="F7" s="1022">
        <v>81768</v>
      </c>
      <c r="G7" s="1024"/>
      <c r="H7" s="1027"/>
    </row>
    <row r="8" spans="1:8">
      <c r="A8" s="777"/>
      <c r="B8" s="789"/>
      <c r="C8" s="1015"/>
      <c r="D8" s="1018">
        <v>26045</v>
      </c>
      <c r="E8" s="1020"/>
      <c r="F8" s="1023">
        <v>37917</v>
      </c>
      <c r="G8" s="1025"/>
      <c r="H8" s="1028"/>
    </row>
    <row r="9" spans="1:8">
      <c r="A9" s="805" t="s">
        <v>484</v>
      </c>
      <c r="B9" s="790"/>
      <c r="C9" s="1014"/>
      <c r="D9" s="1017">
        <v>82133</v>
      </c>
      <c r="E9" s="1019"/>
      <c r="F9" s="1022">
        <v>65876</v>
      </c>
      <c r="G9" s="1024"/>
      <c r="H9" s="1027"/>
    </row>
    <row r="10" spans="1:8">
      <c r="A10" s="777"/>
      <c r="B10" s="789"/>
      <c r="C10" s="1015"/>
      <c r="D10" s="1018">
        <v>53971</v>
      </c>
      <c r="E10" s="1020"/>
      <c r="F10" s="1023">
        <v>36484</v>
      </c>
      <c r="G10" s="1025"/>
      <c r="H10" s="1028"/>
    </row>
    <row r="11" spans="1:8">
      <c r="A11" s="805" t="s">
        <v>419</v>
      </c>
      <c r="B11" s="790"/>
      <c r="C11" s="1014"/>
      <c r="D11" s="1017">
        <v>47447</v>
      </c>
      <c r="E11" s="1019"/>
      <c r="F11" s="1022">
        <v>68468</v>
      </c>
      <c r="G11" s="1024"/>
      <c r="H11" s="1027"/>
    </row>
    <row r="12" spans="1:8">
      <c r="A12" s="777"/>
      <c r="B12" s="789"/>
      <c r="C12" s="1016"/>
      <c r="D12" s="1018">
        <v>19109</v>
      </c>
      <c r="E12" s="1020"/>
      <c r="F12" s="1023">
        <v>34140</v>
      </c>
      <c r="G12" s="1025"/>
      <c r="H12" s="1028"/>
    </row>
    <row r="13" spans="1:8">
      <c r="A13" s="805"/>
      <c r="B13" s="790"/>
      <c r="C13" s="1014"/>
      <c r="D13" s="1017">
        <v>71170</v>
      </c>
      <c r="E13" s="1019"/>
      <c r="F13" s="1022">
        <v>82737</v>
      </c>
      <c r="G13" s="1026"/>
      <c r="H13" s="1027"/>
    </row>
    <row r="14" spans="1:8">
      <c r="A14" s="777"/>
      <c r="B14" s="789"/>
      <c r="C14" s="1015"/>
      <c r="D14" s="1018">
        <v>30673</v>
      </c>
      <c r="E14" s="1020"/>
      <c r="F14" s="1023">
        <v>38361</v>
      </c>
      <c r="G14" s="1025"/>
      <c r="H14" s="1028"/>
    </row>
    <row r="17" spans="1:11">
      <c r="A17" s="1006" t="s">
        <v>88</v>
      </c>
    </row>
    <row r="18" spans="1:11">
      <c r="A18" s="1007"/>
      <c r="B18" s="1007" t="str">
        <f>実質収支比率等に係る経年分析!F$46</f>
        <v>H25</v>
      </c>
      <c r="C18" s="1007" t="str">
        <f>実質収支比率等に係る経年分析!G$46</f>
        <v>H26</v>
      </c>
      <c r="D18" s="1007" t="str">
        <f>実質収支比率等に係る経年分析!H$46</f>
        <v>H27</v>
      </c>
      <c r="E18" s="1007" t="str">
        <f>実質収支比率等に係る経年分析!I$46</f>
        <v>H28</v>
      </c>
      <c r="F18" s="1007" t="str">
        <f>実質収支比率等に係る経年分析!J$46</f>
        <v>H29</v>
      </c>
    </row>
    <row r="19" spans="1:11">
      <c r="A19" s="1007" t="s">
        <v>95</v>
      </c>
      <c r="B19" s="1007">
        <f>ROUND(VALUE(SUBSTITUTE(実質収支比率等に係る経年分析!F$48,"▲","-")),2)</f>
        <v>11.04</v>
      </c>
      <c r="C19" s="1007">
        <f>ROUND(VALUE(SUBSTITUTE(実質収支比率等に係る経年分析!G$48,"▲","-")),2)</f>
        <v>11.75</v>
      </c>
      <c r="D19" s="1007">
        <f>ROUND(VALUE(SUBSTITUTE(実質収支比率等に係る経年分析!H$48,"▲","-")),2)</f>
        <v>13.66</v>
      </c>
      <c r="E19" s="1007">
        <f>ROUND(VALUE(SUBSTITUTE(実質収支比率等に係る経年分析!I$48,"▲","-")),2)</f>
        <v>12.85</v>
      </c>
      <c r="F19" s="1007">
        <f>ROUND(VALUE(SUBSTITUTE(実質収支比率等に係る経年分析!J$48,"▲","-")),2)</f>
        <v>11.4</v>
      </c>
    </row>
    <row r="20" spans="1:11">
      <c r="A20" s="1007" t="s">
        <v>97</v>
      </c>
      <c r="B20" s="1007">
        <f>ROUND(VALUE(SUBSTITUTE(実質収支比率等に係る経年分析!F$47,"▲","-")),2)</f>
        <v>19.940000000000001</v>
      </c>
      <c r="C20" s="1007">
        <f>ROUND(VALUE(SUBSTITUTE(実質収支比率等に係る経年分析!G$47,"▲","-")),2)</f>
        <v>19.95</v>
      </c>
      <c r="D20" s="1007">
        <f>ROUND(VALUE(SUBSTITUTE(実質収支比率等に係る経年分析!H$47,"▲","-")),2)</f>
        <v>19.760000000000002</v>
      </c>
      <c r="E20" s="1007">
        <f>ROUND(VALUE(SUBSTITUTE(実質収支比率等に係る経年分析!I$47,"▲","-")),2)</f>
        <v>20.09</v>
      </c>
      <c r="F20" s="1007">
        <f>ROUND(VALUE(SUBSTITUTE(実質収支比率等に係る経年分析!J$47,"▲","-")),2)</f>
        <v>20.05</v>
      </c>
    </row>
    <row r="21" spans="1:11">
      <c r="A21" s="1007" t="s">
        <v>99</v>
      </c>
      <c r="B21" s="1007">
        <f>IF(ISNUMBER(VALUE(SUBSTITUTE(実質収支比率等に係る経年分析!F$49,"▲","-"))),ROUND(VALUE(SUBSTITUTE(実質収支比率等に係る経年分析!F$49,"▲","-")),2),NA())</f>
        <v>1.39</v>
      </c>
      <c r="C21" s="1007">
        <f>IF(ISNUMBER(VALUE(SUBSTITUTE(実質収支比率等に係る経年分析!G$49,"▲","-"))),ROUND(VALUE(SUBSTITUTE(実質収支比率等に係る経年分析!G$49,"▲","-")),2),NA())</f>
        <v>0.77</v>
      </c>
      <c r="D21" s="1007">
        <f>IF(ISNUMBER(VALUE(SUBSTITUTE(実質収支比率等に係る経年分析!H$49,"▲","-"))),ROUND(VALUE(SUBSTITUTE(実質収支比率等に係る経年分析!H$49,"▲","-")),2),NA())</f>
        <v>2.06</v>
      </c>
      <c r="E21" s="1007">
        <f>IF(ISNUMBER(VALUE(SUBSTITUTE(実質収支比率等に係る経年分析!I$49,"▲","-"))),ROUND(VALUE(SUBSTITUTE(実質収支比率等に係る経年分析!I$49,"▲","-")),2),NA())</f>
        <v>-1</v>
      </c>
      <c r="F21" s="1007">
        <f>IF(ISNUMBER(VALUE(SUBSTITUTE(実質収支比率等に係る経年分析!J$49,"▲","-"))),ROUND(VALUE(SUBSTITUTE(実質収支比率等に係る経年分析!J$49,"▲","-")),2),NA())</f>
        <v>-1.39</v>
      </c>
    </row>
    <row r="24" spans="1:11">
      <c r="A24" s="1006" t="s">
        <v>101</v>
      </c>
    </row>
    <row r="25" spans="1:11">
      <c r="A25" s="1008"/>
      <c r="B25" s="1008" t="str">
        <f>'連結実質赤字比率に係る赤字・黒字の構成分析'!F$33</f>
        <v>H25</v>
      </c>
      <c r="C25" s="1008"/>
      <c r="D25" s="1008" t="str">
        <f>'連結実質赤字比率に係る赤字・黒字の構成分析'!G$33</f>
        <v>H26</v>
      </c>
      <c r="E25" s="1008"/>
      <c r="F25" s="1008" t="str">
        <f>'連結実質赤字比率に係る赤字・黒字の構成分析'!H$33</f>
        <v>H27</v>
      </c>
      <c r="G25" s="1008"/>
      <c r="H25" s="1008" t="str">
        <f>'連結実質赤字比率に係る赤字・黒字の構成分析'!I$33</f>
        <v>H28</v>
      </c>
      <c r="I25" s="1008"/>
      <c r="J25" s="1008" t="str">
        <f>'連結実質赤字比率に係る赤字・黒字の構成分析'!J$33</f>
        <v>H29</v>
      </c>
      <c r="K25" s="1008"/>
    </row>
    <row r="26" spans="1:11">
      <c r="A26" s="1008"/>
      <c r="B26" s="1008" t="s">
        <v>103</v>
      </c>
      <c r="C26" s="1008" t="s">
        <v>60</v>
      </c>
      <c r="D26" s="1008" t="s">
        <v>103</v>
      </c>
      <c r="E26" s="1008" t="s">
        <v>60</v>
      </c>
      <c r="F26" s="1008" t="s">
        <v>103</v>
      </c>
      <c r="G26" s="1008" t="s">
        <v>60</v>
      </c>
      <c r="H26" s="1008" t="s">
        <v>103</v>
      </c>
      <c r="I26" s="1008" t="s">
        <v>60</v>
      </c>
      <c r="J26" s="1008" t="s">
        <v>103</v>
      </c>
      <c r="K26" s="1008" t="s">
        <v>60</v>
      </c>
    </row>
    <row r="27" spans="1:11">
      <c r="A27" s="1008" t="str">
        <f>IF('連結実質赤字比率に係る赤字・黒字の構成分析'!C$43="",NA(),'連結実質赤字比率に係る赤字・黒字の構成分析'!C$43)</f>
        <v>その他会計（黒字）</v>
      </c>
      <c r="B27" s="1008" t="e">
        <f>IF(ROUND(VALUE(SUBSTITUTE('連結実質赤字比率に係る赤字・黒字の構成分析'!F$43,"▲","-")),2)&lt;0,ABS(ROUND(VALUE(SUBSTITUTE('連結実質赤字比率に係る赤字・黒字の構成分析'!F$43,"▲","-")),2)),NA())</f>
        <v>#VALUE!</v>
      </c>
      <c r="C27" s="1008" t="e">
        <f>IF(ROUND(VALUE(SUBSTITUTE('連結実質赤字比率に係る赤字・黒字の構成分析'!F$43,"▲","-")),2)&gt;=0,ABS(ROUND(VALUE(SUBSTITUTE('連結実質赤字比率に係る赤字・黒字の構成分析'!F$43,"▲","-")),2)),NA())</f>
        <v>#VALUE!</v>
      </c>
      <c r="D27" s="1008" t="e">
        <f>IF(ROUND(VALUE(SUBSTITUTE('連結実質赤字比率に係る赤字・黒字の構成分析'!G$43,"▲","-")),2)&lt;0,ABS(ROUND(VALUE(SUBSTITUTE('連結実質赤字比率に係る赤字・黒字の構成分析'!G$43,"▲","-")),2)),NA())</f>
        <v>#VALUE!</v>
      </c>
      <c r="E27" s="1008" t="e">
        <f>IF(ROUND(VALUE(SUBSTITUTE('連結実質赤字比率に係る赤字・黒字の構成分析'!G$43,"▲","-")),2)&gt;=0,ABS(ROUND(VALUE(SUBSTITUTE('連結実質赤字比率に係る赤字・黒字の構成分析'!G$43,"▲","-")),2)),NA())</f>
        <v>#VALUE!</v>
      </c>
      <c r="F27" s="1008" t="e">
        <f>IF(ROUND(VALUE(SUBSTITUTE('連結実質赤字比率に係る赤字・黒字の構成分析'!H$43,"▲","-")),2)&lt;0,ABS(ROUND(VALUE(SUBSTITUTE('連結実質赤字比率に係る赤字・黒字の構成分析'!H$43,"▲","-")),2)),NA())</f>
        <v>#VALUE!</v>
      </c>
      <c r="G27" s="1008" t="e">
        <f>IF(ROUND(VALUE(SUBSTITUTE('連結実質赤字比率に係る赤字・黒字の構成分析'!H$43,"▲","-")),2)&gt;=0,ABS(ROUND(VALUE(SUBSTITUTE('連結実質赤字比率に係る赤字・黒字の構成分析'!H$43,"▲","-")),2)),NA())</f>
        <v>#VALUE!</v>
      </c>
      <c r="H27" s="1008" t="e">
        <f>IF(ROUND(VALUE(SUBSTITUTE('連結実質赤字比率に係る赤字・黒字の構成分析'!I$43,"▲","-")),2)&lt;0,ABS(ROUND(VALUE(SUBSTITUTE('連結実質赤字比率に係る赤字・黒字の構成分析'!I$43,"▲","-")),2)),NA())</f>
        <v>#VALUE!</v>
      </c>
      <c r="I27" s="1008" t="e">
        <f>IF(ROUND(VALUE(SUBSTITUTE('連結実質赤字比率に係る赤字・黒字の構成分析'!I$43,"▲","-")),2)&gt;=0,ABS(ROUND(VALUE(SUBSTITUTE('連結実質赤字比率に係る赤字・黒字の構成分析'!I$43,"▲","-")),2)),NA())</f>
        <v>#VALUE!</v>
      </c>
      <c r="J27" s="1008" t="e">
        <f>IF(ROUND(VALUE(SUBSTITUTE('連結実質赤字比率に係る赤字・黒字の構成分析'!J$43,"▲","-")),2)&lt;0,ABS(ROUND(VALUE(SUBSTITUTE('連結実質赤字比率に係る赤字・黒字の構成分析'!J$43,"▲","-")),2)),NA())</f>
        <v>#VALUE!</v>
      </c>
      <c r="K27" s="1008" t="e">
        <f>IF(ROUND(VALUE(SUBSTITUTE('連結実質赤字比率に係る赤字・黒字の構成分析'!J$43,"▲","-")),2)&gt;=0,ABS(ROUND(VALUE(SUBSTITUTE('連結実質赤字比率に係る赤字・黒字の構成分析'!J$43,"▲","-")),2)),NA())</f>
        <v>#VALUE!</v>
      </c>
    </row>
    <row r="28" spans="1:11">
      <c r="A28" s="1008" t="str">
        <f>IF('連結実質赤字比率に係る赤字・黒字の構成分析'!C$42="",NA(),'連結実質赤字比率に係る赤字・黒字の構成分析'!C$42)</f>
        <v>その他会計（赤字）</v>
      </c>
      <c r="B28" s="1008" t="e">
        <f>IF(ROUND(VALUE(SUBSTITUTE('連結実質赤字比率に係る赤字・黒字の構成分析'!F$42,"▲","-")),2)&lt;0,ABS(ROUND(VALUE(SUBSTITUTE('連結実質赤字比率に係る赤字・黒字の構成分析'!F$42,"▲","-")),2)),NA())</f>
        <v>#VALUE!</v>
      </c>
      <c r="C28" s="1008" t="e">
        <f>IF(ROUND(VALUE(SUBSTITUTE('連結実質赤字比率に係る赤字・黒字の構成分析'!F$42,"▲","-")),2)&gt;=0,ABS(ROUND(VALUE(SUBSTITUTE('連結実質赤字比率に係る赤字・黒字の構成分析'!F$42,"▲","-")),2)),NA())</f>
        <v>#VALUE!</v>
      </c>
      <c r="D28" s="1008" t="e">
        <f>IF(ROUND(VALUE(SUBSTITUTE('連結実質赤字比率に係る赤字・黒字の構成分析'!G$42,"▲","-")),2)&lt;0,ABS(ROUND(VALUE(SUBSTITUTE('連結実質赤字比率に係る赤字・黒字の構成分析'!G$42,"▲","-")),2)),NA())</f>
        <v>#VALUE!</v>
      </c>
      <c r="E28" s="1008" t="e">
        <f>IF(ROUND(VALUE(SUBSTITUTE('連結実質赤字比率に係る赤字・黒字の構成分析'!G$42,"▲","-")),2)&gt;=0,ABS(ROUND(VALUE(SUBSTITUTE('連結実質赤字比率に係る赤字・黒字の構成分析'!G$42,"▲","-")),2)),NA())</f>
        <v>#VALUE!</v>
      </c>
      <c r="F28" s="1008" t="e">
        <f>IF(ROUND(VALUE(SUBSTITUTE('連結実質赤字比率に係る赤字・黒字の構成分析'!H$42,"▲","-")),2)&lt;0,ABS(ROUND(VALUE(SUBSTITUTE('連結実質赤字比率に係る赤字・黒字の構成分析'!H$42,"▲","-")),2)),NA())</f>
        <v>#VALUE!</v>
      </c>
      <c r="G28" s="1008" t="e">
        <f>IF(ROUND(VALUE(SUBSTITUTE('連結実質赤字比率に係る赤字・黒字の構成分析'!H$42,"▲","-")),2)&gt;=0,ABS(ROUND(VALUE(SUBSTITUTE('連結実質赤字比率に係る赤字・黒字の構成分析'!H$42,"▲","-")),2)),NA())</f>
        <v>#VALUE!</v>
      </c>
      <c r="H28" s="1008" t="e">
        <f>IF(ROUND(VALUE(SUBSTITUTE('連結実質赤字比率に係る赤字・黒字の構成分析'!I$42,"▲","-")),2)&lt;0,ABS(ROUND(VALUE(SUBSTITUTE('連結実質赤字比率に係る赤字・黒字の構成分析'!I$42,"▲","-")),2)),NA())</f>
        <v>#VALUE!</v>
      </c>
      <c r="I28" s="1008" t="e">
        <f>IF(ROUND(VALUE(SUBSTITUTE('連結実質赤字比率に係る赤字・黒字の構成分析'!I$42,"▲","-")),2)&gt;=0,ABS(ROUND(VALUE(SUBSTITUTE('連結実質赤字比率に係る赤字・黒字の構成分析'!I$42,"▲","-")),2)),NA())</f>
        <v>#VALUE!</v>
      </c>
      <c r="J28" s="1008" t="e">
        <f>IF(ROUND(VALUE(SUBSTITUTE('連結実質赤字比率に係る赤字・黒字の構成分析'!J$42,"▲","-")),2)&lt;0,ABS(ROUND(VALUE(SUBSTITUTE('連結実質赤字比率に係る赤字・黒字の構成分析'!J$42,"▲","-")),2)),NA())</f>
        <v>#VALUE!</v>
      </c>
      <c r="K28" s="1008" t="e">
        <f>IF(ROUND(VALUE(SUBSTITUTE('連結実質赤字比率に係る赤字・黒字の構成分析'!J$42,"▲","-")),2)&gt;=0,ABS(ROUND(VALUE(SUBSTITUTE('連結実質赤字比率に係る赤字・黒字の構成分析'!J$42,"▲","-")),2)),NA())</f>
        <v>#VALUE!</v>
      </c>
    </row>
    <row r="29" spans="1:11">
      <c r="A29" s="1008" t="str">
        <f>IF('連結実質赤字比率に係る赤字・黒字の構成分析'!C$41="",NA(),'連結実質赤字比率に係る赤字・黒字の構成分析'!C$41)</f>
        <v>霊苑事業特別会計</v>
      </c>
      <c r="B29" s="1008" t="e">
        <f>IF(ROUND(VALUE(SUBSTITUTE('連結実質赤字比率に係る赤字・黒字の構成分析'!F$41,"▲","-")),2)&lt;0,ABS(ROUND(VALUE(SUBSTITUTE('連結実質赤字比率に係る赤字・黒字の構成分析'!F$41,"▲","-")),2)),NA())</f>
        <v>#N/A</v>
      </c>
      <c r="C29" s="1008">
        <f>IF(ROUND(VALUE(SUBSTITUTE('連結実質赤字比率に係る赤字・黒字の構成分析'!F$41,"▲","-")),2)&gt;=0,ABS(ROUND(VALUE(SUBSTITUTE('連結実質赤字比率に係る赤字・黒字の構成分析'!F$41,"▲","-")),2)),NA())</f>
        <v>0</v>
      </c>
      <c r="D29" s="1008" t="e">
        <f>IF(ROUND(VALUE(SUBSTITUTE('連結実質赤字比率に係る赤字・黒字の構成分析'!G$41,"▲","-")),2)&lt;0,ABS(ROUND(VALUE(SUBSTITUTE('連結実質赤字比率に係る赤字・黒字の構成分析'!G$41,"▲","-")),2)),NA())</f>
        <v>#N/A</v>
      </c>
      <c r="E29" s="1008">
        <f>IF(ROUND(VALUE(SUBSTITUTE('連結実質赤字比率に係る赤字・黒字の構成分析'!G$41,"▲","-")),2)&gt;=0,ABS(ROUND(VALUE(SUBSTITUTE('連結実質赤字比率に係る赤字・黒字の構成分析'!G$41,"▲","-")),2)),NA())</f>
        <v>0</v>
      </c>
      <c r="F29" s="1008" t="e">
        <f>IF(ROUND(VALUE(SUBSTITUTE('連結実質赤字比率に係る赤字・黒字の構成分析'!H$41,"▲","-")),2)&lt;0,ABS(ROUND(VALUE(SUBSTITUTE('連結実質赤字比率に係る赤字・黒字の構成分析'!H$41,"▲","-")),2)),NA())</f>
        <v>#N/A</v>
      </c>
      <c r="G29" s="1008">
        <f>IF(ROUND(VALUE(SUBSTITUTE('連結実質赤字比率に係る赤字・黒字の構成分析'!H$41,"▲","-")),2)&gt;=0,ABS(ROUND(VALUE(SUBSTITUTE('連結実質赤字比率に係る赤字・黒字の構成分析'!H$41,"▲","-")),2)),NA())</f>
        <v>1.e-002</v>
      </c>
      <c r="H29" s="1008" t="e">
        <f>IF(ROUND(VALUE(SUBSTITUTE('連結実質赤字比率に係る赤字・黒字の構成分析'!I$41,"▲","-")),2)&lt;0,ABS(ROUND(VALUE(SUBSTITUTE('連結実質赤字比率に係る赤字・黒字の構成分析'!I$41,"▲","-")),2)),NA())</f>
        <v>#N/A</v>
      </c>
      <c r="I29" s="1008">
        <f>IF(ROUND(VALUE(SUBSTITUTE('連結実質赤字比率に係る赤字・黒字の構成分析'!I$41,"▲","-")),2)&gt;=0,ABS(ROUND(VALUE(SUBSTITUTE('連結実質赤字比率に係る赤字・黒字の構成分析'!I$41,"▲","-")),2)),NA())</f>
        <v>2.e-002</v>
      </c>
      <c r="J29" s="1008" t="e">
        <f>IF(ROUND(VALUE(SUBSTITUTE('連結実質赤字比率に係る赤字・黒字の構成分析'!J$41,"▲","-")),2)&lt;0,ABS(ROUND(VALUE(SUBSTITUTE('連結実質赤字比率に係る赤字・黒字の構成分析'!J$41,"▲","-")),2)),NA())</f>
        <v>#N/A</v>
      </c>
      <c r="K29" s="1008">
        <f>IF(ROUND(VALUE(SUBSTITUTE('連結実質赤字比率に係る赤字・黒字の構成分析'!J$41,"▲","-")),2)&gt;=0,ABS(ROUND(VALUE(SUBSTITUTE('連結実質赤字比率に係る赤字・黒字の構成分析'!J$41,"▲","-")),2)),NA())</f>
        <v>2.e-002</v>
      </c>
    </row>
    <row r="30" spans="1:11">
      <c r="A30" s="1008" t="str">
        <f>IF('連結実質赤字比率に係る赤字・黒字の構成分析'!C$40="",NA(),'連結実質赤字比率に係る赤字・黒字の構成分析'!C$40)</f>
        <v>後期高齢者医療事業特別会計</v>
      </c>
      <c r="B30" s="1008" t="e">
        <f>IF(ROUND(VALUE(SUBSTITUTE('連結実質赤字比率に係る赤字・黒字の構成分析'!F$40,"▲","-")),2)&lt;0,ABS(ROUND(VALUE(SUBSTITUTE('連結実質赤字比率に係る赤字・黒字の構成分析'!F$40,"▲","-")),2)),NA())</f>
        <v>#N/A</v>
      </c>
      <c r="C30" s="1008">
        <f>IF(ROUND(VALUE(SUBSTITUTE('連結実質赤字比率に係る赤字・黒字の構成分析'!F$40,"▲","-")),2)&gt;=0,ABS(ROUND(VALUE(SUBSTITUTE('連結実質赤字比率に係る赤字・黒字の構成分析'!F$40,"▲","-")),2)),NA())</f>
        <v>0</v>
      </c>
      <c r="D30" s="1008" t="e">
        <f>IF(ROUND(VALUE(SUBSTITUTE('連結実質赤字比率に係る赤字・黒字の構成分析'!G$40,"▲","-")),2)&lt;0,ABS(ROUND(VALUE(SUBSTITUTE('連結実質赤字比率に係る赤字・黒字の構成分析'!G$40,"▲","-")),2)),NA())</f>
        <v>#N/A</v>
      </c>
      <c r="E30" s="1008">
        <f>IF(ROUND(VALUE(SUBSTITUTE('連結実質赤字比率に係る赤字・黒字の構成分析'!G$40,"▲","-")),2)&gt;=0,ABS(ROUND(VALUE(SUBSTITUTE('連結実質赤字比率に係る赤字・黒字の構成分析'!G$40,"▲","-")),2)),NA())</f>
        <v>2.e-002</v>
      </c>
      <c r="F30" s="1008" t="e">
        <f>IF(ROUND(VALUE(SUBSTITUTE('連結実質赤字比率に係る赤字・黒字の構成分析'!H$40,"▲","-")),2)&lt;0,ABS(ROUND(VALUE(SUBSTITUTE('連結実質赤字比率に係る赤字・黒字の構成分析'!H$40,"▲","-")),2)),NA())</f>
        <v>#N/A</v>
      </c>
      <c r="G30" s="1008">
        <f>IF(ROUND(VALUE(SUBSTITUTE('連結実質赤字比率に係る赤字・黒字の構成分析'!H$40,"▲","-")),2)&gt;=0,ABS(ROUND(VALUE(SUBSTITUTE('連結実質赤字比率に係る赤字・黒字の構成分析'!H$40,"▲","-")),2)),NA())</f>
        <v>2.e-002</v>
      </c>
      <c r="H30" s="1008" t="e">
        <f>IF(ROUND(VALUE(SUBSTITUTE('連結実質赤字比率に係る赤字・黒字の構成分析'!I$40,"▲","-")),2)&lt;0,ABS(ROUND(VALUE(SUBSTITUTE('連結実質赤字比率に係る赤字・黒字の構成分析'!I$40,"▲","-")),2)),NA())</f>
        <v>#N/A</v>
      </c>
      <c r="I30" s="1008">
        <f>IF(ROUND(VALUE(SUBSTITUTE('連結実質赤字比率に係る赤字・黒字の構成分析'!I$40,"▲","-")),2)&gt;=0,ABS(ROUND(VALUE(SUBSTITUTE('連結実質赤字比率に係る赤字・黒字の構成分析'!I$40,"▲","-")),2)),NA())</f>
        <v>1.e-002</v>
      </c>
      <c r="J30" s="1008" t="e">
        <f>IF(ROUND(VALUE(SUBSTITUTE('連結実質赤字比率に係る赤字・黒字の構成分析'!J$40,"▲","-")),2)&lt;0,ABS(ROUND(VALUE(SUBSTITUTE('連結実質赤字比率に係る赤字・黒字の構成分析'!J$40,"▲","-")),2)),NA())</f>
        <v>#N/A</v>
      </c>
      <c r="K30" s="1008">
        <f>IF(ROUND(VALUE(SUBSTITUTE('連結実質赤字比率に係る赤字・黒字の構成分析'!J$40,"▲","-")),2)&gt;=0,ABS(ROUND(VALUE(SUBSTITUTE('連結実質赤字比率に係る赤字・黒字の構成分析'!J$40,"▲","-")),2)),NA())</f>
        <v>2.e-002</v>
      </c>
    </row>
    <row r="31" spans="1:11">
      <c r="A31" s="1008" t="str">
        <f>IF('連結実質赤字比率に係る赤字・黒字の構成分析'!C$39="",NA(),'連結実質赤字比率に係る赤字・黒字の構成分析'!C$39)</f>
        <v>下水道事業特別会計</v>
      </c>
      <c r="B31" s="1008" t="e">
        <f>IF(ROUND(VALUE(SUBSTITUTE('連結実質赤字比率に係る赤字・黒字の構成分析'!F$39,"▲","-")),2)&lt;0,ABS(ROUND(VALUE(SUBSTITUTE('連結実質赤字比率に係る赤字・黒字の構成分析'!F$39,"▲","-")),2)),NA())</f>
        <v>#N/A</v>
      </c>
      <c r="C31" s="1008">
        <f>IF(ROUND(VALUE(SUBSTITUTE('連結実質赤字比率に係る赤字・黒字の構成分析'!F$39,"▲","-")),2)&gt;=0,ABS(ROUND(VALUE(SUBSTITUTE('連結実質赤字比率に係る赤字・黒字の構成分析'!F$39,"▲","-")),2)),NA())</f>
        <v>0.74</v>
      </c>
      <c r="D31" s="1008" t="e">
        <f>IF(ROUND(VALUE(SUBSTITUTE('連結実質赤字比率に係る赤字・黒字の構成分析'!G$39,"▲","-")),2)&lt;0,ABS(ROUND(VALUE(SUBSTITUTE('連結実質赤字比率に係る赤字・黒字の構成分析'!G$39,"▲","-")),2)),NA())</f>
        <v>#N/A</v>
      </c>
      <c r="E31" s="1008">
        <f>IF(ROUND(VALUE(SUBSTITUTE('連結実質赤字比率に係る赤字・黒字の構成分析'!G$39,"▲","-")),2)&gt;=0,ABS(ROUND(VALUE(SUBSTITUTE('連結実質赤字比率に係る赤字・黒字の構成分析'!G$39,"▲","-")),2)),NA())</f>
        <v>0.59</v>
      </c>
      <c r="F31" s="1008" t="e">
        <f>IF(ROUND(VALUE(SUBSTITUTE('連結実質赤字比率に係る赤字・黒字の構成分析'!H$39,"▲","-")),2)&lt;0,ABS(ROUND(VALUE(SUBSTITUTE('連結実質赤字比率に係る赤字・黒字の構成分析'!H$39,"▲","-")),2)),NA())</f>
        <v>#N/A</v>
      </c>
      <c r="G31" s="1008">
        <f>IF(ROUND(VALUE(SUBSTITUTE('連結実質赤字比率に係る赤字・黒字の構成分析'!H$39,"▲","-")),2)&gt;=0,ABS(ROUND(VALUE(SUBSTITUTE('連結実質赤字比率に係る赤字・黒字の構成分析'!H$39,"▲","-")),2)),NA())</f>
        <v>0.28000000000000003</v>
      </c>
      <c r="H31" s="1008" t="e">
        <f>IF(ROUND(VALUE(SUBSTITUTE('連結実質赤字比率に係る赤字・黒字の構成分析'!I$39,"▲","-")),2)&lt;0,ABS(ROUND(VALUE(SUBSTITUTE('連結実質赤字比率に係る赤字・黒字の構成分析'!I$39,"▲","-")),2)),NA())</f>
        <v>#N/A</v>
      </c>
      <c r="I31" s="1008">
        <f>IF(ROUND(VALUE(SUBSTITUTE('連結実質赤字比率に係る赤字・黒字の構成分析'!I$39,"▲","-")),2)&gt;=0,ABS(ROUND(VALUE(SUBSTITUTE('連結実質赤字比率に係る赤字・黒字の構成分析'!I$39,"▲","-")),2)),NA())</f>
        <v>0.14000000000000001</v>
      </c>
      <c r="J31" s="1008" t="e">
        <f>IF(ROUND(VALUE(SUBSTITUTE('連結実質赤字比率に係る赤字・黒字の構成分析'!J$39,"▲","-")),2)&lt;0,ABS(ROUND(VALUE(SUBSTITUTE('連結実質赤字比率に係る赤字・黒字の構成分析'!J$39,"▲","-")),2)),NA())</f>
        <v>#N/A</v>
      </c>
      <c r="K31" s="1008">
        <f>IF(ROUND(VALUE(SUBSTITUTE('連結実質赤字比率に係る赤字・黒字の構成分析'!J$39,"▲","-")),2)&gt;=0,ABS(ROUND(VALUE(SUBSTITUTE('連結実質赤字比率に係る赤字・黒字の構成分析'!J$39,"▲","-")),2)),NA())</f>
        <v>0.34</v>
      </c>
    </row>
    <row r="32" spans="1:11">
      <c r="A32" s="1008" t="str">
        <f>IF('連結実質赤字比率に係る赤字・黒字の構成分析'!C$38="",NA(),'連結実質赤字比率に係る赤字・黒字の構成分析'!C$38)</f>
        <v>工業用水道事業会計</v>
      </c>
      <c r="B32" s="1008" t="e">
        <f>IF(ROUND(VALUE(SUBSTITUTE('連結実質赤字比率に係る赤字・黒字の構成分析'!F$38,"▲","-")),2)&lt;0,ABS(ROUND(VALUE(SUBSTITUTE('連結実質赤字比率に係る赤字・黒字の構成分析'!F$38,"▲","-")),2)),NA())</f>
        <v>#N/A</v>
      </c>
      <c r="C32" s="1008">
        <f>IF(ROUND(VALUE(SUBSTITUTE('連結実質赤字比率に係る赤字・黒字の構成分析'!F$38,"▲","-")),2)&gt;=0,ABS(ROUND(VALUE(SUBSTITUTE('連結実質赤字比率に係る赤字・黒字の構成分析'!F$38,"▲","-")),2)),NA())</f>
        <v>0.36</v>
      </c>
      <c r="D32" s="1008" t="e">
        <f>IF(ROUND(VALUE(SUBSTITUTE('連結実質赤字比率に係る赤字・黒字の構成分析'!G$38,"▲","-")),2)&lt;0,ABS(ROUND(VALUE(SUBSTITUTE('連結実質赤字比率に係る赤字・黒字の構成分析'!G$38,"▲","-")),2)),NA())</f>
        <v>#N/A</v>
      </c>
      <c r="E32" s="1008">
        <f>IF(ROUND(VALUE(SUBSTITUTE('連結実質赤字比率に係る赤字・黒字の構成分析'!G$38,"▲","-")),2)&gt;=0,ABS(ROUND(VALUE(SUBSTITUTE('連結実質赤字比率に係る赤字・黒字の構成分析'!G$38,"▲","-")),2)),NA())</f>
        <v>0.26</v>
      </c>
      <c r="F32" s="1008" t="e">
        <f>IF(ROUND(VALUE(SUBSTITUTE('連結実質赤字比率に係る赤字・黒字の構成分析'!H$38,"▲","-")),2)&lt;0,ABS(ROUND(VALUE(SUBSTITUTE('連結実質赤字比率に係る赤字・黒字の構成分析'!H$38,"▲","-")),2)),NA())</f>
        <v>#N/A</v>
      </c>
      <c r="G32" s="1008">
        <f>IF(ROUND(VALUE(SUBSTITUTE('連結実質赤字比率に係る赤字・黒字の構成分析'!H$38,"▲","-")),2)&gt;=0,ABS(ROUND(VALUE(SUBSTITUTE('連結実質赤字比率に係る赤字・黒字の構成分析'!H$38,"▲","-")),2)),NA())</f>
        <v>0.26</v>
      </c>
      <c r="H32" s="1008" t="e">
        <f>IF(ROUND(VALUE(SUBSTITUTE('連結実質赤字比率に係る赤字・黒字の構成分析'!I$38,"▲","-")),2)&lt;0,ABS(ROUND(VALUE(SUBSTITUTE('連結実質赤字比率に係る赤字・黒字の構成分析'!I$38,"▲","-")),2)),NA())</f>
        <v>#N/A</v>
      </c>
      <c r="I32" s="1008">
        <f>IF(ROUND(VALUE(SUBSTITUTE('連結実質赤字比率に係る赤字・黒字の構成分析'!I$38,"▲","-")),2)&gt;=0,ABS(ROUND(VALUE(SUBSTITUTE('連結実質赤字比率に係る赤字・黒字の構成分析'!I$38,"▲","-")),2)),NA())</f>
        <v>0.37</v>
      </c>
      <c r="J32" s="1008" t="e">
        <f>IF(ROUND(VALUE(SUBSTITUTE('連結実質赤字比率に係る赤字・黒字の構成分析'!J$38,"▲","-")),2)&lt;0,ABS(ROUND(VALUE(SUBSTITUTE('連結実質赤字比率に係る赤字・黒字の構成分析'!J$38,"▲","-")),2)),NA())</f>
        <v>#N/A</v>
      </c>
      <c r="K32" s="1008">
        <f>IF(ROUND(VALUE(SUBSTITUTE('連結実質赤字比率に係る赤字・黒字の構成分析'!J$38,"▲","-")),2)&gt;=0,ABS(ROUND(VALUE(SUBSTITUTE('連結実質赤字比率に係る赤字・黒字の構成分析'!J$38,"▲","-")),2)),NA())</f>
        <v>0.37</v>
      </c>
    </row>
    <row r="33" spans="1:16">
      <c r="A33" s="1008" t="str">
        <f>IF('連結実質赤字比率に係る赤字・黒字の構成分析'!C$37="",NA(),'連結実質赤字比率に係る赤字・黒字の構成分析'!C$37)</f>
        <v>国民健康保険事業特別会計</v>
      </c>
      <c r="B33" s="1008" t="e">
        <f>IF(ROUND(VALUE(SUBSTITUTE('連結実質赤字比率に係る赤字・黒字の構成分析'!F$37,"▲","-")),2)&lt;0,ABS(ROUND(VALUE(SUBSTITUTE('連結実質赤字比率に係る赤字・黒字の構成分析'!F$37,"▲","-")),2)),NA())</f>
        <v>#N/A</v>
      </c>
      <c r="C33" s="1008">
        <f>IF(ROUND(VALUE(SUBSTITUTE('連結実質赤字比率に係る赤字・黒字の構成分析'!F$37,"▲","-")),2)&gt;=0,ABS(ROUND(VALUE(SUBSTITUTE('連結実質赤字比率に係る赤字・黒字の構成分析'!F$37,"▲","-")),2)),NA())</f>
        <v>0.38</v>
      </c>
      <c r="D33" s="1008" t="e">
        <f>IF(ROUND(VALUE(SUBSTITUTE('連結実質赤字比率に係る赤字・黒字の構成分析'!G$37,"▲","-")),2)&lt;0,ABS(ROUND(VALUE(SUBSTITUTE('連結実質赤字比率に係る赤字・黒字の構成分析'!G$37,"▲","-")),2)),NA())</f>
        <v>#N/A</v>
      </c>
      <c r="E33" s="1008">
        <f>IF(ROUND(VALUE(SUBSTITUTE('連結実質赤字比率に係る赤字・黒字の構成分析'!G$37,"▲","-")),2)&gt;=0,ABS(ROUND(VALUE(SUBSTITUTE('連結実質赤字比率に係る赤字・黒字の構成分析'!G$37,"▲","-")),2)),NA())</f>
        <v>0.92</v>
      </c>
      <c r="F33" s="1008" t="e">
        <f>IF(ROUND(VALUE(SUBSTITUTE('連結実質赤字比率に係る赤字・黒字の構成分析'!H$37,"▲","-")),2)&lt;0,ABS(ROUND(VALUE(SUBSTITUTE('連結実質赤字比率に係る赤字・黒字の構成分析'!H$37,"▲","-")),2)),NA())</f>
        <v>#N/A</v>
      </c>
      <c r="G33" s="1008">
        <f>IF(ROUND(VALUE(SUBSTITUTE('連結実質赤字比率に係る赤字・黒字の構成分析'!H$37,"▲","-")),2)&gt;=0,ABS(ROUND(VALUE(SUBSTITUTE('連結実質赤字比率に係る赤字・黒字の構成分析'!H$37,"▲","-")),2)),NA())</f>
        <v>0.67</v>
      </c>
      <c r="H33" s="1008" t="e">
        <f>IF(ROUND(VALUE(SUBSTITUTE('連結実質赤字比率に係る赤字・黒字の構成分析'!I$37,"▲","-")),2)&lt;0,ABS(ROUND(VALUE(SUBSTITUTE('連結実質赤字比率に係る赤字・黒字の構成分析'!I$37,"▲","-")),2)),NA())</f>
        <v>#N/A</v>
      </c>
      <c r="I33" s="1008">
        <f>IF(ROUND(VALUE(SUBSTITUTE('連結実質赤字比率に係る赤字・黒字の構成分析'!I$37,"▲","-")),2)&gt;=0,ABS(ROUND(VALUE(SUBSTITUTE('連結実質赤字比率に係る赤字・黒字の構成分析'!I$37,"▲","-")),2)),NA())</f>
        <v>2.04</v>
      </c>
      <c r="J33" s="1008" t="e">
        <f>IF(ROUND(VALUE(SUBSTITUTE('連結実質赤字比率に係る赤字・黒字の構成分析'!J$37,"▲","-")),2)&lt;0,ABS(ROUND(VALUE(SUBSTITUTE('連結実質赤字比率に係る赤字・黒字の構成分析'!J$37,"▲","-")),2)),NA())</f>
        <v>#N/A</v>
      </c>
      <c r="K33" s="1008">
        <f>IF(ROUND(VALUE(SUBSTITUTE('連結実質赤字比率に係る赤字・黒字の構成分析'!J$37,"▲","-")),2)&gt;=0,ABS(ROUND(VALUE(SUBSTITUTE('連結実質赤字比率に係る赤字・黒字の構成分析'!J$37,"▲","-")),2)),NA())</f>
        <v>1.23</v>
      </c>
    </row>
    <row r="34" spans="1:16">
      <c r="A34" s="1008" t="str">
        <f>IF('連結実質赤字比率に係る赤字・黒字の構成分析'!C$36="",NA(),'連結実質赤字比率に係る赤字・黒字の構成分析'!C$36)</f>
        <v>一般会計</v>
      </c>
      <c r="B34" s="1008" t="e">
        <f>IF(ROUND(VALUE(SUBSTITUTE('連結実質赤字比率に係る赤字・黒字の構成分析'!F$36,"▲","-")),2)&lt;0,ABS(ROUND(VALUE(SUBSTITUTE('連結実質赤字比率に係る赤字・黒字の構成分析'!F$36,"▲","-")),2)),NA())</f>
        <v>#N/A</v>
      </c>
      <c r="C34" s="1008">
        <f>IF(ROUND(VALUE(SUBSTITUTE('連結実質赤字比率に係る赤字・黒字の構成分析'!F$36,"▲","-")),2)&gt;=0,ABS(ROUND(VALUE(SUBSTITUTE('連結実質赤字比率に係る赤字・黒字の構成分析'!F$36,"▲","-")),2)),NA())</f>
        <v>11.03</v>
      </c>
      <c r="D34" s="1008" t="e">
        <f>IF(ROUND(VALUE(SUBSTITUTE('連結実質赤字比率に係る赤字・黒字の構成分析'!G$36,"▲","-")),2)&lt;0,ABS(ROUND(VALUE(SUBSTITUTE('連結実質赤字比率に係る赤字・黒字の構成分析'!G$36,"▲","-")),2)),NA())</f>
        <v>#N/A</v>
      </c>
      <c r="E34" s="1008">
        <f>IF(ROUND(VALUE(SUBSTITUTE('連結実質赤字比率に係る赤字・黒字の構成分析'!G$36,"▲","-")),2)&gt;=0,ABS(ROUND(VALUE(SUBSTITUTE('連結実質赤字比率に係る赤字・黒字の構成分析'!G$36,"▲","-")),2)),NA())</f>
        <v>11.74</v>
      </c>
      <c r="F34" s="1008" t="e">
        <f>IF(ROUND(VALUE(SUBSTITUTE('連結実質赤字比率に係る赤字・黒字の構成分析'!H$36,"▲","-")),2)&lt;0,ABS(ROUND(VALUE(SUBSTITUTE('連結実質赤字比率に係る赤字・黒字の構成分析'!H$36,"▲","-")),2)),NA())</f>
        <v>#N/A</v>
      </c>
      <c r="G34" s="1008">
        <f>IF(ROUND(VALUE(SUBSTITUTE('連結実質赤字比率に係る赤字・黒字の構成分析'!H$36,"▲","-")),2)&gt;=0,ABS(ROUND(VALUE(SUBSTITUTE('連結実質赤字比率に係る赤字・黒字の構成分析'!H$36,"▲","-")),2)),NA())</f>
        <v>13.64</v>
      </c>
      <c r="H34" s="1008" t="e">
        <f>IF(ROUND(VALUE(SUBSTITUTE('連結実質赤字比率に係る赤字・黒字の構成分析'!I$36,"▲","-")),2)&lt;0,ABS(ROUND(VALUE(SUBSTITUTE('連結実質赤字比率に係る赤字・黒字の構成分析'!I$36,"▲","-")),2)),NA())</f>
        <v>#N/A</v>
      </c>
      <c r="I34" s="1008">
        <f>IF(ROUND(VALUE(SUBSTITUTE('連結実質赤字比率に係る赤字・黒字の構成分析'!I$36,"▲","-")),2)&gt;=0,ABS(ROUND(VALUE(SUBSTITUTE('連結実質赤字比率に係る赤字・黒字の構成分析'!I$36,"▲","-")),2)),NA())</f>
        <v>12.82</v>
      </c>
      <c r="J34" s="1008" t="e">
        <f>IF(ROUND(VALUE(SUBSTITUTE('連結実質赤字比率に係る赤字・黒字の構成分析'!J$36,"▲","-")),2)&lt;0,ABS(ROUND(VALUE(SUBSTITUTE('連結実質赤字比率に係る赤字・黒字の構成分析'!J$36,"▲","-")),2)),NA())</f>
        <v>#N/A</v>
      </c>
      <c r="K34" s="1008">
        <f>IF(ROUND(VALUE(SUBSTITUTE('連結実質赤字比率に係る赤字・黒字の構成分析'!J$36,"▲","-")),2)&gt;=0,ABS(ROUND(VALUE(SUBSTITUTE('連結実質赤字比率に係る赤字・黒字の構成分析'!J$36,"▲","-")),2)),NA())</f>
        <v>11.38</v>
      </c>
    </row>
    <row r="35" spans="1:16">
      <c r="A35" s="1008" t="str">
        <f>IF('連結実質赤字比率に係る赤字・黒字の構成分析'!C$35="",NA(),'連結実質赤字比率に係る赤字・黒字の構成分析'!C$35)</f>
        <v>病院事業会計</v>
      </c>
      <c r="B35" s="1008" t="e">
        <f>IF(ROUND(VALUE(SUBSTITUTE('連結実質赤字比率に係る赤字・黒字の構成分析'!F$35,"▲","-")),2)&lt;0,ABS(ROUND(VALUE(SUBSTITUTE('連結実質赤字比率に係る赤字・黒字の構成分析'!F$35,"▲","-")),2)),NA())</f>
        <v>#N/A</v>
      </c>
      <c r="C35" s="1008">
        <f>IF(ROUND(VALUE(SUBSTITUTE('連結実質赤字比率に係る赤字・黒字の構成分析'!F$35,"▲","-")),2)&gt;=0,ABS(ROUND(VALUE(SUBSTITUTE('連結実質赤字比率に係る赤字・黒字の構成分析'!F$35,"▲","-")),2)),NA())</f>
        <v>17.920000000000002</v>
      </c>
      <c r="D35" s="1008" t="e">
        <f>IF(ROUND(VALUE(SUBSTITUTE('連結実質赤字比率に係る赤字・黒字の構成分析'!G$35,"▲","-")),2)&lt;0,ABS(ROUND(VALUE(SUBSTITUTE('連結実質赤字比率に係る赤字・黒字の構成分析'!G$35,"▲","-")),2)),NA())</f>
        <v>#N/A</v>
      </c>
      <c r="E35" s="1008">
        <f>IF(ROUND(VALUE(SUBSTITUTE('連結実質赤字比率に係る赤字・黒字の構成分析'!G$35,"▲","-")),2)&gt;=0,ABS(ROUND(VALUE(SUBSTITUTE('連結実質赤字比率に係る赤字・黒字の構成分析'!G$35,"▲","-")),2)),NA())</f>
        <v>19.920000000000002</v>
      </c>
      <c r="F35" s="1008" t="e">
        <f>IF(ROUND(VALUE(SUBSTITUTE('連結実質赤字比率に係る赤字・黒字の構成分析'!H$35,"▲","-")),2)&lt;0,ABS(ROUND(VALUE(SUBSTITUTE('連結実質赤字比率に係る赤字・黒字の構成分析'!H$35,"▲","-")),2)),NA())</f>
        <v>#N/A</v>
      </c>
      <c r="G35" s="1008">
        <f>IF(ROUND(VALUE(SUBSTITUTE('連結実質赤字比率に係る赤字・黒字の構成分析'!H$35,"▲","-")),2)&gt;=0,ABS(ROUND(VALUE(SUBSTITUTE('連結実質赤字比率に係る赤字・黒字の構成分析'!H$35,"▲","-")),2)),NA())</f>
        <v>18.809999999999999</v>
      </c>
      <c r="H35" s="1008" t="e">
        <f>IF(ROUND(VALUE(SUBSTITUTE('連結実質赤字比率に係る赤字・黒字の構成分析'!I$35,"▲","-")),2)&lt;0,ABS(ROUND(VALUE(SUBSTITUTE('連結実質赤字比率に係る赤字・黒字の構成分析'!I$35,"▲","-")),2)),NA())</f>
        <v>#N/A</v>
      </c>
      <c r="I35" s="1008">
        <f>IF(ROUND(VALUE(SUBSTITUTE('連結実質赤字比率に係る赤字・黒字の構成分析'!I$35,"▲","-")),2)&gt;=0,ABS(ROUND(VALUE(SUBSTITUTE('連結実質赤字比率に係る赤字・黒字の構成分析'!I$35,"▲","-")),2)),NA())</f>
        <v>13.07</v>
      </c>
      <c r="J35" s="1008" t="e">
        <f>IF(ROUND(VALUE(SUBSTITUTE('連結実質赤字比率に係る赤字・黒字の構成分析'!J$35,"▲","-")),2)&lt;0,ABS(ROUND(VALUE(SUBSTITUTE('連結実質赤字比率に係る赤字・黒字の構成分析'!J$35,"▲","-")),2)),NA())</f>
        <v>#N/A</v>
      </c>
      <c r="K35" s="1008">
        <f>IF(ROUND(VALUE(SUBSTITUTE('連結実質赤字比率に係る赤字・黒字の構成分析'!J$35,"▲","-")),2)&gt;=0,ABS(ROUND(VALUE(SUBSTITUTE('連結実質赤字比率に係る赤字・黒字の構成分析'!J$35,"▲","-")),2)),NA())</f>
        <v>13.77</v>
      </c>
    </row>
    <row r="36" spans="1:16">
      <c r="A36" s="1008" t="str">
        <f>IF('連結実質赤字比率に係る赤字・黒字の構成分析'!C$34="",NA(),'連結実質赤字比率に係る赤字・黒字の構成分析'!C$34)</f>
        <v>水道事業会計</v>
      </c>
      <c r="B36" s="1008" t="e">
        <f>IF(ROUND(VALUE(SUBSTITUTE('連結実質赤字比率に係る赤字・黒字の構成分析'!F$34,"▲","-")),2)&lt;0,ABS(ROUND(VALUE(SUBSTITUTE('連結実質赤字比率に係る赤字・黒字の構成分析'!F$34,"▲","-")),2)),NA())</f>
        <v>#N/A</v>
      </c>
      <c r="C36" s="1008">
        <f>IF(ROUND(VALUE(SUBSTITUTE('連結実質赤字比率に係る赤字・黒字の構成分析'!F$34,"▲","-")),2)&gt;=0,ABS(ROUND(VALUE(SUBSTITUTE('連結実質赤字比率に係る赤字・黒字の構成分析'!F$34,"▲","-")),2)),NA())</f>
        <v>11.26</v>
      </c>
      <c r="D36" s="1008" t="e">
        <f>IF(ROUND(VALUE(SUBSTITUTE('連結実質赤字比率に係る赤字・黒字の構成分析'!G$34,"▲","-")),2)&lt;0,ABS(ROUND(VALUE(SUBSTITUTE('連結実質赤字比率に係る赤字・黒字の構成分析'!G$34,"▲","-")),2)),NA())</f>
        <v>#N/A</v>
      </c>
      <c r="E36" s="1008">
        <f>IF(ROUND(VALUE(SUBSTITUTE('連結実質赤字比率に係る赤字・黒字の構成分析'!G$34,"▲","-")),2)&gt;=0,ABS(ROUND(VALUE(SUBSTITUTE('連結実質赤字比率に係る赤字・黒字の構成分析'!G$34,"▲","-")),2)),NA())</f>
        <v>9.42</v>
      </c>
      <c r="F36" s="1008" t="e">
        <f>IF(ROUND(VALUE(SUBSTITUTE('連結実質赤字比率に係る赤字・黒字の構成分析'!H$34,"▲","-")),2)&lt;0,ABS(ROUND(VALUE(SUBSTITUTE('連結実質赤字比率に係る赤字・黒字の構成分析'!H$34,"▲","-")),2)),NA())</f>
        <v>#N/A</v>
      </c>
      <c r="G36" s="1008">
        <f>IF(ROUND(VALUE(SUBSTITUTE('連結実質赤字比率に係る赤字・黒字の構成分析'!H$34,"▲","-")),2)&gt;=0,ABS(ROUND(VALUE(SUBSTITUTE('連結実質赤字比率に係る赤字・黒字の構成分析'!H$34,"▲","-")),2)),NA())</f>
        <v>10.47</v>
      </c>
      <c r="H36" s="1008" t="e">
        <f>IF(ROUND(VALUE(SUBSTITUTE('連結実質赤字比率に係る赤字・黒字の構成分析'!I$34,"▲","-")),2)&lt;0,ABS(ROUND(VALUE(SUBSTITUTE('連結実質赤字比率に係る赤字・黒字の構成分析'!I$34,"▲","-")),2)),NA())</f>
        <v>#N/A</v>
      </c>
      <c r="I36" s="1008">
        <f>IF(ROUND(VALUE(SUBSTITUTE('連結実質赤字比率に係る赤字・黒字の構成分析'!I$34,"▲","-")),2)&gt;=0,ABS(ROUND(VALUE(SUBSTITUTE('連結実質赤字比率に係る赤字・黒字の構成分析'!I$34,"▲","-")),2)),NA())</f>
        <v>12.69</v>
      </c>
      <c r="J36" s="1008" t="e">
        <f>IF(ROUND(VALUE(SUBSTITUTE('連結実質赤字比率に係る赤字・黒字の構成分析'!J$34,"▲","-")),2)&lt;0,ABS(ROUND(VALUE(SUBSTITUTE('連結実質赤字比率に係る赤字・黒字の構成分析'!J$34,"▲","-")),2)),NA())</f>
        <v>#N/A</v>
      </c>
      <c r="K36" s="1008">
        <f>IF(ROUND(VALUE(SUBSTITUTE('連結実質赤字比率に係る赤字・黒字の構成分析'!J$34,"▲","-")),2)&gt;=0,ABS(ROUND(VALUE(SUBSTITUTE('連結実質赤字比率に係る赤字・黒字の構成分析'!J$34,"▲","-")),2)),NA())</f>
        <v>14.08</v>
      </c>
    </row>
    <row r="39" spans="1:16">
      <c r="A39" s="1006" t="s">
        <v>21</v>
      </c>
    </row>
    <row r="40" spans="1:16">
      <c r="A40" s="1009"/>
      <c r="B40" s="1009" t="str">
        <f>'実質公債費比率（分子）の構造'!K$44</f>
        <v>H25</v>
      </c>
      <c r="C40" s="1009"/>
      <c r="D40" s="1009"/>
      <c r="E40" s="1009" t="str">
        <f>'実質公債費比率（分子）の構造'!L$44</f>
        <v>H26</v>
      </c>
      <c r="F40" s="1009"/>
      <c r="G40" s="1009"/>
      <c r="H40" s="1009" t="str">
        <f>'実質公債費比率（分子）の構造'!M$44</f>
        <v>H27</v>
      </c>
      <c r="I40" s="1009"/>
      <c r="J40" s="1009"/>
      <c r="K40" s="1009" t="str">
        <f>'実質公債費比率（分子）の構造'!N$44</f>
        <v>H28</v>
      </c>
      <c r="L40" s="1009"/>
      <c r="M40" s="1009"/>
      <c r="N40" s="1009" t="str">
        <f>'実質公債費比率（分子）の構造'!O$44</f>
        <v>H29</v>
      </c>
      <c r="O40" s="1009"/>
      <c r="P40" s="1009"/>
    </row>
    <row r="41" spans="1:16">
      <c r="A41" s="1009"/>
      <c r="B41" s="1009" t="s">
        <v>104</v>
      </c>
      <c r="C41" s="1009"/>
      <c r="D41" s="1009" t="s">
        <v>108</v>
      </c>
      <c r="E41" s="1009" t="s">
        <v>104</v>
      </c>
      <c r="F41" s="1009"/>
      <c r="G41" s="1009" t="s">
        <v>108</v>
      </c>
      <c r="H41" s="1009" t="s">
        <v>104</v>
      </c>
      <c r="I41" s="1009"/>
      <c r="J41" s="1009" t="s">
        <v>108</v>
      </c>
      <c r="K41" s="1009" t="s">
        <v>104</v>
      </c>
      <c r="L41" s="1009"/>
      <c r="M41" s="1009" t="s">
        <v>108</v>
      </c>
      <c r="N41" s="1009" t="s">
        <v>104</v>
      </c>
      <c r="O41" s="1009"/>
      <c r="P41" s="1009" t="s">
        <v>108</v>
      </c>
    </row>
    <row r="42" spans="1:16">
      <c r="A42" s="1009" t="s">
        <v>26</v>
      </c>
      <c r="B42" s="1009"/>
      <c r="C42" s="1009"/>
      <c r="D42" s="1009">
        <f>'実質公債費比率（分子）の構造'!K$52</f>
        <v>2619</v>
      </c>
      <c r="E42" s="1009"/>
      <c r="F42" s="1009"/>
      <c r="G42" s="1009">
        <f>'実質公債費比率（分子）の構造'!L$52</f>
        <v>2872</v>
      </c>
      <c r="H42" s="1009"/>
      <c r="I42" s="1009"/>
      <c r="J42" s="1009">
        <f>'実質公債費比率（分子）の構造'!M$52</f>
        <v>2881</v>
      </c>
      <c r="K42" s="1009"/>
      <c r="L42" s="1009"/>
      <c r="M42" s="1009">
        <f>'実質公債費比率（分子）の構造'!N$52</f>
        <v>2803</v>
      </c>
      <c r="N42" s="1009"/>
      <c r="O42" s="1009"/>
      <c r="P42" s="1009">
        <f>'実質公債費比率（分子）の構造'!O$52</f>
        <v>2809</v>
      </c>
    </row>
    <row r="43" spans="1:16">
      <c r="A43" s="1009" t="s">
        <v>52</v>
      </c>
      <c r="B43" s="1009">
        <f>'実質公債費比率（分子）の構造'!K$51</f>
        <v>0</v>
      </c>
      <c r="C43" s="1009"/>
      <c r="D43" s="1009"/>
      <c r="E43" s="1009" t="str">
        <f>'実質公債費比率（分子）の構造'!L$51</f>
        <v>-</v>
      </c>
      <c r="F43" s="1009"/>
      <c r="G43" s="1009"/>
      <c r="H43" s="1009">
        <f>'実質公債費比率（分子）の構造'!M$51</f>
        <v>0</v>
      </c>
      <c r="I43" s="1009"/>
      <c r="J43" s="1009"/>
      <c r="K43" s="1009">
        <f>'実質公債費比率（分子）の構造'!N$51</f>
        <v>0</v>
      </c>
      <c r="L43" s="1009"/>
      <c r="M43" s="1009"/>
      <c r="N43" s="1009" t="str">
        <f>'実質公債費比率（分子）の構造'!O$51</f>
        <v>-</v>
      </c>
      <c r="O43" s="1009"/>
      <c r="P43" s="1009"/>
    </row>
    <row r="44" spans="1:16">
      <c r="A44" s="1009" t="s">
        <v>50</v>
      </c>
      <c r="B44" s="1009">
        <f>'実質公債費比率（分子）の構造'!K$50</f>
        <v>49</v>
      </c>
      <c r="C44" s="1009"/>
      <c r="D44" s="1009"/>
      <c r="E44" s="1009">
        <f>'実質公債費比率（分子）の構造'!L$50</f>
        <v>39</v>
      </c>
      <c r="F44" s="1009"/>
      <c r="G44" s="1009"/>
      <c r="H44" s="1009">
        <f>'実質公債費比率（分子）の構造'!M$50</f>
        <v>39</v>
      </c>
      <c r="I44" s="1009"/>
      <c r="J44" s="1009"/>
      <c r="K44" s="1009">
        <f>'実質公債費比率（分子）の構造'!N$50</f>
        <v>32</v>
      </c>
      <c r="L44" s="1009"/>
      <c r="M44" s="1009"/>
      <c r="N44" s="1009">
        <f>'実質公債費比率（分子）の構造'!O$50</f>
        <v>31</v>
      </c>
      <c r="O44" s="1009"/>
      <c r="P44" s="1009"/>
    </row>
    <row r="45" spans="1:16">
      <c r="A45" s="1009" t="s">
        <v>48</v>
      </c>
      <c r="B45" s="1009">
        <f>'実質公債費比率（分子）の構造'!K$49</f>
        <v>215</v>
      </c>
      <c r="C45" s="1009"/>
      <c r="D45" s="1009"/>
      <c r="E45" s="1009">
        <f>'実質公債費比率（分子）の構造'!L$49</f>
        <v>175</v>
      </c>
      <c r="F45" s="1009"/>
      <c r="G45" s="1009"/>
      <c r="H45" s="1009">
        <f>'実質公債費比率（分子）の構造'!M$49</f>
        <v>89</v>
      </c>
      <c r="I45" s="1009"/>
      <c r="J45" s="1009"/>
      <c r="K45" s="1009">
        <f>'実質公債費比率（分子）の構造'!N$49</f>
        <v>63</v>
      </c>
      <c r="L45" s="1009"/>
      <c r="M45" s="1009"/>
      <c r="N45" s="1009">
        <f>'実質公債費比率（分子）の構造'!O$49</f>
        <v>61</v>
      </c>
      <c r="O45" s="1009"/>
      <c r="P45" s="1009"/>
    </row>
    <row r="46" spans="1:16">
      <c r="A46" s="1009" t="s">
        <v>19</v>
      </c>
      <c r="B46" s="1009">
        <f>'実質公債費比率（分子）の構造'!K$48</f>
        <v>1385</v>
      </c>
      <c r="C46" s="1009"/>
      <c r="D46" s="1009"/>
      <c r="E46" s="1009">
        <f>'実質公債費比率（分子）の構造'!L$48</f>
        <v>1386</v>
      </c>
      <c r="F46" s="1009"/>
      <c r="G46" s="1009"/>
      <c r="H46" s="1009">
        <f>'実質公債費比率（分子）の構造'!M$48</f>
        <v>1350</v>
      </c>
      <c r="I46" s="1009"/>
      <c r="J46" s="1009"/>
      <c r="K46" s="1009">
        <f>'実質公債費比率（分子）の構造'!N$48</f>
        <v>1361</v>
      </c>
      <c r="L46" s="1009"/>
      <c r="M46" s="1009"/>
      <c r="N46" s="1009">
        <f>'実質公債費比率（分子）の構造'!O$48</f>
        <v>1285</v>
      </c>
      <c r="O46" s="1009"/>
      <c r="P46" s="1009"/>
    </row>
    <row r="47" spans="1:16">
      <c r="A47" s="1009" t="s">
        <v>43</v>
      </c>
      <c r="B47" s="1009" t="str">
        <f>'実質公債費比率（分子）の構造'!K$47</f>
        <v>-</v>
      </c>
      <c r="C47" s="1009"/>
      <c r="D47" s="1009"/>
      <c r="E47" s="1009" t="str">
        <f>'実質公債費比率（分子）の構造'!L$47</f>
        <v>-</v>
      </c>
      <c r="F47" s="1009"/>
      <c r="G47" s="1009"/>
      <c r="H47" s="1009" t="str">
        <f>'実質公債費比率（分子）の構造'!M$47</f>
        <v>-</v>
      </c>
      <c r="I47" s="1009"/>
      <c r="J47" s="1009"/>
      <c r="K47" s="1009" t="str">
        <f>'実質公債費比率（分子）の構造'!N$47</f>
        <v>-</v>
      </c>
      <c r="L47" s="1009"/>
      <c r="M47" s="1009"/>
      <c r="N47" s="1009" t="str">
        <f>'実質公債費比率（分子）の構造'!O$47</f>
        <v>-</v>
      </c>
      <c r="O47" s="1009"/>
      <c r="P47" s="1009"/>
    </row>
    <row r="48" spans="1:16">
      <c r="A48" s="1009" t="s">
        <v>38</v>
      </c>
      <c r="B48" s="1009" t="str">
        <f>'実質公債費比率（分子）の構造'!K$46</f>
        <v>-</v>
      </c>
      <c r="C48" s="1009"/>
      <c r="D48" s="1009"/>
      <c r="E48" s="1009" t="str">
        <f>'実質公債費比率（分子）の構造'!L$46</f>
        <v>-</v>
      </c>
      <c r="F48" s="1009"/>
      <c r="G48" s="1009"/>
      <c r="H48" s="1009" t="str">
        <f>'実質公債費比率（分子）の構造'!M$46</f>
        <v>-</v>
      </c>
      <c r="I48" s="1009"/>
      <c r="J48" s="1009"/>
      <c r="K48" s="1009" t="str">
        <f>'実質公債費比率（分子）の構造'!N$46</f>
        <v>-</v>
      </c>
      <c r="L48" s="1009"/>
      <c r="M48" s="1009"/>
      <c r="N48" s="1009" t="str">
        <f>'実質公債費比率（分子）の構造'!O$46</f>
        <v>-</v>
      </c>
      <c r="O48" s="1009"/>
      <c r="P48" s="1009"/>
    </row>
    <row r="49" spans="1:16">
      <c r="A49" s="1009" t="s">
        <v>34</v>
      </c>
      <c r="B49" s="1009">
        <f>'実質公債費比率（分子）の構造'!K$45</f>
        <v>2523</v>
      </c>
      <c r="C49" s="1009"/>
      <c r="D49" s="1009"/>
      <c r="E49" s="1009">
        <f>'実質公債費比率（分子）の構造'!L$45</f>
        <v>2532</v>
      </c>
      <c r="F49" s="1009"/>
      <c r="G49" s="1009"/>
      <c r="H49" s="1009">
        <f>'実質公債費比率（分子）の構造'!M$45</f>
        <v>2628</v>
      </c>
      <c r="I49" s="1009"/>
      <c r="J49" s="1009"/>
      <c r="K49" s="1009">
        <f>'実質公債費比率（分子）の構造'!N$45</f>
        <v>2621</v>
      </c>
      <c r="L49" s="1009"/>
      <c r="M49" s="1009"/>
      <c r="N49" s="1009">
        <f>'実質公債費比率（分子）の構造'!O$45</f>
        <v>2652</v>
      </c>
      <c r="O49" s="1009"/>
      <c r="P49" s="1009"/>
    </row>
    <row r="50" spans="1:16">
      <c r="A50" s="1009" t="s">
        <v>62</v>
      </c>
      <c r="B50" s="1009" t="e">
        <f>NA()</f>
        <v>#N/A</v>
      </c>
      <c r="C50" s="1009">
        <f>IF(ISNUMBER('実質公債費比率（分子）の構造'!K$53),'実質公債費比率（分子）の構造'!K$53,NA())</f>
        <v>1553</v>
      </c>
      <c r="D50" s="1009" t="e">
        <f>NA()</f>
        <v>#N/A</v>
      </c>
      <c r="E50" s="1009" t="e">
        <f>NA()</f>
        <v>#N/A</v>
      </c>
      <c r="F50" s="1009">
        <f>IF(ISNUMBER('実質公債費比率（分子）の構造'!L$53),'実質公債費比率（分子）の構造'!L$53,NA())</f>
        <v>1260</v>
      </c>
      <c r="G50" s="1009" t="e">
        <f>NA()</f>
        <v>#N/A</v>
      </c>
      <c r="H50" s="1009" t="e">
        <f>NA()</f>
        <v>#N/A</v>
      </c>
      <c r="I50" s="1009">
        <f>IF(ISNUMBER('実質公債費比率（分子）の構造'!M$53),'実質公債費比率（分子）の構造'!M$53,NA())</f>
        <v>1225</v>
      </c>
      <c r="J50" s="1009" t="e">
        <f>NA()</f>
        <v>#N/A</v>
      </c>
      <c r="K50" s="1009" t="e">
        <f>NA()</f>
        <v>#N/A</v>
      </c>
      <c r="L50" s="1009">
        <f>IF(ISNUMBER('実質公債費比率（分子）の構造'!N$53),'実質公債費比率（分子）の構造'!N$53,NA())</f>
        <v>1274</v>
      </c>
      <c r="M50" s="1009" t="e">
        <f>NA()</f>
        <v>#N/A</v>
      </c>
      <c r="N50" s="1009" t="e">
        <f>NA()</f>
        <v>#N/A</v>
      </c>
      <c r="O50" s="1009">
        <f>IF(ISNUMBER('実質公債費比率（分子）の構造'!O$53),'実質公債費比率（分子）の構造'!O$53,NA())</f>
        <v>1220</v>
      </c>
      <c r="P50" s="1009" t="e">
        <f>NA()</f>
        <v>#N/A</v>
      </c>
    </row>
    <row r="53" spans="1:16">
      <c r="A53" s="1006" t="s">
        <v>58</v>
      </c>
    </row>
    <row r="54" spans="1:16">
      <c r="A54" s="1008"/>
      <c r="B54" s="1008" t="str">
        <f>'将来負担比率（分子）の構造'!I$40</f>
        <v>H25</v>
      </c>
      <c r="C54" s="1008"/>
      <c r="D54" s="1008"/>
      <c r="E54" s="1008" t="str">
        <f>'将来負担比率（分子）の構造'!J$40</f>
        <v>H26</v>
      </c>
      <c r="F54" s="1008"/>
      <c r="G54" s="1008"/>
      <c r="H54" s="1008" t="str">
        <f>'将来負担比率（分子）の構造'!K$40</f>
        <v>H27</v>
      </c>
      <c r="I54" s="1008"/>
      <c r="J54" s="1008"/>
      <c r="K54" s="1008" t="str">
        <f>'将来負担比率（分子）の構造'!L$40</f>
        <v>H28</v>
      </c>
      <c r="L54" s="1008"/>
      <c r="M54" s="1008"/>
      <c r="N54" s="1008" t="str">
        <f>'将来負担比率（分子）の構造'!M$40</f>
        <v>H29</v>
      </c>
      <c r="O54" s="1008"/>
      <c r="P54" s="1008"/>
    </row>
    <row r="55" spans="1:16">
      <c r="A55" s="1008"/>
      <c r="B55" s="1008" t="s">
        <v>70</v>
      </c>
      <c r="C55" s="1008"/>
      <c r="D55" s="1008" t="s">
        <v>83</v>
      </c>
      <c r="E55" s="1008" t="s">
        <v>70</v>
      </c>
      <c r="F55" s="1008"/>
      <c r="G55" s="1008" t="s">
        <v>83</v>
      </c>
      <c r="H55" s="1008" t="s">
        <v>70</v>
      </c>
      <c r="I55" s="1008"/>
      <c r="J55" s="1008" t="s">
        <v>83</v>
      </c>
      <c r="K55" s="1008" t="s">
        <v>70</v>
      </c>
      <c r="L55" s="1008"/>
      <c r="M55" s="1008" t="s">
        <v>83</v>
      </c>
      <c r="N55" s="1008" t="s">
        <v>70</v>
      </c>
      <c r="O55" s="1008"/>
      <c r="P55" s="1008" t="s">
        <v>83</v>
      </c>
    </row>
    <row r="56" spans="1:16">
      <c r="A56" s="1008" t="s">
        <v>10</v>
      </c>
      <c r="B56" s="1008"/>
      <c r="C56" s="1008"/>
      <c r="D56" s="1008">
        <f>'将来負担比率（分子）の構造'!I$52</f>
        <v>32028</v>
      </c>
      <c r="E56" s="1008"/>
      <c r="F56" s="1008"/>
      <c r="G56" s="1008">
        <f>'将来負担比率（分子）の構造'!J$52</f>
        <v>31707</v>
      </c>
      <c r="H56" s="1008"/>
      <c r="I56" s="1008"/>
      <c r="J56" s="1008">
        <f>'将来負担比率（分子）の構造'!K$52</f>
        <v>31263</v>
      </c>
      <c r="K56" s="1008"/>
      <c r="L56" s="1008"/>
      <c r="M56" s="1008">
        <f>'将来負担比率（分子）の構造'!L$52</f>
        <v>32041</v>
      </c>
      <c r="N56" s="1008"/>
      <c r="O56" s="1008"/>
      <c r="P56" s="1008">
        <f>'将来負担比率（分子）の構造'!M$52</f>
        <v>31052</v>
      </c>
    </row>
    <row r="57" spans="1:16">
      <c r="A57" s="1008" t="s">
        <v>86</v>
      </c>
      <c r="B57" s="1008"/>
      <c r="C57" s="1008"/>
      <c r="D57" s="1008">
        <f>'将来負担比率（分子）の構造'!I$51</f>
        <v>560</v>
      </c>
      <c r="E57" s="1008"/>
      <c r="F57" s="1008"/>
      <c r="G57" s="1008">
        <f>'将来負担比率（分子）の構造'!J$51</f>
        <v>557</v>
      </c>
      <c r="H57" s="1008"/>
      <c r="I57" s="1008"/>
      <c r="J57" s="1008">
        <f>'将来負担比率（分子）の構造'!K$51</f>
        <v>444</v>
      </c>
      <c r="K57" s="1008"/>
      <c r="L57" s="1008"/>
      <c r="M57" s="1008">
        <f>'将来負担比率（分子）の構造'!L$51</f>
        <v>372</v>
      </c>
      <c r="N57" s="1008"/>
      <c r="O57" s="1008"/>
      <c r="P57" s="1008">
        <f>'将来負担比率（分子）の構造'!M$51</f>
        <v>304</v>
      </c>
    </row>
    <row r="58" spans="1:16">
      <c r="A58" s="1008" t="s">
        <v>84</v>
      </c>
      <c r="B58" s="1008"/>
      <c r="C58" s="1008"/>
      <c r="D58" s="1008">
        <f>'将来負担比率（分子）の構造'!I$50</f>
        <v>4715</v>
      </c>
      <c r="E58" s="1008"/>
      <c r="F58" s="1008"/>
      <c r="G58" s="1008">
        <f>'将来負担比率（分子）の構造'!J$50</f>
        <v>5155</v>
      </c>
      <c r="H58" s="1008"/>
      <c r="I58" s="1008"/>
      <c r="J58" s="1008">
        <f>'将来負担比率（分子）の構造'!K$50</f>
        <v>5371</v>
      </c>
      <c r="K58" s="1008"/>
      <c r="L58" s="1008"/>
      <c r="M58" s="1008">
        <f>'将来負担比率（分子）の構造'!L$50</f>
        <v>5565</v>
      </c>
      <c r="N58" s="1008"/>
      <c r="O58" s="1008"/>
      <c r="P58" s="1008">
        <f>'将来負担比率（分子）の構造'!M$50</f>
        <v>6014</v>
      </c>
    </row>
    <row r="59" spans="1:16">
      <c r="A59" s="1008" t="s">
        <v>51</v>
      </c>
      <c r="B59" s="1008" t="str">
        <f>'将来負担比率（分子）の構造'!I$49</f>
        <v>-</v>
      </c>
      <c r="C59" s="1008"/>
      <c r="D59" s="1008"/>
      <c r="E59" s="1008" t="str">
        <f>'将来負担比率（分子）の構造'!J$49</f>
        <v>-</v>
      </c>
      <c r="F59" s="1008"/>
      <c r="G59" s="1008"/>
      <c r="H59" s="1008" t="str">
        <f>'将来負担比率（分子）の構造'!K$49</f>
        <v>-</v>
      </c>
      <c r="I59" s="1008"/>
      <c r="J59" s="1008"/>
      <c r="K59" s="1008" t="str">
        <f>'将来負担比率（分子）の構造'!L$49</f>
        <v>-</v>
      </c>
      <c r="L59" s="1008"/>
      <c r="M59" s="1008"/>
      <c r="N59" s="1008" t="str">
        <f>'将来負担比率（分子）の構造'!M$49</f>
        <v>-</v>
      </c>
      <c r="O59" s="1008"/>
      <c r="P59" s="1008"/>
    </row>
    <row r="60" spans="1:16">
      <c r="A60" s="1008" t="s">
        <v>65</v>
      </c>
      <c r="B60" s="1008" t="str">
        <f>'将来負担比率（分子）の構造'!I$48</f>
        <v>-</v>
      </c>
      <c r="C60" s="1008"/>
      <c r="D60" s="1008"/>
      <c r="E60" s="1008" t="str">
        <f>'将来負担比率（分子）の構造'!J$48</f>
        <v>-</v>
      </c>
      <c r="F60" s="1008"/>
      <c r="G60" s="1008"/>
      <c r="H60" s="1008" t="str">
        <f>'将来負担比率（分子）の構造'!K$48</f>
        <v>-</v>
      </c>
      <c r="I60" s="1008"/>
      <c r="J60" s="1008"/>
      <c r="K60" s="1008" t="str">
        <f>'将来負担比率（分子）の構造'!L$48</f>
        <v>-</v>
      </c>
      <c r="L60" s="1008"/>
      <c r="M60" s="1008"/>
      <c r="N60" s="1008" t="str">
        <f>'将来負担比率（分子）の構造'!M$48</f>
        <v>-</v>
      </c>
      <c r="O60" s="1008"/>
      <c r="P60" s="1008"/>
    </row>
    <row r="61" spans="1:16">
      <c r="A61" s="1008" t="s">
        <v>76</v>
      </c>
      <c r="B61" s="1008" t="str">
        <f>'将来負担比率（分子）の構造'!I$46</f>
        <v>-</v>
      </c>
      <c r="C61" s="1008"/>
      <c r="D61" s="1008"/>
      <c r="E61" s="1008" t="str">
        <f>'将来負担比率（分子）の構造'!J$46</f>
        <v>-</v>
      </c>
      <c r="F61" s="1008"/>
      <c r="G61" s="1008"/>
      <c r="H61" s="1008" t="str">
        <f>'将来負担比率（分子）の構造'!K$46</f>
        <v>-</v>
      </c>
      <c r="I61" s="1008"/>
      <c r="J61" s="1008"/>
      <c r="K61" s="1008" t="str">
        <f>'将来負担比率（分子）の構造'!L$46</f>
        <v>-</v>
      </c>
      <c r="L61" s="1008"/>
      <c r="M61" s="1008"/>
      <c r="N61" s="1008" t="str">
        <f>'将来負担比率（分子）の構造'!M$46</f>
        <v>-</v>
      </c>
      <c r="O61" s="1008"/>
      <c r="P61" s="1008"/>
    </row>
    <row r="62" spans="1:16">
      <c r="A62" s="1008" t="s">
        <v>72</v>
      </c>
      <c r="B62" s="1008">
        <f>'将来負担比率（分子）の構造'!I$45</f>
        <v>1146</v>
      </c>
      <c r="C62" s="1008"/>
      <c r="D62" s="1008"/>
      <c r="E62" s="1008">
        <f>'将来負担比率（分子）の構造'!J$45</f>
        <v>770</v>
      </c>
      <c r="F62" s="1008"/>
      <c r="G62" s="1008"/>
      <c r="H62" s="1008">
        <f>'将来負担比率（分子）の構造'!K$45</f>
        <v>596</v>
      </c>
      <c r="I62" s="1008"/>
      <c r="J62" s="1008"/>
      <c r="K62" s="1008">
        <f>'将来負担比率（分子）の構造'!L$45</f>
        <v>543</v>
      </c>
      <c r="L62" s="1008"/>
      <c r="M62" s="1008"/>
      <c r="N62" s="1008">
        <f>'将来負担比率（分子）の構造'!M$45</f>
        <v>467</v>
      </c>
      <c r="O62" s="1008"/>
      <c r="P62" s="1008"/>
    </row>
    <row r="63" spans="1:16">
      <c r="A63" s="1008" t="s">
        <v>73</v>
      </c>
      <c r="B63" s="1008">
        <f>'将来負担比率（分子）の構造'!I$44</f>
        <v>353</v>
      </c>
      <c r="C63" s="1008"/>
      <c r="D63" s="1008"/>
      <c r="E63" s="1008">
        <f>'将来負担比率（分子）の構造'!J$44</f>
        <v>334</v>
      </c>
      <c r="F63" s="1008"/>
      <c r="G63" s="1008"/>
      <c r="H63" s="1008">
        <f>'将来負担比率（分子）の構造'!K$44</f>
        <v>421</v>
      </c>
      <c r="I63" s="1008"/>
      <c r="J63" s="1008"/>
      <c r="K63" s="1008">
        <f>'将来負担比率（分子）の構造'!L$44</f>
        <v>386</v>
      </c>
      <c r="L63" s="1008"/>
      <c r="M63" s="1008"/>
      <c r="N63" s="1008">
        <f>'将来負担比率（分子）の構造'!M$44</f>
        <v>469</v>
      </c>
      <c r="O63" s="1008"/>
      <c r="P63" s="1008"/>
    </row>
    <row r="64" spans="1:16">
      <c r="A64" s="1008" t="s">
        <v>68</v>
      </c>
      <c r="B64" s="1008">
        <f>'将来負担比率（分子）の構造'!I$43</f>
        <v>16419</v>
      </c>
      <c r="C64" s="1008"/>
      <c r="D64" s="1008"/>
      <c r="E64" s="1008">
        <f>'将来負担比率（分子）の構造'!J$43</f>
        <v>16350</v>
      </c>
      <c r="F64" s="1008"/>
      <c r="G64" s="1008"/>
      <c r="H64" s="1008">
        <f>'将来負担比率（分子）の構造'!K$43</f>
        <v>15606</v>
      </c>
      <c r="I64" s="1008"/>
      <c r="J64" s="1008"/>
      <c r="K64" s="1008">
        <f>'将来負担比率（分子）の構造'!L$43</f>
        <v>14864</v>
      </c>
      <c r="L64" s="1008"/>
      <c r="M64" s="1008"/>
      <c r="N64" s="1008">
        <f>'将来負担比率（分子）の構造'!M$43</f>
        <v>14522</v>
      </c>
      <c r="O64" s="1008"/>
      <c r="P64" s="1008"/>
    </row>
    <row r="65" spans="1:16">
      <c r="A65" s="1008" t="s">
        <v>67</v>
      </c>
      <c r="B65" s="1008">
        <f>'将来負担比率（分子）の構造'!I$42</f>
        <v>572</v>
      </c>
      <c r="C65" s="1008"/>
      <c r="D65" s="1008"/>
      <c r="E65" s="1008">
        <f>'将来負担比率（分子）の構造'!J$42</f>
        <v>567</v>
      </c>
      <c r="F65" s="1008"/>
      <c r="G65" s="1008"/>
      <c r="H65" s="1008">
        <f>'将来負担比率（分子）の構造'!K$42</f>
        <v>526</v>
      </c>
      <c r="I65" s="1008"/>
      <c r="J65" s="1008"/>
      <c r="K65" s="1008">
        <f>'将来負担比率（分子）の構造'!L$42</f>
        <v>489</v>
      </c>
      <c r="L65" s="1008"/>
      <c r="M65" s="1008"/>
      <c r="N65" s="1008">
        <f>'将来負担比率（分子）の構造'!M$42</f>
        <v>431</v>
      </c>
      <c r="O65" s="1008"/>
      <c r="P65" s="1008"/>
    </row>
    <row r="66" spans="1:16">
      <c r="A66" s="1008" t="s">
        <v>4</v>
      </c>
      <c r="B66" s="1008">
        <f>'将来負担比率（分子）の構造'!I$41</f>
        <v>25516</v>
      </c>
      <c r="C66" s="1008"/>
      <c r="D66" s="1008"/>
      <c r="E66" s="1008">
        <f>'将来負担比率（分子）の構造'!J$41</f>
        <v>26701</v>
      </c>
      <c r="F66" s="1008"/>
      <c r="G66" s="1008"/>
      <c r="H66" s="1008">
        <f>'将来負担比率（分子）の構造'!K$41</f>
        <v>26236</v>
      </c>
      <c r="I66" s="1008"/>
      <c r="J66" s="1008"/>
      <c r="K66" s="1008">
        <f>'将来負担比率（分子）の構造'!L$41</f>
        <v>26926</v>
      </c>
      <c r="L66" s="1008"/>
      <c r="M66" s="1008"/>
      <c r="N66" s="1008">
        <f>'将来負担比率（分子）の構造'!M$41</f>
        <v>26284</v>
      </c>
      <c r="O66" s="1008"/>
      <c r="P66" s="1008"/>
    </row>
    <row r="67" spans="1:16">
      <c r="A67" s="1008" t="s">
        <v>89</v>
      </c>
      <c r="B67" s="1008" t="e">
        <f>NA()</f>
        <v>#N/A</v>
      </c>
      <c r="C67" s="1008">
        <f>IF(ISNUMBER('将来負担比率（分子）の構造'!I$53),IF('将来負担比率（分子）の構造'!I$53&lt;0,0,'将来負担比率（分子）の構造'!I$53),NA())</f>
        <v>6703</v>
      </c>
      <c r="D67" s="1008" t="e">
        <f>NA()</f>
        <v>#N/A</v>
      </c>
      <c r="E67" s="1008" t="e">
        <f>NA()</f>
        <v>#N/A</v>
      </c>
      <c r="F67" s="1008">
        <f>IF(ISNUMBER('将来負担比率（分子）の構造'!J$53),IF('将来負担比率（分子）の構造'!J$53&lt;0,0,'将来負担比率（分子）の構造'!J$53),NA())</f>
        <v>7302</v>
      </c>
      <c r="G67" s="1008" t="e">
        <f>NA()</f>
        <v>#N/A</v>
      </c>
      <c r="H67" s="1008" t="e">
        <f>NA()</f>
        <v>#N/A</v>
      </c>
      <c r="I67" s="1008">
        <f>IF(ISNUMBER('将来負担比率（分子）の構造'!K$53),IF('将来負担比率（分子）の構造'!K$53&lt;0,0,'将来負担比率（分子）の構造'!K$53),NA())</f>
        <v>6306</v>
      </c>
      <c r="J67" s="1008" t="e">
        <f>NA()</f>
        <v>#N/A</v>
      </c>
      <c r="K67" s="1008" t="e">
        <f>NA()</f>
        <v>#N/A</v>
      </c>
      <c r="L67" s="1008">
        <f>IF(ISNUMBER('将来負担比率（分子）の構造'!L$53),IF('将来負担比率（分子）の構造'!L$53&lt;0,0,'将来負担比率（分子）の構造'!L$53),NA())</f>
        <v>5230</v>
      </c>
      <c r="M67" s="1008" t="e">
        <f>NA()</f>
        <v>#N/A</v>
      </c>
      <c r="N67" s="1008" t="e">
        <f>NA()</f>
        <v>#N/A</v>
      </c>
      <c r="O67" s="1008">
        <f>IF(ISNUMBER('将来負担比率（分子）の構造'!M$53),IF('将来負担比率（分子）の構造'!M$53&lt;0,0,'将来負担比率（分子）の構造'!M$53),NA())</f>
        <v>4803</v>
      </c>
      <c r="P67" s="1008" t="e">
        <f>NA()</f>
        <v>#N/A</v>
      </c>
    </row>
    <row r="70" spans="1:16">
      <c r="A70" s="1011" t="s">
        <v>31</v>
      </c>
      <c r="B70" s="1011"/>
      <c r="C70" s="1011"/>
      <c r="D70" s="1011"/>
      <c r="E70" s="1011"/>
      <c r="F70" s="1011"/>
    </row>
    <row r="71" spans="1:16">
      <c r="A71" s="1010"/>
      <c r="B71" s="1010" t="str">
        <f>基金残高に係る経年分析!F54</f>
        <v>H27</v>
      </c>
      <c r="C71" s="1010" t="str">
        <f>基金残高に係る経年分析!G54</f>
        <v>H28</v>
      </c>
      <c r="D71" s="1010" t="str">
        <f>基金残高に係る経年分析!H54</f>
        <v>H29</v>
      </c>
    </row>
    <row r="72" spans="1:16">
      <c r="A72" s="1010" t="s">
        <v>114</v>
      </c>
      <c r="B72" s="1012">
        <f>基金残高に係る経年分析!F55</f>
        <v>2707</v>
      </c>
      <c r="C72" s="1012">
        <f>基金残高に係る経年分析!G55</f>
        <v>2710</v>
      </c>
      <c r="D72" s="1012">
        <f>基金残高に係る経年分析!H55</f>
        <v>2711</v>
      </c>
    </row>
    <row r="73" spans="1:16">
      <c r="A73" s="1010" t="s">
        <v>87</v>
      </c>
      <c r="B73" s="1012">
        <f>基金残高に係る経年分析!F56</f>
        <v>1716</v>
      </c>
      <c r="C73" s="1012">
        <f>基金残高に係る経年分析!G56</f>
        <v>1719</v>
      </c>
      <c r="D73" s="1012">
        <f>基金残高に係る経年分析!H56</f>
        <v>1720</v>
      </c>
    </row>
    <row r="74" spans="1:16">
      <c r="A74" s="1010" t="s">
        <v>116</v>
      </c>
      <c r="B74" s="1012">
        <f>基金残高に係る経年分析!F57</f>
        <v>2087</v>
      </c>
      <c r="C74" s="1012">
        <f>基金残高に係る経年分析!G57</f>
        <v>2273</v>
      </c>
      <c r="D74" s="1012">
        <f>基金残高に係る経年分析!H57</f>
        <v>2472</v>
      </c>
    </row>
  </sheetData>
  <sheetProtection algorithmName="SHA-512" hashValue="QpvG7c1iFxDsArT1N/4wOg77WbyG9y+Zxo7/uYcEJZN8DkclHW6u9JmF9lXdZrlZwiqTxX3m3cNCZDSoUPedsA==" saltValue="pmfDrCSf2kOggsZcgjhUMA==" spinCount="100000" sheet="1" objects="1" scenarios="1"/>
  <phoneticPr fontId="5"/>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2019-02-14T02:39:04Z</dcterms:created>
  <dcterms:modified xsi:type="dcterms:W3CDTF">2019-03-11T23:48:38Z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2019-03-11T23:48:38Z</vt:filetime>
  </property>
</Properties>
</file>