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BE36" i="9"/>
  <c r="U36" i="9"/>
  <c r="C36" i="9"/>
  <c r="CO35" i="9"/>
  <c r="CO36" i="9" s="1"/>
  <c r="CO37" i="9" s="1"/>
  <c r="CO38" i="9" s="1"/>
  <c r="CO39" i="9" s="1"/>
  <c r="CO40" i="9" s="1"/>
  <c r="BE35" i="9"/>
  <c r="C35" i="9"/>
  <c r="CO34" i="9"/>
  <c r="BW34" i="9"/>
  <c r="BW35" i="9" s="1"/>
  <c r="BW36" i="9" s="1"/>
  <c r="BW37" i="9" s="1"/>
  <c r="BW38" i="9" s="1"/>
  <c r="BW39" i="9" s="1"/>
  <c r="BW40" i="9" s="1"/>
  <c r="BW41" i="9" s="1"/>
  <c r="BW42" i="9" s="1"/>
  <c r="BW43" i="9" s="1"/>
  <c r="C34" i="9"/>
  <c r="U34" i="9" s="1"/>
  <c r="AM34" i="9" l="1"/>
  <c r="AM35" i="9" s="1"/>
  <c r="AM36" i="9" s="1"/>
  <c r="U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<sst xmlns="http://schemas.openxmlformats.org/spreadsheetml/2006/main" count="1055" uniqueCount="567">
  <si>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</si>
  <si>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</si>
  <si>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</si>
  <si>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</si>
  <si>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</si>
  <si>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</si>
  <si>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</si>
  <si>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</si>
  <si>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</si>
  <si>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</si>
  <si>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</si>
  <si>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</si>
  <si>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</si>
  <si>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</si>
  <si>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</si>
  <si>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</si>
  <si>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</si>
  <si>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</si>
  <si>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</si>
  <si>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</si>
  <si>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</si>
  <si>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</si>
  <si>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</si>
  <si>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</si>
  <si>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</si>
  <si>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</si>
  <si>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</si>
  <si>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</si>
  <si>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</si>
  <si>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</si>
  <si>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</si>
  <si>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</si>
  <si>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</si>
  <si>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</si>
  <si>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</si>
  <si>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</si>
  <si>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</si>
  <si>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</si>
  <si>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</si>
  <si>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</si>
  <si>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</si>
  <si>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</si>
  <si>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</si>
  <si>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</si>
  <si>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</si>
  <si>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</si>
  <si>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</si>
  <si>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</si>
  <si>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</si>
  <si>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</si>
  <si>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</si>
  <si>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</si>
  <si>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</si>
  <si>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</si>
  <si>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</si>
  <si>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</si>
  <si>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</si>
  <si>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</si>
  <si>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</si>
  <si>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</si>
  <si>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</si>
  <si>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</si>
  <si>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</si>
  <si>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</si>
  <si>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</si>
  <si>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</si>
  <si>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</si>
  <si>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</si>
  <si>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</si>
  <si>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</si>
  <si>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</si>
  <si>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</si>
  <si>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</si>
  <si>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</si>
  <si>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</si>
  <si>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</si>
  <si>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</si>
  <si>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</si>
  <si>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</si>
  <si>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</si>
  <si>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</si>
  <si>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</si>
  <si>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砺波市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</si>
  <si>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</si>
  <si>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</si>
  <si>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</si>
  <si>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</si>
  <si>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</si>
  <si>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</si>
  <si>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</si>
  <si>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</si>
  <si>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</si>
  <si>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</si>
  <si>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</si>
  <si>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</si>
  <si>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</si>
  <si>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</si>
  <si>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</si>
  <si>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</si>
  <si>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</si>
  <si>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</si>
  <si>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</si>
  <si>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</si>
  <si>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</si>
  <si>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</si>
  <si>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</si>
  <si>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</si>
  <si>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</si>
  <si>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</si>
  <si>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</si>
  <si>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</si>
  <si>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</si>
  <si>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</si>
  <si>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</si>
  <si>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</si>
  <si>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</si>
  <si>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</si>
  <si>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</si>
  <si>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</si>
  <si>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</si>
  <si>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</si>
  <si>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</si>
  <si>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</si>
  <si>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</si>
  <si>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</si>
  <si>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</si>
  <si>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</si>
  <si>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</si>
  <si>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</si>
  <si>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</si>
  <si>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</si>
  <si>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</si>
  <si>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</si>
  <si>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</si>
  <si>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</si>
  <si>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</si>
  <si>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</si>
  <si>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</si>
  <si>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</si>
  <si>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</si>
  <si>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</si>
  <si>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</si>
  <si>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</si>
  <si>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</si>
  <si>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</si>
  <si>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</si>
  <si>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</si>
  <si>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</si>
  <si>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</si>
  <si>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</si>
  <si>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</si>
  <si>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</si>
  <si>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</si>
  <si>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</si>
  <si>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</si>
  <si>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</si>
  <si>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</si>
  <si>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</si>
  <si>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</si>
  <si>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</si>
  <si>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</si>
  <si>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</si>
  <si>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</si>
  <si>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</si>
  <si>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</si>
  <si>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</si>
  <si>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</si>
  <si>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</si>
  <si>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</si>
  <si>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</si>
  <si>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</si>
  <si>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</si>
  <si>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</si>
  <si>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</si>
  <si>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</si>
  <si>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</si>
  <si>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</si>
  <si>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</si>
  <si>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</si>
  <si>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</si>
  <si>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</si>
  <si>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</si>
  <si>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</si>
  <si>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</si>
  <si>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</si>
  <si>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</si>
  <si>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</si>
  <si>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</si>
  <si>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</si>
  <si>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</si>
  <si>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</si>
  <si>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</si>
  <si>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</si>
  <si>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</si>
  <si>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</si>
  <si>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富山県砺波市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</si>
  <si>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</si>
  <si>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</si>
  <si>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</si>
  <si>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</si>
  <si>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</si>
  <si>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</si>
  <si>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</si>
  <si>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</si>
  <si>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</si>
  <si>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</si>
  <si>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</si>
  <si>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</si>
  <si>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</si>
  <si>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</si>
  <si>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</si>
  <si>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</si>
  <si>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</si>
  <si>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</si>
  <si>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</si>
  <si>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</si>
  <si>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</si>
  <si>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</si>
  <si>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</si>
  <si>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</si>
  <si>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</si>
  <si>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</si>
  <si>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</si>
  <si>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</si>
  <si>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</si>
  <si>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</si>
  <si>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</si>
  <si>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</si>
  <si>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</si>
  <si>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</si>
  <si>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</si>
  <si>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</si>
  <si>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</si>
  <si>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</si>
  <si>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</si>
  <si>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</si>
  <si>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</si>
  <si>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</si>
  <si>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</si>
  <si>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</si>
  <si>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</si>
  <si>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</si>
  <si>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</si>
  <si>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</si>
  <si>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</si>
  <si>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</si>
  <si>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</si>
  <si>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</si>
  <si>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</si>
  <si>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</si>
  <si>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</si>
  <si>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</si>
  <si>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</si>
  <si>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</si>
  <si>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</si>
  <si>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</si>
  <si>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</si>
  <si>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</si>
  <si>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</si>
  <si>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</si>
  <si>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</si>
  <si>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</si>
  <si>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</si>
  <si>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</si>
  <si>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</si>
  <si>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</si>
  <si>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</si>
  <si>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</si>
  <si>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</si>
  <si>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</si>
  <si>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</si>
  <si>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</si>
  <si>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</si>
  <si>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</si>
  <si>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</si>
  <si>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</si>
  <si>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</si>
  <si>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</si>
  <si>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</si>
  <si>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</si>
  <si>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</si>
  <si>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</si>
  <si>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</si>
  <si>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</si>
  <si>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</si>
  <si>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</si>
  <si>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</si>
  <si>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</si>
  <si>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</si>
  <si>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</si>
  <si>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</si>
  <si>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</si>
  <si>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</si>
  <si>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</si>
  <si>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</si>
  <si>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</si>
  <si>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</si>
  <si>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</si>
  <si>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</si>
  <si>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</si>
  <si>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</si>
  <si>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</si>
  <si>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</si>
  <si>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</si>
  <si>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</si>
  <si>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</si>
  <si>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</si>
  <si>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</si>
  <si>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</si>
  <si>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</si>
  <si>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</si>
  <si>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</si>
  <si>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</si>
  <si>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</si>
  <si>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</si>
  <si>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</si>
  <si>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</si>
  <si>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</si>
  <si>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</si>
  <si>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</si>
  <si>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</si>
  <si>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</si>
  <si>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</si>
  <si>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</si>
  <si>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</si>
  <si>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</si>
  <si>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</si>
  <si>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</si>
  <si>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</si>
  <si>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</si>
  <si>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</si>
  <si>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</si>
  <si>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</si>
  <si>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</si>
  <si>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</si>
  <si>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</si>
  <si>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</si>
  <si>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</si>
  <si>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</si>
  <si>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</si>
  <si>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</si>
  <si>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</si>
  <si>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</si>
  <si>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富山県砺波市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</si>
  <si>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</si>
  <si>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</si>
  <si>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</si>
  <si>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</si>
  <si>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</si>
  <si>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</si>
  <si>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</si>
  <si>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</si>
  <si>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</si>
  <si>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</si>
  <si>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</si>
  <si>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</si>
  <si>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</si>
  <si>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</si>
  <si>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</si>
  <si>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</si>
  <si>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</si>
  <si>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</si>
  <si>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</si>
  <si>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</si>
  <si>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</si>
  <si>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</si>
  <si>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</si>
  <si>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</si>
  <si>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</si>
  <si>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</si>
  <si>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</si>
  <si>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</si>
  <si>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</si>
  <si>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</si>
  <si>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</si>
  <si>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</si>
  <si>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</si>
  <si>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</si>
  <si>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</si>
  <si>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</si>
  <si>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</si>
  <si>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</si>
  <si>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</si>
  <si>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</si>
  <si>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</si>
  <si>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</si>
  <si>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</si>
  <si>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</si>
  <si>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</si>
  <si>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</si>
  <si>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</si>
  <si>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</si>
  <si>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</si>
  <si>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</si>
  <si>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</si>
  <si>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</si>
  <si>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</si>
  <si>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</si>
  <si>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</si>
  <si>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</si>
  <si>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</si>
  <si>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</si>
  <si>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</si>
  <si>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</si>
  <si>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</si>
  <si>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</si>
  <si>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</si>
  <si>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</si>
  <si>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</si>
  <si>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</si>
  <si>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</si>
  <si>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</si>
  <si>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</si>
  <si>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</si>
  <si>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</si>
  <si>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</si>
  <si>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</si>
  <si>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</si>
  <si>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</si>
  <si>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</si>
  <si>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</si>
  <si>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</si>
  <si>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</si>
  <si>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</si>
  <si>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</si>
  <si>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</si>
  <si>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</si>
  <si>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</si>
  <si>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</si>
  <si>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</si>
  <si>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</si>
  <si>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</si>
  <si>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</si>
  <si>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</si>
  <si>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</si>
  <si>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</si>
  <si>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</si>
  <si>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</si>
  <si>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</si>
  <si>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</si>
  <si>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</si>
  <si>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</si>
  <si>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</si>
  <si>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</si>
  <si>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</si>
  <si>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</si>
  <si>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</si>
  <si>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</si>
  <si>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</si>
  <si>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</si>
  <si>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</si>
  <si>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</si>
  <si>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</si>
  <si>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</si>
  <si>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</si>
  <si>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</si>
  <si>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</si>
  <si>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</si>
  <si>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</si>
  <si>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</si>
  <si>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</si>
  <si>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</si>
  <si>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</si>
  <si>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</si>
  <si>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</si>
  <si>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</si>
  <si>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</si>
  <si>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</si>
  <si>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</si>
  <si>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</si>
  <si>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</si>
  <si>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</si>
  <si>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</si>
  <si>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</si>
  <si>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</si>
  <si>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</si>
  <si>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</si>
  <si>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</si>
  <si>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</si>
  <si>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</si>
  <si>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</si>
  <si>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</si>
  <si>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</si>
  <si>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</si>
  <si>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</si>
  <si>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</si>
  <si>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</si>
  <si>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</si>
  <si>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</si>
  <si>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</si>
  <si>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</si>
  <si>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</si>
  <si>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</si>
  <si>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</si>
  <si>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</si>
  <si>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</si>
  <si>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</si>
  <si>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</si>
  <si>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</si>
  <si>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</si>
  <si>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</si>
  <si>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</si>
  <si>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</si>
  <si>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</si>
  <si>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</si>
  <si>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</si>
  <si>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</si>
  <si>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</si>
  <si>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</si>
  <si>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</si>
  <si>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</si>
  <si>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</si>
  <si>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</si>
  <si>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</si>
  <si>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</si>
  <si>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</si>
  <si>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</si>
  <si>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</si>
  <si>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</si>
  <si>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</si>
  <si>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</si>
  <si>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</si>
  <si>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</si>
  <si>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</si>
  <si>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</si>
  <si>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</si>
  <si>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0.42</t>
  </si>
  <si>
    <t>病院事業会計</t>
  </si>
  <si>
    <t>水道事業会計</t>
  </si>
  <si>
    <t>一般会計</t>
  </si>
  <si>
    <t>下水道事業特別会計</t>
  </si>
  <si>
    <t>国民健康保険事業特別会計</t>
  </si>
  <si>
    <t>工業用水道事業会計</t>
  </si>
  <si>
    <t>後期高齢者医療事業特別会計</t>
  </si>
  <si>
    <t>霊苑事業特別会計</t>
  </si>
  <si>
    <t>その他会計（赤字）</t>
  </si>
  <si>
    <t>その他会計（黒字）</t>
  </si>
  <si>
    <t>-</t>
    <phoneticPr fontId="2"/>
  </si>
  <si>
    <t>-</t>
    <phoneticPr fontId="2"/>
  </si>
  <si>
    <t>-</t>
    <phoneticPr fontId="2"/>
  </si>
  <si>
    <t>-</t>
    <phoneticPr fontId="2"/>
  </si>
  <si>
    <t>-</t>
    <phoneticPr fontId="2"/>
  </si>
  <si>
    <t>砺波広域圏事務組合（一般会計）</t>
    <rPh sb="0" eb="2">
      <t>トナミ</t>
    </rPh>
    <rPh sb="2" eb="5">
      <t>コウイキケン</t>
    </rPh>
    <rPh sb="5" eb="7">
      <t>ジム</t>
    </rPh>
    <rPh sb="7" eb="9">
      <t>クミアイ</t>
    </rPh>
    <rPh sb="10" eb="12">
      <t>イッパン</t>
    </rPh>
    <rPh sb="12" eb="14">
      <t>カイケイ</t>
    </rPh>
    <phoneticPr fontId="5"/>
  </si>
  <si>
    <t>-</t>
    <phoneticPr fontId="5"/>
  </si>
  <si>
    <t>砺波広域圏事務組合（基金特別会計）</t>
  </si>
  <si>
    <t>砺波広域圏事務組合（農業共済事業特別会計）</t>
  </si>
  <si>
    <t>砺波広域圏事務組合（水道事業会計）</t>
    <phoneticPr fontId="5"/>
  </si>
  <si>
    <t>砺波地方衛生施設組合（一般会計）</t>
  </si>
  <si>
    <t>富山県市町村総合事務組合（一般会計）</t>
  </si>
  <si>
    <t>富山県市町村会館管理組合（一般会計）</t>
  </si>
  <si>
    <t>庄川右岸水害予防組合（庄川右岸水害予防組合会計）</t>
  </si>
  <si>
    <t>庄川左岸水害予防組合（庄川左岸水害予防組合会計）</t>
  </si>
  <si>
    <t>砺波地方介護保険組合（一般会計）</t>
  </si>
  <si>
    <t>砺波地方介護保険組合（養護老人ホーム楽寿荘事業特別会計）</t>
  </si>
  <si>
    <t>砺波地方介護保険組合（介護保険特別会計）</t>
  </si>
  <si>
    <t>砺波地方介護保険組合（楽寿荘ホームヘルプステーション事業特別会計）</t>
  </si>
  <si>
    <t>富山県後期高齢者医療広域連合（一般会計）</t>
  </si>
  <si>
    <t>富山県後期高齢者医療広域連合（後期高齢者医療事業特別会計）</t>
  </si>
  <si>
    <t>砺波地域消防組合</t>
    <rPh sb="0" eb="2">
      <t>トナミ</t>
    </rPh>
    <rPh sb="2" eb="4">
      <t>チイキ</t>
    </rPh>
    <rPh sb="4" eb="6">
      <t>ショウボウ</t>
    </rPh>
    <rPh sb="6" eb="8">
      <t>クミアイ</t>
    </rPh>
    <phoneticPr fontId="5"/>
  </si>
  <si>
    <t>砺波市土地開発公社</t>
    <rPh sb="0" eb="3">
      <t>トナミシ</t>
    </rPh>
    <rPh sb="3" eb="5">
      <t>トチ</t>
    </rPh>
    <rPh sb="5" eb="7">
      <t>カイハツ</t>
    </rPh>
    <rPh sb="7" eb="9">
      <t>コウシャ</t>
    </rPh>
    <phoneticPr fontId="5"/>
  </si>
  <si>
    <t>公益財団法人砺波市文化振興会</t>
    <rPh sb="0" eb="2">
      <t>コウエキ</t>
    </rPh>
    <rPh sb="2" eb="4">
      <t>ザイダン</t>
    </rPh>
    <rPh sb="4" eb="6">
      <t>ホウジン</t>
    </rPh>
    <rPh sb="6" eb="9">
      <t>トナミシ</t>
    </rPh>
    <rPh sb="9" eb="11">
      <t>ブンカ</t>
    </rPh>
    <rPh sb="11" eb="14">
      <t>シンコウカイ</t>
    </rPh>
    <phoneticPr fontId="5"/>
  </si>
  <si>
    <t>公益財団法人砺波市花と緑の財団</t>
    <rPh sb="0" eb="2">
      <t>コウエキ</t>
    </rPh>
    <rPh sb="2" eb="4">
      <t>ザイダン</t>
    </rPh>
    <rPh sb="4" eb="6">
      <t>ホウジン</t>
    </rPh>
    <rPh sb="6" eb="9">
      <t>トナミシ</t>
    </rPh>
    <rPh sb="9" eb="10">
      <t>ハナ</t>
    </rPh>
    <rPh sb="11" eb="12">
      <t>ミドリ</t>
    </rPh>
    <rPh sb="13" eb="15">
      <t>ザイダン</t>
    </rPh>
    <phoneticPr fontId="5"/>
  </si>
  <si>
    <t>公益財団法人砺波市体育協会</t>
    <rPh sb="0" eb="2">
      <t>コウエキ</t>
    </rPh>
    <rPh sb="2" eb="4">
      <t>ザイダン</t>
    </rPh>
    <rPh sb="4" eb="6">
      <t>ホウジン</t>
    </rPh>
    <rPh sb="6" eb="9">
      <t>トナミシ</t>
    </rPh>
    <rPh sb="9" eb="11">
      <t>タイイク</t>
    </rPh>
    <rPh sb="11" eb="13">
      <t>キョウカイ</t>
    </rPh>
    <phoneticPr fontId="5"/>
  </si>
  <si>
    <t>公益財団法人砺波市農業公社</t>
    <rPh sb="0" eb="2">
      <t>コウエキ</t>
    </rPh>
    <rPh sb="2" eb="4">
      <t>ザイダン</t>
    </rPh>
    <rPh sb="4" eb="6">
      <t>ホウジン</t>
    </rPh>
    <rPh sb="6" eb="9">
      <t>トナミシ</t>
    </rPh>
    <rPh sb="9" eb="11">
      <t>ノウギョウ</t>
    </rPh>
    <rPh sb="11" eb="13">
      <t>コウシャ</t>
    </rPh>
    <phoneticPr fontId="5"/>
  </si>
  <si>
    <t>庄川開発株式会社</t>
    <rPh sb="0" eb="2">
      <t>ショウガワ</t>
    </rPh>
    <rPh sb="2" eb="4">
      <t>カイハツ</t>
    </rPh>
    <rPh sb="4" eb="8">
      <t>カブシキガイシャ</t>
    </rPh>
    <phoneticPr fontId="5"/>
  </si>
  <si>
    <t>庄川泉源株式会社</t>
    <rPh sb="0" eb="2">
      <t>ショウガワ</t>
    </rPh>
    <rPh sb="2" eb="3">
      <t>イズミ</t>
    </rPh>
    <rPh sb="3" eb="4">
      <t>ミナモト</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</si>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</sst>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60021</c:v>
                </c:pt>
                <c:pt idx="1">
                  <c:v>51098</c:v>
                </c:pt>
                <c:pt idx="2">
                  <c:v>57725</c:v>
                </c:pt>
                <c:pt idx="3">
                  <c:v>59040</c:v>
                </c:pt>
                <c:pt idx="4">
                  <c:v>75025</c:v>
                </c:pt>
              </c:numCache>
            </c:numRef>
          </c:val>
          <c:smooth val="0"/>
        </c:ser>
        <c:dLbls>
          <c:showLegendKey val="0"/>
          <c:showVal val="0"/>
          <c:showCatName val="0"/>
          <c:showSerName val="0"/>
          <c:showPercent val="0"/>
          <c:showBubbleSize val="0"/>
        </c:dLbls>
        <c:marker val="1"/>
        <c:smooth val="0"/>
        <c:axId val="119659520"/>
        <c:axId val="119661696"/>
      </c:lineChart>
      <c:catAx>
        <c:axId val="119659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61696"/>
        <c:crosses val="autoZero"/>
        <c:auto val="1"/>
        <c:lblAlgn val="ctr"/>
        <c:lblOffset val="100"/>
        <c:tickLblSkip val="1"/>
        <c:tickMarkSkip val="1"/>
        <c:noMultiLvlLbl val="0"/>
      </c:catAx>
      <c:valAx>
        <c:axId val="119661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5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6.62</c:v>
                </c:pt>
                <c:pt idx="1">
                  <c:v>9.23</c:v>
                </c:pt>
                <c:pt idx="2">
                  <c:v>12.43</c:v>
                </c:pt>
                <c:pt idx="3">
                  <c:v>9.69</c:v>
                </c:pt>
                <c:pt idx="4">
                  <c:v>11.04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13.84</c:v>
                </c:pt>
                <c:pt idx="1">
                  <c:v>17.600000000000001</c:v>
                </c:pt>
                <c:pt idx="2">
                  <c:v>17.68</c:v>
                </c:pt>
                <c:pt idx="3">
                  <c:v>19.899999999999999</c:v>
                </c:pt>
                <c:pt idx="4">
                  <c:v>19.940000000000001</c:v>
                </c:pt>
              </c:numCache>
            </c:numRef>
          </c:val>
        </c:ser>
        <c:dLbls>
          <c:showLegendKey val="0"/>
          <c:showVal val="0"/>
          <c:showCatName val="0"/>
          <c:showSerName val="0"/>
          <c:showPercent val="0"/>
          <c:showBubbleSize val="0"/>
        </c:dLbls>
        <c:gapWidth val="250"/>
        <c:overlap val="100"/>
        <c:axId val="126892672"/>
        <c:axId val="12689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4.7</c:v>
                </c:pt>
                <c:pt idx="1">
                  <c:v>6.9</c:v>
                </c:pt>
                <c:pt idx="2">
                  <c:v>3.25</c:v>
                </c:pt>
                <c:pt idx="3">
                  <c:v>-0.42</c:v>
                </c:pt>
                <c:pt idx="4">
                  <c:v>1.39</c:v>
                </c:pt>
              </c:numCache>
            </c:numRef>
          </c:val>
          <c:smooth val="0"/>
        </c:ser>
        <c:dLbls>
          <c:showLegendKey val="0"/>
          <c:showVal val="0"/>
          <c:showCatName val="0"/>
          <c:showSerName val="0"/>
          <c:showPercent val="0"/>
          <c:showBubbleSize val="0"/>
        </c:dLbls>
        <c:marker val="1"/>
        <c:smooth val="0"/>
        <c:axId val="126892672"/>
        <c:axId val="126894848"/>
      </c:lineChart>
      <c:catAx>
        <c:axId val="12689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894848"/>
        <c:crosses val="autoZero"/>
        <c:auto val="1"/>
        <c:lblAlgn val="ctr"/>
        <c:lblOffset val="100"/>
        <c:tickLblSkip val="1"/>
        <c:tickMarkSkip val="1"/>
        <c:noMultiLvlLbl val="0"/>
      </c:catAx>
      <c:valAx>
        <c:axId val="12689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9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0.36</c:v>
                </c:pt>
                <c:pt idx="2">
                  <c:v>#N/A</c:v>
                </c:pt>
                <c:pt idx="3">
                  <c:v>0.34</c:v>
                </c:pt>
                <c:pt idx="4">
                  <c:v>#N/A</c:v>
                </c:pt>
                <c:pt idx="5">
                  <c:v>0.36</c:v>
                </c:pt>
                <c:pt idx="6">
                  <c:v>#N/A</c:v>
                </c:pt>
                <c:pt idx="7">
                  <c:v>0.38</c:v>
                </c:pt>
                <c:pt idx="8">
                  <c:v>#N/A</c:v>
                </c:pt>
                <c:pt idx="9">
                  <c:v>0.36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1.18</c:v>
                </c:pt>
                <c:pt idx="2">
                  <c:v>#N/A</c:v>
                </c:pt>
                <c:pt idx="3">
                  <c:v>0.88</c:v>
                </c:pt>
                <c:pt idx="4">
                  <c:v>#N/A</c:v>
                </c:pt>
                <c:pt idx="5">
                  <c:v>0.32</c:v>
                </c:pt>
                <c:pt idx="6">
                  <c:v>#N/A</c:v>
                </c:pt>
                <c:pt idx="7">
                  <c:v>0.8</c:v>
                </c:pt>
                <c:pt idx="8">
                  <c:v>#N/A</c:v>
                </c:pt>
                <c:pt idx="9">
                  <c:v>0.39</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c:v>
                </c:pt>
                <c:pt idx="2">
                  <c:v>#N/A</c:v>
                </c:pt>
                <c:pt idx="3">
                  <c:v>0.6</c:v>
                </c:pt>
                <c:pt idx="4">
                  <c:v>#N/A</c:v>
                </c:pt>
                <c:pt idx="5">
                  <c:v>0.34</c:v>
                </c:pt>
                <c:pt idx="6">
                  <c:v>#N/A</c:v>
                </c:pt>
                <c:pt idx="7">
                  <c:v>0.79</c:v>
                </c:pt>
                <c:pt idx="8">
                  <c:v>#N/A</c:v>
                </c:pt>
                <c:pt idx="9">
                  <c:v>0.75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6.62</c:v>
                </c:pt>
                <c:pt idx="2">
                  <c:v>#N/A</c:v>
                </c:pt>
                <c:pt idx="3">
                  <c:v>9.23</c:v>
                </c:pt>
                <c:pt idx="4">
                  <c:v>#N/A</c:v>
                </c:pt>
                <c:pt idx="5">
                  <c:v>12.43</c:v>
                </c:pt>
                <c:pt idx="6">
                  <c:v>#N/A</c:v>
                </c:pt>
                <c:pt idx="7">
                  <c:v>9.69</c:v>
                </c:pt>
                <c:pt idx="8">
                  <c:v>#N/A</c:v>
                </c:pt>
                <c:pt idx="9">
                  <c:v>11.04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12.14</c:v>
                </c:pt>
                <c:pt idx="2">
                  <c:v>#N/A</c:v>
                </c:pt>
                <c:pt idx="3">
                  <c:v>13.2</c:v>
                </c:pt>
                <c:pt idx="4">
                  <c:v>#N/A</c:v>
                </c:pt>
                <c:pt idx="5">
                  <c:v>12.96</c:v>
                </c:pt>
                <c:pt idx="6">
                  <c:v>#N/A</c:v>
                </c:pt>
                <c:pt idx="7">
                  <c:v>11.32</c:v>
                </c:pt>
                <c:pt idx="8">
                  <c:v>#N/A</c:v>
                </c:pt>
                <c:pt idx="9">
                  <c:v>11.27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5.18</c:v>
                </c:pt>
                <c:pt idx="2">
                  <c:v>#N/A</c:v>
                </c:pt>
                <c:pt idx="3">
                  <c:v>9.41</c:v>
                </c:pt>
                <c:pt idx="4">
                  <c:v>#N/A</c:v>
                </c:pt>
                <c:pt idx="5">
                  <c:v>12.61</c:v>
                </c:pt>
                <c:pt idx="6">
                  <c:v>#N/A</c:v>
                </c:pt>
                <c:pt idx="7">
                  <c:v>14.63</c:v>
                </c:pt>
                <c:pt idx="8">
                  <c:v>#N/A</c:v>
                </c:pt>
                <c:pt idx="9">
                  <c:v>17.920000000000002</c:v>
                </c:pt>
              </c:numCache>
            </c:numRef>
          </c:val>
        </c:ser>
        <c:dLbls>
          <c:showLegendKey val="0"/>
          <c:showVal val="0"/>
          <c:showCatName val="0"/>
          <c:showSerName val="0"/>
          <c:showPercent val="0"/>
          <c:showBubbleSize val="0"/>
        </c:dLbls>
        <c:gapWidth val="150"/>
        <c:overlap val="100"/>
        <c:axId val="127075072"/>
        <c:axId val="127076608"/>
      </c:barChart>
      <c:catAx>
        <c:axId val="1270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76608"/>
        <c:crosses val="autoZero"/>
        <c:auto val="1"/>
        <c:lblAlgn val="ctr"/>
        <c:lblOffset val="100"/>
        <c:tickLblSkip val="1"/>
        <c:tickMarkSkip val="1"/>
        <c:noMultiLvlLbl val="0"/>
      </c:catAx>
      <c:valAx>
        <c:axId val="12707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7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2534</c:v>
                </c:pt>
                <c:pt idx="5">
                  <c:v>2521</c:v>
                </c:pt>
                <c:pt idx="8">
                  <c:v>2550</c:v>
                </c:pt>
                <c:pt idx="11">
                  <c:v>2597</c:v>
                </c:pt>
                <c:pt idx="14">
                  <c:v>2619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80</c:v>
                </c:pt>
                <c:pt idx="3">
                  <c:v>80</c:v>
                </c:pt>
                <c:pt idx="6">
                  <c:v>50</c:v>
                </c:pt>
                <c:pt idx="9">
                  <c:v>49</c:v>
                </c:pt>
                <c:pt idx="12">
                  <c:v>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377</c:v>
                </c:pt>
                <c:pt idx="3">
                  <c:v>377</c:v>
                </c:pt>
                <c:pt idx="6">
                  <c:v>317</c:v>
                </c:pt>
                <c:pt idx="9">
                  <c:v>265</c:v>
                </c:pt>
                <c:pt idx="12">
                  <c:v>215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1518</c:v>
                </c:pt>
                <c:pt idx="3">
                  <c:v>1368</c:v>
                </c:pt>
                <c:pt idx="6">
                  <c:v>1412</c:v>
                </c:pt>
                <c:pt idx="9">
                  <c:v>1411</c:v>
                </c:pt>
                <c:pt idx="12">
                  <c:v>1385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2720</c:v>
                </c:pt>
                <c:pt idx="3">
                  <c:v>2750</c:v>
                </c:pt>
                <c:pt idx="6">
                  <c:v>2657</c:v>
                </c:pt>
                <c:pt idx="9">
                  <c:v>2643</c:v>
                </c:pt>
                <c:pt idx="12">
                  <c:v>2523</c:v>
                </c:pt>
              </c:numCache>
            </c:numRef>
          </c:val>
        </c:ser>
        <c:dLbls>
          <c:showLegendKey val="0"/>
          <c:showVal val="0"/>
          <c:showCatName val="0"/>
          <c:showSerName val="0"/>
          <c:showPercent val="0"/>
          <c:showBubbleSize val="0"/>
        </c:dLbls>
        <c:gapWidth val="100"/>
        <c:overlap val="100"/>
        <c:axId val="121484032"/>
        <c:axId val="12148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2161</c:v>
                </c:pt>
                <c:pt idx="2">
                  <c:v>#N/A</c:v>
                </c:pt>
                <c:pt idx="3">
                  <c:v>#N/A</c:v>
                </c:pt>
                <c:pt idx="4">
                  <c:v>2054</c:v>
                </c:pt>
                <c:pt idx="5">
                  <c:v>#N/A</c:v>
                </c:pt>
                <c:pt idx="6">
                  <c:v>#N/A</c:v>
                </c:pt>
                <c:pt idx="7">
                  <c:v>1886</c:v>
                </c:pt>
                <c:pt idx="8">
                  <c:v>#N/A</c:v>
                </c:pt>
                <c:pt idx="9">
                  <c:v>#N/A</c:v>
                </c:pt>
                <c:pt idx="10">
                  <c:v>1771</c:v>
                </c:pt>
                <c:pt idx="11">
                  <c:v>#N/A</c:v>
                </c:pt>
                <c:pt idx="12">
                  <c:v>#N/A</c:v>
                </c:pt>
                <c:pt idx="13">
                  <c:v>1553</c:v>
                </c:pt>
                <c:pt idx="14">
                  <c:v>#N/A</c:v>
                </c:pt>
              </c:numCache>
            </c:numRef>
          </c:val>
          <c:smooth val="0"/>
        </c:ser>
        <c:dLbls>
          <c:showLegendKey val="0"/>
          <c:showVal val="0"/>
          <c:showCatName val="0"/>
          <c:showSerName val="0"/>
          <c:showPercent val="0"/>
          <c:showBubbleSize val="0"/>
        </c:dLbls>
        <c:marker val="1"/>
        <c:smooth val="0"/>
        <c:axId val="121484032"/>
        <c:axId val="121485952"/>
      </c:lineChart>
      <c:catAx>
        <c:axId val="12148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85952"/>
        <c:crosses val="autoZero"/>
        <c:auto val="1"/>
        <c:lblAlgn val="ctr"/>
        <c:lblOffset val="100"/>
        <c:tickLblSkip val="1"/>
        <c:tickMarkSkip val="1"/>
        <c:noMultiLvlLbl val="0"/>
      </c:catAx>
      <c:valAx>
        <c:axId val="12148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8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29143</c:v>
                </c:pt>
                <c:pt idx="5">
                  <c:v>28928</c:v>
                </c:pt>
                <c:pt idx="8">
                  <c:v>30400</c:v>
                </c:pt>
                <c:pt idx="11">
                  <c:v>30860</c:v>
                </c:pt>
                <c:pt idx="14">
                  <c:v>32028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1086</c:v>
                </c:pt>
                <c:pt idx="5">
                  <c:v>894</c:v>
                </c:pt>
                <c:pt idx="8">
                  <c:v>782</c:v>
                </c:pt>
                <c:pt idx="11">
                  <c:v>715</c:v>
                </c:pt>
                <c:pt idx="14">
                  <c:v>560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2478</c:v>
                </c:pt>
                <c:pt idx="5">
                  <c:v>3064</c:v>
                </c:pt>
                <c:pt idx="8">
                  <c:v>3637</c:v>
                </c:pt>
                <c:pt idx="11">
                  <c:v>4228</c:v>
                </c:pt>
                <c:pt idx="14">
                  <c:v>4715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1985</c:v>
                </c:pt>
                <c:pt idx="3">
                  <c:v>1788</c:v>
                </c:pt>
                <c:pt idx="6">
                  <c:v>1633</c:v>
                </c:pt>
                <c:pt idx="9">
                  <c:v>1352</c:v>
                </c:pt>
                <c:pt idx="12">
                  <c:v>1146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1171</c:v>
                </c:pt>
                <c:pt idx="3">
                  <c:v>907</c:v>
                </c:pt>
                <c:pt idx="6">
                  <c:v>661</c:v>
                </c:pt>
                <c:pt idx="9">
                  <c:v>437</c:v>
                </c:pt>
                <c:pt idx="12">
                  <c:v>353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20173</c:v>
                </c:pt>
                <c:pt idx="3">
                  <c:v>18793</c:v>
                </c:pt>
                <c:pt idx="6">
                  <c:v>17769</c:v>
                </c:pt>
                <c:pt idx="9">
                  <c:v>16769</c:v>
                </c:pt>
                <c:pt idx="12">
                  <c:v>16419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1072</c:v>
                </c:pt>
                <c:pt idx="3">
                  <c:v>999</c:v>
                </c:pt>
                <c:pt idx="6">
                  <c:v>775</c:v>
                </c:pt>
                <c:pt idx="9">
                  <c:v>728</c:v>
                </c:pt>
                <c:pt idx="12">
                  <c:v>572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24469</c:v>
                </c:pt>
                <c:pt idx="3">
                  <c:v>23926</c:v>
                </c:pt>
                <c:pt idx="6">
                  <c:v>25054</c:v>
                </c:pt>
                <c:pt idx="9">
                  <c:v>25147</c:v>
                </c:pt>
                <c:pt idx="12">
                  <c:v>25516</c:v>
                </c:pt>
              </c:numCache>
            </c:numRef>
          </c:val>
        </c:ser>
        <c:dLbls>
          <c:showLegendKey val="0"/>
          <c:showVal val="0"/>
          <c:showCatName val="0"/>
          <c:showSerName val="0"/>
          <c:showPercent val="0"/>
          <c:showBubbleSize val="0"/>
        </c:dLbls>
        <c:gapWidth val="100"/>
        <c:overlap val="100"/>
        <c:axId val="117336704"/>
        <c:axId val="117342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16163</c:v>
                </c:pt>
                <c:pt idx="2">
                  <c:v>#N/A</c:v>
                </c:pt>
                <c:pt idx="3">
                  <c:v>#N/A</c:v>
                </c:pt>
                <c:pt idx="4">
                  <c:v>13526</c:v>
                </c:pt>
                <c:pt idx="5">
                  <c:v>#N/A</c:v>
                </c:pt>
                <c:pt idx="6">
                  <c:v>#N/A</c:v>
                </c:pt>
                <c:pt idx="7">
                  <c:v>11074</c:v>
                </c:pt>
                <c:pt idx="8">
                  <c:v>#N/A</c:v>
                </c:pt>
                <c:pt idx="9">
                  <c:v>#N/A</c:v>
                </c:pt>
                <c:pt idx="10">
                  <c:v>8631</c:v>
                </c:pt>
                <c:pt idx="11">
                  <c:v>#N/A</c:v>
                </c:pt>
                <c:pt idx="12">
                  <c:v>#N/A</c:v>
                </c:pt>
                <c:pt idx="13">
                  <c:v>6703</c:v>
                </c:pt>
                <c:pt idx="14">
                  <c:v>#N/A</c:v>
                </c:pt>
              </c:numCache>
            </c:numRef>
          </c:val>
          <c:smooth val="0"/>
        </c:ser>
        <c:dLbls>
          <c:showLegendKey val="0"/>
          <c:showVal val="0"/>
          <c:showCatName val="0"/>
          <c:showSerName val="0"/>
          <c:showPercent val="0"/>
          <c:showBubbleSize val="0"/>
        </c:dLbls>
        <c:marker val="1"/>
        <c:smooth val="0"/>
        <c:axId val="117336704"/>
        <c:axId val="117342976"/>
      </c:lineChart>
      <c:catAx>
        <c:axId val="11733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342976"/>
        <c:crosses val="autoZero"/>
        <c:auto val="1"/>
        <c:lblAlgn val="ctr"/>
        <c:lblOffset val="100"/>
        <c:tickLblSkip val="1"/>
        <c:tickMarkSkip val="1"/>
        <c:noMultiLvlLbl val="0"/>
      </c:catAx>
      <c:valAx>
        <c:axId val="11734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3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49,699
49,239
126.96
23,177,416
21,523,152
1,493,691
13,530,503
25,516,434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60.9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年度以降ゆるやかに低下しているが、類似団体平均を</a:t>
          </a:r>
          <a:r>
            <a:rPr kumimoji="1" lang="en-US" altLang="ja-JP" sz="1300">
              <a:latin typeface="ＭＳ Ｐゴシック"/>
            </a:rPr>
            <a:t>0.17</a:t>
          </a:r>
          <a:r>
            <a:rPr kumimoji="1" lang="ja-JP" altLang="en-US" sz="1300">
              <a:latin typeface="ＭＳ Ｐゴシック"/>
            </a:rPr>
            <a:t>ポイント上回っている。新規宅地造成、新増改築の増などによる固定資産税の増加により、平成</a:t>
          </a:r>
          <a:r>
            <a:rPr kumimoji="1" lang="en-US" altLang="ja-JP" sz="1300">
              <a:latin typeface="ＭＳ Ｐゴシック"/>
            </a:rPr>
            <a:t>24</a:t>
          </a:r>
          <a:r>
            <a:rPr kumimoji="1" lang="ja-JP" altLang="en-US" sz="1300">
              <a:latin typeface="ＭＳ Ｐゴシック"/>
            </a:rPr>
            <a:t>年度と比べて</a:t>
          </a:r>
          <a:r>
            <a:rPr kumimoji="1" lang="en-US" altLang="ja-JP" sz="1300">
              <a:latin typeface="ＭＳ Ｐゴシック"/>
            </a:rPr>
            <a:t>0.01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baseline="0">
              <a:latin typeface="ＭＳ Ｐゴシック"/>
            </a:rPr>
            <a:t>　</a:t>
          </a:r>
          <a:r>
            <a:rPr kumimoji="1" lang="ja-JP" altLang="en-US" sz="1300">
              <a:latin typeface="ＭＳ Ｐゴシック"/>
            </a:rPr>
            <a:t>合併特例債や臨時財政対策債の償還額は増加傾向にあるため、今後においても制度・施策等の見直しによる歳出抑制、税の徴収率向上等による歳入確保により財政基盤の強化に努める。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1" name="直線コネクタ 70"/>
        <xdr:cNvCxnSpPr/>
      </xdr:nvCxnSpPr>
      <xdr:spPr>
        <a:xfrm>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167217</xdr:rowOff>
    </xdr:to>
    <xdr:cxnSp macro="">
      <xdr:nvCxnSpPr>
        <xdr:cNvPr id="74" name="直線コネクタ 73"/>
        <xdr:cNvCxnSpPr/>
      </xdr:nvCxnSpPr>
      <xdr:spPr>
        <a:xfrm>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7" name="直線コネクタ 76"/>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0" name="テキスト ボックス 89"/>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定員適正化計画の確実な履行により、人件費の削減が進んでいることから、平成</a:t>
          </a:r>
          <a:r>
            <a:rPr kumimoji="1" lang="en-US" altLang="ja-JP" sz="1200">
              <a:latin typeface="ＭＳ Ｐゴシック"/>
            </a:rPr>
            <a:t>21</a:t>
          </a:r>
          <a:r>
            <a:rPr kumimoji="1" lang="ja-JP" altLang="en-US" sz="1200">
              <a:latin typeface="ＭＳ Ｐゴシック"/>
            </a:rPr>
            <a:t>年度との比較で</a:t>
          </a:r>
          <a:r>
            <a:rPr kumimoji="1" lang="en-US" altLang="ja-JP" sz="1200">
              <a:latin typeface="ＭＳ Ｐゴシック"/>
            </a:rPr>
            <a:t>6.2</a:t>
          </a:r>
          <a:r>
            <a:rPr kumimoji="1" lang="ja-JP" altLang="en-US" sz="1200">
              <a:latin typeface="ＭＳ Ｐゴシック"/>
            </a:rPr>
            <a:t>ポイント改善している（職員数の減</a:t>
          </a:r>
          <a:r>
            <a:rPr kumimoji="1" lang="en-US" altLang="ja-JP" sz="1200">
              <a:latin typeface="ＭＳ Ｐゴシック"/>
            </a:rPr>
            <a:t>28</a:t>
          </a:r>
          <a:r>
            <a:rPr kumimoji="1" lang="ja-JP" altLang="en-US" sz="1200">
              <a:latin typeface="ＭＳ Ｐゴシック"/>
            </a:rPr>
            <a:t>人）。</a:t>
          </a:r>
          <a:endParaRPr kumimoji="1" lang="en-US" altLang="ja-JP" sz="1200">
            <a:latin typeface="ＭＳ Ｐゴシック"/>
          </a:endParaRPr>
        </a:p>
        <a:p>
          <a:r>
            <a:rPr kumimoji="1" lang="ja-JP" altLang="en-US" sz="1200">
              <a:latin typeface="ＭＳ Ｐゴシック"/>
            </a:rPr>
            <a:t>　また、既存施設については、指定管理者制度により管理的経費の節減に努めているが、さらに施設の統廃合や直営施設の指定管理者制度導入についても検討を進めている。</a:t>
          </a:r>
          <a:endParaRPr kumimoji="1" lang="en-US" altLang="ja-JP" sz="1200">
            <a:latin typeface="ＭＳ Ｐゴシック"/>
          </a:endParaRPr>
        </a:p>
        <a:p>
          <a:r>
            <a:rPr kumimoji="1" lang="ja-JP" altLang="en-US" sz="1200">
              <a:latin typeface="ＭＳ Ｐゴシック"/>
            </a:rPr>
            <a:t>　補助費等が、類似団体と比較して大きいことから、各団体運営補助金の適正化を図るなど、更なる行財政改革の取組を通じて義務的経費の削減に努める。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63319</xdr:rowOff>
    </xdr:from>
    <xdr:to>
      <xdr:col>7</xdr:col>
      <xdr:colOff>152400</xdr:colOff>
      <xdr:row>60</xdr:row>
      <xdr:rowOff>128815</xdr:rowOff>
    </xdr:to>
    <xdr:cxnSp macro="">
      <xdr:nvCxnSpPr>
        <xdr:cNvPr id="133" name="直線コネクタ 132"/>
        <xdr:cNvCxnSpPr/>
      </xdr:nvCxnSpPr>
      <xdr:spPr>
        <a:xfrm flipV="1">
          <a:off x="4114800" y="10350319"/>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90896</xdr:rowOff>
    </xdr:from>
    <xdr:to>
      <xdr:col>6</xdr:col>
      <xdr:colOff>0</xdr:colOff>
      <xdr:row>60</xdr:row>
      <xdr:rowOff>128815</xdr:rowOff>
    </xdr:to>
    <xdr:cxnSp macro="">
      <xdr:nvCxnSpPr>
        <xdr:cNvPr id="136" name="直線コネクタ 135"/>
        <xdr:cNvCxnSpPr/>
      </xdr:nvCxnSpPr>
      <xdr:spPr>
        <a:xfrm>
          <a:off x="3225800" y="1037789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90896</xdr:rowOff>
    </xdr:from>
    <xdr:to>
      <xdr:col>4</xdr:col>
      <xdr:colOff>482600</xdr:colOff>
      <xdr:row>60</xdr:row>
      <xdr:rowOff>115026</xdr:rowOff>
    </xdr:to>
    <xdr:cxnSp macro="">
      <xdr:nvCxnSpPr>
        <xdr:cNvPr id="139" name="直線コネクタ 138"/>
        <xdr:cNvCxnSpPr/>
      </xdr:nvCxnSpPr>
      <xdr:spPr>
        <a:xfrm flipV="1">
          <a:off x="2336800" y="103778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115026</xdr:rowOff>
    </xdr:from>
    <xdr:to>
      <xdr:col>3</xdr:col>
      <xdr:colOff>279400</xdr:colOff>
      <xdr:row>61</xdr:row>
      <xdr:rowOff>105591</xdr:rowOff>
    </xdr:to>
    <xdr:cxnSp macro="">
      <xdr:nvCxnSpPr>
        <xdr:cNvPr id="142" name="直線コネクタ 141"/>
        <xdr:cNvCxnSpPr/>
      </xdr:nvCxnSpPr>
      <xdr:spPr>
        <a:xfrm flipV="1">
          <a:off x="1447800" y="10402026"/>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12519</xdr:rowOff>
    </xdr:from>
    <xdr:to>
      <xdr:col>7</xdr:col>
      <xdr:colOff>203200</xdr:colOff>
      <xdr:row>60</xdr:row>
      <xdr:rowOff>114119</xdr:rowOff>
    </xdr:to>
    <xdr:sp macro="" textlink="">
      <xdr:nvSpPr>
        <xdr:cNvPr id="152" name="円/楕円 151"/>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29046</xdr:rowOff>
    </xdr:from>
    <xdr:ext cx="762000" cy="259045"/>
    <xdr:sp macro="" textlink="">
      <xdr:nvSpPr>
        <xdr:cNvPr id="153" name="財政構造の弾力性該当値テキスト"/>
        <xdr:cNvSpPr txBox="1"/>
      </xdr:nvSpPr>
      <xdr:spPr>
        <a:xfrm>
          <a:off x="5041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4" name="円/楕円 153"/>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5" name="テキスト ボックス 154"/>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40096</xdr:rowOff>
    </xdr:from>
    <xdr:to>
      <xdr:col>4</xdr:col>
      <xdr:colOff>533400</xdr:colOff>
      <xdr:row>60</xdr:row>
      <xdr:rowOff>141696</xdr:rowOff>
    </xdr:to>
    <xdr:sp macro="" textlink="">
      <xdr:nvSpPr>
        <xdr:cNvPr id="156" name="円/楕円 155"/>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151873</xdr:rowOff>
    </xdr:from>
    <xdr:ext cx="762000" cy="259045"/>
    <xdr:sp macro="" textlink="">
      <xdr:nvSpPr>
        <xdr:cNvPr id="157" name="テキスト ボックス 156"/>
        <xdr:cNvSpPr txBox="1"/>
      </xdr:nvSpPr>
      <xdr:spPr>
        <a:xfrm>
          <a:off x="2844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64226</xdr:rowOff>
    </xdr:from>
    <xdr:to>
      <xdr:col>3</xdr:col>
      <xdr:colOff>330200</xdr:colOff>
      <xdr:row>60</xdr:row>
      <xdr:rowOff>165826</xdr:rowOff>
    </xdr:to>
    <xdr:sp macro="" textlink="">
      <xdr:nvSpPr>
        <xdr:cNvPr id="158" name="円/楕円 157"/>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4553</xdr:rowOff>
    </xdr:from>
    <xdr:ext cx="762000" cy="259045"/>
    <xdr:sp macro="" textlink="">
      <xdr:nvSpPr>
        <xdr:cNvPr id="159" name="テキスト ボックス 158"/>
        <xdr:cNvSpPr txBox="1"/>
      </xdr:nvSpPr>
      <xdr:spPr>
        <a:xfrm>
          <a:off x="1955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54791</xdr:rowOff>
    </xdr:from>
    <xdr:to>
      <xdr:col>2</xdr:col>
      <xdr:colOff>127000</xdr:colOff>
      <xdr:row>61</xdr:row>
      <xdr:rowOff>156391</xdr:rowOff>
    </xdr:to>
    <xdr:sp macro="" textlink="">
      <xdr:nvSpPr>
        <xdr:cNvPr id="160" name="円/楕円 159"/>
        <xdr:cNvSpPr/>
      </xdr:nvSpPr>
      <xdr:spPr>
        <a:xfrm>
          <a:off x="1397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166568</xdr:rowOff>
    </xdr:from>
    <xdr:ext cx="762000" cy="259045"/>
    <xdr:sp macro="" textlink="">
      <xdr:nvSpPr>
        <xdr:cNvPr id="161" name="テキスト ボックス 160"/>
        <xdr:cNvSpPr txBox="1"/>
      </xdr:nvSpPr>
      <xdr:spPr>
        <a:xfrm>
          <a:off x="1066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[113,103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定員適正化計画を前倒しして職員数の純減を進めたため、確実に職員給は減少しており、今後も人件費の削減に取り組んでいくこととしている。</a:t>
          </a:r>
          <a:endParaRPr kumimoji="1" lang="en-US" altLang="ja-JP" sz="1100">
            <a:latin typeface="ＭＳ Ｐゴシック"/>
          </a:endParaRPr>
        </a:p>
        <a:p>
          <a:r>
            <a:rPr kumimoji="1" lang="ja-JP" altLang="en-US" sz="1100">
              <a:latin typeface="ＭＳ Ｐゴシック"/>
            </a:rPr>
            <a:t>　物件費については、平成</a:t>
          </a:r>
          <a:r>
            <a:rPr kumimoji="1" lang="en-US" altLang="ja-JP" sz="1100">
              <a:latin typeface="ＭＳ Ｐゴシック"/>
            </a:rPr>
            <a:t>23</a:t>
          </a:r>
          <a:r>
            <a:rPr kumimoji="1" lang="ja-JP" altLang="en-US" sz="1100">
              <a:latin typeface="ＭＳ Ｐゴシック"/>
            </a:rPr>
            <a:t>年度に行政改革大綱及び推進計画を策定しその実行により、一層の削減を図るものである。　類似団体と比較して低くなっている要因としては、ゴミ処理業務や消防業務などを一部事務組合で行っていることが挙げられる。一部事務組合や公営企業会計の人件費・物件費に充てる負担金や繰出金といった費用を合計した場合、人口</a:t>
          </a:r>
          <a:r>
            <a:rPr kumimoji="1" lang="en-US" altLang="ja-JP" sz="1100">
              <a:latin typeface="ＭＳ Ｐゴシック"/>
            </a:rPr>
            <a:t>1</a:t>
          </a:r>
          <a:r>
            <a:rPr kumimoji="1" lang="ja-JP" altLang="en-US" sz="1100">
              <a:latin typeface="ＭＳ Ｐゴシック"/>
            </a:rPr>
            <a:t>人当たりの金額は大幅に増加することになるため、今後はこれらを含めた経費についても抑制していく必要がある。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4189</xdr:rowOff>
    </xdr:from>
    <xdr:to>
      <xdr:col>7</xdr:col>
      <xdr:colOff>152400</xdr:colOff>
      <xdr:row>81</xdr:row>
      <xdr:rowOff>7156</xdr:rowOff>
    </xdr:to>
    <xdr:cxnSp macro="">
      <xdr:nvCxnSpPr>
        <xdr:cNvPr id="195" name="直線コネクタ 194"/>
        <xdr:cNvCxnSpPr/>
      </xdr:nvCxnSpPr>
      <xdr:spPr>
        <a:xfrm flipV="1">
          <a:off x="4114800" y="13891639"/>
          <a:ext cx="8382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160417</xdr:rowOff>
    </xdr:from>
    <xdr:ext cx="762000" cy="259045"/>
    <xdr:sp macro="" textlink="">
      <xdr:nvSpPr>
        <xdr:cNvPr id="196" name="人件費・物件費等の状況平均値テキスト"/>
        <xdr:cNvSpPr txBox="1"/>
      </xdr:nvSpPr>
      <xdr:spPr>
        <a:xfrm>
          <a:off x="5041900" y="13876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7156</xdr:rowOff>
    </xdr:from>
    <xdr:to>
      <xdr:col>6</xdr:col>
      <xdr:colOff>0</xdr:colOff>
      <xdr:row>81</xdr:row>
      <xdr:rowOff>12143</xdr:rowOff>
    </xdr:to>
    <xdr:cxnSp macro="">
      <xdr:nvCxnSpPr>
        <xdr:cNvPr id="198" name="直線コネクタ 197"/>
        <xdr:cNvCxnSpPr/>
      </xdr:nvCxnSpPr>
      <xdr:spPr>
        <a:xfrm flipV="1">
          <a:off x="3225800" y="13894606"/>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9719</xdr:rowOff>
    </xdr:from>
    <xdr:to>
      <xdr:col>4</xdr:col>
      <xdr:colOff>482600</xdr:colOff>
      <xdr:row>81</xdr:row>
      <xdr:rowOff>12143</xdr:rowOff>
    </xdr:to>
    <xdr:cxnSp macro="">
      <xdr:nvCxnSpPr>
        <xdr:cNvPr id="201" name="直線コネクタ 200"/>
        <xdr:cNvCxnSpPr/>
      </xdr:nvCxnSpPr>
      <xdr:spPr>
        <a:xfrm>
          <a:off x="2336800" y="13897169"/>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8606</xdr:rowOff>
    </xdr:from>
    <xdr:to>
      <xdr:col>3</xdr:col>
      <xdr:colOff>279400</xdr:colOff>
      <xdr:row>81</xdr:row>
      <xdr:rowOff>9719</xdr:rowOff>
    </xdr:to>
    <xdr:cxnSp macro="">
      <xdr:nvCxnSpPr>
        <xdr:cNvPr id="204" name="直線コネクタ 203"/>
        <xdr:cNvCxnSpPr/>
      </xdr:nvCxnSpPr>
      <xdr:spPr>
        <a:xfrm>
          <a:off x="1447800" y="13896056"/>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124839</xdr:rowOff>
    </xdr:from>
    <xdr:to>
      <xdr:col>7</xdr:col>
      <xdr:colOff>203200</xdr:colOff>
      <xdr:row>81</xdr:row>
      <xdr:rowOff>54989</xdr:rowOff>
    </xdr:to>
    <xdr:sp macro="" textlink="">
      <xdr:nvSpPr>
        <xdr:cNvPr id="214" name="円/楕円 213"/>
        <xdr:cNvSpPr/>
      </xdr:nvSpPr>
      <xdr:spPr>
        <a:xfrm>
          <a:off x="4902200" y="138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46116</xdr:rowOff>
    </xdr:from>
    <xdr:ext cx="762000" cy="259045"/>
    <xdr:sp macro="" textlink="">
      <xdr:nvSpPr>
        <xdr:cNvPr id="215" name="人件費・物件費等の状況該当値テキスト"/>
        <xdr:cNvSpPr txBox="1"/>
      </xdr:nvSpPr>
      <xdr:spPr>
        <a:xfrm>
          <a:off x="5041900" y="1376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113,103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127806</xdr:rowOff>
    </xdr:from>
    <xdr:to>
      <xdr:col>6</xdr:col>
      <xdr:colOff>50800</xdr:colOff>
      <xdr:row>81</xdr:row>
      <xdr:rowOff>57956</xdr:rowOff>
    </xdr:to>
    <xdr:sp macro="" textlink="">
      <xdr:nvSpPr>
        <xdr:cNvPr id="216" name="円/楕円 215"/>
        <xdr:cNvSpPr/>
      </xdr:nvSpPr>
      <xdr:spPr>
        <a:xfrm>
          <a:off x="4064000" y="138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68133</xdr:rowOff>
    </xdr:from>
    <xdr:ext cx="736600" cy="259045"/>
    <xdr:sp macro="" textlink="">
      <xdr:nvSpPr>
        <xdr:cNvPr id="217" name="テキスト ボックス 216"/>
        <xdr:cNvSpPr txBox="1"/>
      </xdr:nvSpPr>
      <xdr:spPr>
        <a:xfrm>
          <a:off x="3733800" y="1361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132793</xdr:rowOff>
    </xdr:from>
    <xdr:to>
      <xdr:col>4</xdr:col>
      <xdr:colOff>533400</xdr:colOff>
      <xdr:row>81</xdr:row>
      <xdr:rowOff>62943</xdr:rowOff>
    </xdr:to>
    <xdr:sp macro="" textlink="">
      <xdr:nvSpPr>
        <xdr:cNvPr id="218" name="円/楕円 217"/>
        <xdr:cNvSpPr/>
      </xdr:nvSpPr>
      <xdr:spPr>
        <a:xfrm>
          <a:off x="3175000" y="138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73120</xdr:rowOff>
    </xdr:from>
    <xdr:ext cx="762000" cy="259045"/>
    <xdr:sp macro="" textlink="">
      <xdr:nvSpPr>
        <xdr:cNvPr id="219" name="テキスト ボックス 218"/>
        <xdr:cNvSpPr txBox="1"/>
      </xdr:nvSpPr>
      <xdr:spPr>
        <a:xfrm>
          <a:off x="2844800" y="1361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122,993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130369</xdr:rowOff>
    </xdr:from>
    <xdr:to>
      <xdr:col>3</xdr:col>
      <xdr:colOff>330200</xdr:colOff>
      <xdr:row>81</xdr:row>
      <xdr:rowOff>60519</xdr:rowOff>
    </xdr:to>
    <xdr:sp macro="" textlink="">
      <xdr:nvSpPr>
        <xdr:cNvPr id="220" name="円/楕円 219"/>
        <xdr:cNvSpPr/>
      </xdr:nvSpPr>
      <xdr:spPr>
        <a:xfrm>
          <a:off x="2286000" y="138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70696</xdr:rowOff>
    </xdr:from>
    <xdr:ext cx="762000" cy="259045"/>
    <xdr:sp macro="" textlink="">
      <xdr:nvSpPr>
        <xdr:cNvPr id="221" name="テキスト ボックス 220"/>
        <xdr:cNvSpPr txBox="1"/>
      </xdr:nvSpPr>
      <xdr:spPr>
        <a:xfrm>
          <a:off x="1955800" y="1361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129256</xdr:rowOff>
    </xdr:from>
    <xdr:to>
      <xdr:col>2</xdr:col>
      <xdr:colOff>127000</xdr:colOff>
      <xdr:row>81</xdr:row>
      <xdr:rowOff>59406</xdr:rowOff>
    </xdr:to>
    <xdr:sp macro="" textlink="">
      <xdr:nvSpPr>
        <xdr:cNvPr id="222" name="円/楕円 221"/>
        <xdr:cNvSpPr/>
      </xdr:nvSpPr>
      <xdr:spPr>
        <a:xfrm>
          <a:off x="1397000" y="13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69583</xdr:rowOff>
    </xdr:from>
    <xdr:ext cx="762000" cy="259045"/>
    <xdr:sp macro="" textlink="">
      <xdr:nvSpPr>
        <xdr:cNvPr id="223" name="テキスト ボックス 222"/>
        <xdr:cNvSpPr txBox="1"/>
      </xdr:nvSpPr>
      <xdr:spPr>
        <a:xfrm>
          <a:off x="1066800" y="136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年度以降増加したのは、国家公務員の時限的な（</a:t>
          </a:r>
          <a:r>
            <a:rPr kumimoji="1" lang="en-US" altLang="ja-JP" sz="1300">
              <a:latin typeface="ＭＳ Ｐゴシック"/>
            </a:rPr>
            <a:t>2</a:t>
          </a:r>
          <a:r>
            <a:rPr kumimoji="1" lang="ja-JP" altLang="en-US" sz="1300">
              <a:latin typeface="ＭＳ Ｐゴシック"/>
            </a:rPr>
            <a:t>年間）給与改定特例法措置後の額と比較したためで、特例措置なしで比較すると平成</a:t>
          </a:r>
          <a:r>
            <a:rPr kumimoji="1" lang="en-US" altLang="ja-JP" sz="1300">
              <a:latin typeface="ＭＳ Ｐゴシック"/>
            </a:rPr>
            <a:t>23</a:t>
          </a:r>
          <a:r>
            <a:rPr kumimoji="1" lang="ja-JP" altLang="en-US" sz="1300">
              <a:latin typeface="ＭＳ Ｐゴシック"/>
            </a:rPr>
            <a:t>年度は</a:t>
          </a:r>
          <a:r>
            <a:rPr kumimoji="1" lang="en-US" altLang="ja-JP" sz="1300">
              <a:latin typeface="ＭＳ Ｐゴシック"/>
            </a:rPr>
            <a:t>96.9</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97.9</a:t>
          </a:r>
          <a:r>
            <a:rPr kumimoji="1" lang="ja-JP" altLang="en-US" sz="1300">
              <a:latin typeface="ＭＳ Ｐゴシック"/>
            </a:rPr>
            <a:t>となる。平成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月まで臨時的給与減額を行った結果、全国市平均を</a:t>
          </a:r>
          <a:r>
            <a:rPr kumimoji="1" lang="en-US" altLang="ja-JP" sz="1300">
              <a:latin typeface="ＭＳ Ｐゴシック"/>
            </a:rPr>
            <a:t>1.4</a:t>
          </a:r>
          <a:r>
            <a:rPr kumimoji="1" lang="ja-JP" altLang="en-US" sz="1300">
              <a:latin typeface="ＭＳ Ｐゴシック"/>
            </a:rPr>
            <a:t>ポイント下回ることとなった。</a:t>
          </a:r>
          <a:endParaRPr kumimoji="1" lang="en-US" altLang="ja-JP" sz="1300">
            <a:latin typeface="ＭＳ Ｐゴシック"/>
          </a:endParaRPr>
        </a:p>
        <a:p>
          <a:r>
            <a:rPr kumimoji="1" lang="ja-JP" altLang="en-US" sz="1300">
              <a:latin typeface="ＭＳ Ｐゴシック"/>
            </a:rPr>
            <a:t>　今後も、地方公務員制度改革、新人事評価制度を踏まえながら、他の地方公共団体の状況等に留意する。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88</xdr:row>
      <xdr:rowOff>164888</xdr:rowOff>
    </xdr:to>
    <xdr:cxnSp macro="">
      <xdr:nvCxnSpPr>
        <xdr:cNvPr id="257" name="直線コネクタ 256"/>
        <xdr:cNvCxnSpPr/>
      </xdr:nvCxnSpPr>
      <xdr:spPr>
        <a:xfrm flipV="1">
          <a:off x="16179800" y="14894561"/>
          <a:ext cx="838200" cy="3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88</xdr:row>
      <xdr:rowOff>164888</xdr:rowOff>
    </xdr:to>
    <xdr:cxnSp macro="">
      <xdr:nvCxnSpPr>
        <xdr:cNvPr id="260" name="直線コネクタ 259"/>
        <xdr:cNvCxnSpPr/>
      </xdr:nvCxnSpPr>
      <xdr:spPr>
        <a:xfrm>
          <a:off x="15290800" y="1524846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137795</xdr:rowOff>
    </xdr:from>
    <xdr:to>
      <xdr:col>22</xdr:col>
      <xdr:colOff>203200</xdr:colOff>
      <xdr:row>88</xdr:row>
      <xdr:rowOff>160866</xdr:rowOff>
    </xdr:to>
    <xdr:cxnSp macro="">
      <xdr:nvCxnSpPr>
        <xdr:cNvPr id="263" name="直線コネクタ 262"/>
        <xdr:cNvCxnSpPr/>
      </xdr:nvCxnSpPr>
      <xdr:spPr>
        <a:xfrm>
          <a:off x="14401800" y="14882495"/>
          <a:ext cx="889000" cy="3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86</xdr:row>
      <xdr:rowOff>137795</xdr:rowOff>
    </xdr:to>
    <xdr:cxnSp macro="">
      <xdr:nvCxnSpPr>
        <xdr:cNvPr id="266" name="直線コネクタ 265"/>
        <xdr:cNvCxnSpPr/>
      </xdr:nvCxnSpPr>
      <xdr:spPr>
        <a:xfrm>
          <a:off x="13512800" y="14846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6" name="円/楕円 27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114088</xdr:rowOff>
    </xdr:from>
    <xdr:to>
      <xdr:col>23</xdr:col>
      <xdr:colOff>457200</xdr:colOff>
      <xdr:row>89</xdr:row>
      <xdr:rowOff>44238</xdr:rowOff>
    </xdr:to>
    <xdr:sp macro="" textlink="">
      <xdr:nvSpPr>
        <xdr:cNvPr id="278" name="円/楕円 277"/>
        <xdr:cNvSpPr/>
      </xdr:nvSpPr>
      <xdr:spPr>
        <a:xfrm>
          <a:off x="16129000" y="152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29015</xdr:rowOff>
    </xdr:from>
    <xdr:ext cx="736600" cy="259045"/>
    <xdr:sp macro="" textlink="">
      <xdr:nvSpPr>
        <xdr:cNvPr id="279" name="テキスト ボックス 278"/>
        <xdr:cNvSpPr txBox="1"/>
      </xdr:nvSpPr>
      <xdr:spPr>
        <a:xfrm>
          <a:off x="15798800" y="1528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86995</xdr:rowOff>
    </xdr:from>
    <xdr:to>
      <xdr:col>21</xdr:col>
      <xdr:colOff>50800</xdr:colOff>
      <xdr:row>87</xdr:row>
      <xdr:rowOff>17145</xdr:rowOff>
    </xdr:to>
    <xdr:sp macro="" textlink="">
      <xdr:nvSpPr>
        <xdr:cNvPr id="282" name="円/楕円 281"/>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83" name="テキスト ボックス 28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4" name="円/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5" name="テキスト ボックス 28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1.65</a:t>
          </a:r>
          <a:r>
            <a:rPr kumimoji="1" lang="ja-JP" altLang="en-US" sz="1300">
              <a:latin typeface="ＭＳ Ｐゴシック"/>
            </a:rPr>
            <a:t>人少なくなっているが、全国平均、県内平均より大きくなっている。</a:t>
          </a:r>
          <a:endParaRPr kumimoji="1" lang="en-US" altLang="ja-JP" sz="1300">
            <a:latin typeface="ＭＳ Ｐゴシック"/>
          </a:endParaRPr>
        </a:p>
        <a:p>
          <a:r>
            <a:rPr kumimoji="1" lang="ja-JP" altLang="en-US" sz="1300">
              <a:latin typeface="ＭＳ Ｐゴシック"/>
            </a:rPr>
            <a:t>　現在、定員適正化計画の前倒し実施により、着実に職員数は減少しているため、今後も引き続き職員数の適正化に努める。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15966</xdr:rowOff>
    </xdr:from>
    <xdr:to>
      <xdr:col>24</xdr:col>
      <xdr:colOff>558800</xdr:colOff>
      <xdr:row>61</xdr:row>
      <xdr:rowOff>24009</xdr:rowOff>
    </xdr:to>
    <xdr:cxnSp macro="">
      <xdr:nvCxnSpPr>
        <xdr:cNvPr id="322" name="直線コネクタ 321"/>
        <xdr:cNvCxnSpPr/>
      </xdr:nvCxnSpPr>
      <xdr:spPr>
        <a:xfrm flipV="1">
          <a:off x="16179800" y="104744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24009</xdr:rowOff>
    </xdr:from>
    <xdr:to>
      <xdr:col>23</xdr:col>
      <xdr:colOff>406400</xdr:colOff>
      <xdr:row>61</xdr:row>
      <xdr:rowOff>56183</xdr:rowOff>
    </xdr:to>
    <xdr:cxnSp macro="">
      <xdr:nvCxnSpPr>
        <xdr:cNvPr id="325" name="直線コネクタ 324"/>
        <xdr:cNvCxnSpPr/>
      </xdr:nvCxnSpPr>
      <xdr:spPr>
        <a:xfrm flipV="1">
          <a:off x="15290800" y="1048245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56183</xdr:rowOff>
    </xdr:from>
    <xdr:to>
      <xdr:col>22</xdr:col>
      <xdr:colOff>203200</xdr:colOff>
      <xdr:row>61</xdr:row>
      <xdr:rowOff>79163</xdr:rowOff>
    </xdr:to>
    <xdr:cxnSp macro="">
      <xdr:nvCxnSpPr>
        <xdr:cNvPr id="328" name="直線コネクタ 327"/>
        <xdr:cNvCxnSpPr/>
      </xdr:nvCxnSpPr>
      <xdr:spPr>
        <a:xfrm flipV="1">
          <a:off x="14401800" y="1051463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100995</xdr:rowOff>
    </xdr:to>
    <xdr:cxnSp macro="">
      <xdr:nvCxnSpPr>
        <xdr:cNvPr id="331" name="直線コネクタ 330"/>
        <xdr:cNvCxnSpPr/>
      </xdr:nvCxnSpPr>
      <xdr:spPr>
        <a:xfrm flipV="1">
          <a:off x="13512800" y="1053761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136616</xdr:rowOff>
    </xdr:from>
    <xdr:to>
      <xdr:col>24</xdr:col>
      <xdr:colOff>609600</xdr:colOff>
      <xdr:row>61</xdr:row>
      <xdr:rowOff>66766</xdr:rowOff>
    </xdr:to>
    <xdr:sp macro="" textlink="">
      <xdr:nvSpPr>
        <xdr:cNvPr id="341" name="円/楕円 340"/>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153143</xdr:rowOff>
    </xdr:from>
    <xdr:ext cx="762000" cy="259045"/>
    <xdr:sp macro="" textlink="">
      <xdr:nvSpPr>
        <xdr:cNvPr id="342" name="定員管理の状況該当値テキスト"/>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144659</xdr:rowOff>
    </xdr:from>
    <xdr:to>
      <xdr:col>23</xdr:col>
      <xdr:colOff>457200</xdr:colOff>
      <xdr:row>61</xdr:row>
      <xdr:rowOff>74809</xdr:rowOff>
    </xdr:to>
    <xdr:sp macro="" textlink="">
      <xdr:nvSpPr>
        <xdr:cNvPr id="343" name="円/楕円 342"/>
        <xdr:cNvSpPr/>
      </xdr:nvSpPr>
      <xdr:spPr>
        <a:xfrm>
          <a:off x="16129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84986</xdr:rowOff>
    </xdr:from>
    <xdr:ext cx="736600" cy="259045"/>
    <xdr:sp macro="" textlink="">
      <xdr:nvSpPr>
        <xdr:cNvPr id="344" name="テキスト ボックス 343"/>
        <xdr:cNvSpPr txBox="1"/>
      </xdr:nvSpPr>
      <xdr:spPr>
        <a:xfrm>
          <a:off x="15798800" y="1020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5383</xdr:rowOff>
    </xdr:from>
    <xdr:to>
      <xdr:col>22</xdr:col>
      <xdr:colOff>254000</xdr:colOff>
      <xdr:row>61</xdr:row>
      <xdr:rowOff>106983</xdr:rowOff>
    </xdr:to>
    <xdr:sp macro="" textlink="">
      <xdr:nvSpPr>
        <xdr:cNvPr id="345" name="円/楕円 344"/>
        <xdr:cNvSpPr/>
      </xdr:nvSpPr>
      <xdr:spPr>
        <a:xfrm>
          <a:off x="15240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117160</xdr:rowOff>
    </xdr:from>
    <xdr:ext cx="762000" cy="259045"/>
    <xdr:sp macro="" textlink="">
      <xdr:nvSpPr>
        <xdr:cNvPr id="346" name="テキスト ボックス 345"/>
        <xdr:cNvSpPr txBox="1"/>
      </xdr:nvSpPr>
      <xdr:spPr>
        <a:xfrm>
          <a:off x="14909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28363</xdr:rowOff>
    </xdr:from>
    <xdr:to>
      <xdr:col>21</xdr:col>
      <xdr:colOff>50800</xdr:colOff>
      <xdr:row>61</xdr:row>
      <xdr:rowOff>129963</xdr:rowOff>
    </xdr:to>
    <xdr:sp macro="" textlink="">
      <xdr:nvSpPr>
        <xdr:cNvPr id="347" name="円/楕円 346"/>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48" name="テキスト ボックス 347"/>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50195</xdr:rowOff>
    </xdr:from>
    <xdr:to>
      <xdr:col>19</xdr:col>
      <xdr:colOff>533400</xdr:colOff>
      <xdr:row>61</xdr:row>
      <xdr:rowOff>151795</xdr:rowOff>
    </xdr:to>
    <xdr:sp macro="" textlink="">
      <xdr:nvSpPr>
        <xdr:cNvPr id="349" name="円/楕円 348"/>
        <xdr:cNvSpPr/>
      </xdr:nvSpPr>
      <xdr:spPr>
        <a:xfrm>
          <a:off x="13462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161972</xdr:rowOff>
    </xdr:from>
    <xdr:ext cx="762000" cy="259045"/>
    <xdr:sp macro="" textlink="">
      <xdr:nvSpPr>
        <xdr:cNvPr id="350" name="テキスト ボックス 349"/>
        <xdr:cNvSpPr txBox="1"/>
      </xdr:nvSpPr>
      <xdr:spPr>
        <a:xfrm>
          <a:off x="13131800" y="1027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19</a:t>
          </a:r>
          <a:r>
            <a:rPr kumimoji="1" lang="ja-JP" altLang="en-US" sz="1100">
              <a:latin typeface="ＭＳ Ｐゴシック"/>
            </a:rPr>
            <a:t>～</a:t>
          </a:r>
          <a:r>
            <a:rPr kumimoji="1" lang="en-US" altLang="ja-JP" sz="1100">
              <a:latin typeface="ＭＳ Ｐゴシック"/>
            </a:rPr>
            <a:t>21</a:t>
          </a:r>
          <a:r>
            <a:rPr kumimoji="1" lang="ja-JP" altLang="en-US" sz="1100">
              <a:latin typeface="ＭＳ Ｐゴシック"/>
            </a:rPr>
            <a:t>年度において公的資金補償金免除繰上償還を実施し、平成</a:t>
          </a:r>
          <a:r>
            <a:rPr kumimoji="1" lang="en-US" altLang="ja-JP" sz="1100">
              <a:latin typeface="ＭＳ Ｐゴシック"/>
            </a:rPr>
            <a:t>21</a:t>
          </a:r>
          <a:r>
            <a:rPr kumimoji="1" lang="ja-JP" altLang="en-US" sz="1100">
              <a:latin typeface="ＭＳ Ｐゴシック"/>
            </a:rPr>
            <a:t>年度から年々比率は改善しているが、未だ類似団体、全国平均より大幅に高い現状である。</a:t>
          </a:r>
          <a:endParaRPr kumimoji="1" lang="en-US" altLang="ja-JP" sz="1100">
            <a:latin typeface="ＭＳ Ｐゴシック"/>
          </a:endParaRPr>
        </a:p>
        <a:p>
          <a:r>
            <a:rPr kumimoji="1" lang="ja-JP" altLang="en-US" sz="1100">
              <a:latin typeface="ＭＳ Ｐゴシック"/>
            </a:rPr>
            <a:t>　緊急防災・減災事業、合併特例債を活用し、小中学校の耐震改修事業を前倒しで実施したことによる元利償還が今後も予定されているため、その他の投資的事業については継続事業の計画延伸や新規事業の着手を遅らせるなど事業の選択を行い、公債費負担の健全化を図っている。また、繰出を行っている病院事業や下水道事業に対しては、病院中長期計画や下水道事業中期経営計画を基に一層の経営努力を求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149316</xdr:rowOff>
    </xdr:from>
    <xdr:to>
      <xdr:col>24</xdr:col>
      <xdr:colOff>558800</xdr:colOff>
      <xdr:row>39</xdr:row>
      <xdr:rowOff>29573</xdr:rowOff>
    </xdr:to>
    <xdr:cxnSp macro="">
      <xdr:nvCxnSpPr>
        <xdr:cNvPr id="386" name="直線コネクタ 385"/>
        <xdr:cNvCxnSpPr/>
      </xdr:nvCxnSpPr>
      <xdr:spPr>
        <a:xfrm flipV="1">
          <a:off x="16179800" y="666441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29573</xdr:rowOff>
    </xdr:from>
    <xdr:to>
      <xdr:col>23</xdr:col>
      <xdr:colOff>406400</xdr:colOff>
      <xdr:row>39</xdr:row>
      <xdr:rowOff>74385</xdr:rowOff>
    </xdr:to>
    <xdr:cxnSp macro="">
      <xdr:nvCxnSpPr>
        <xdr:cNvPr id="389" name="直線コネクタ 388"/>
        <xdr:cNvCxnSpPr/>
      </xdr:nvCxnSpPr>
      <xdr:spPr>
        <a:xfrm flipV="1">
          <a:off x="15290800" y="6716123"/>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74385</xdr:rowOff>
    </xdr:from>
    <xdr:to>
      <xdr:col>22</xdr:col>
      <xdr:colOff>203200</xdr:colOff>
      <xdr:row>39</xdr:row>
      <xdr:rowOff>136434</xdr:rowOff>
    </xdr:to>
    <xdr:cxnSp macro="">
      <xdr:nvCxnSpPr>
        <xdr:cNvPr id="392" name="直線コネクタ 391"/>
        <xdr:cNvCxnSpPr/>
      </xdr:nvCxnSpPr>
      <xdr:spPr>
        <a:xfrm flipV="1">
          <a:off x="14401800" y="676093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136434</xdr:rowOff>
    </xdr:from>
    <xdr:to>
      <xdr:col>21</xdr:col>
      <xdr:colOff>0</xdr:colOff>
      <xdr:row>40</xdr:row>
      <xdr:rowOff>30480</xdr:rowOff>
    </xdr:to>
    <xdr:cxnSp macro="">
      <xdr:nvCxnSpPr>
        <xdr:cNvPr id="395" name="直線コネクタ 394"/>
        <xdr:cNvCxnSpPr/>
      </xdr:nvCxnSpPr>
      <xdr:spPr>
        <a:xfrm flipV="1">
          <a:off x="13512800" y="682298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98516</xdr:rowOff>
    </xdr:from>
    <xdr:to>
      <xdr:col>24</xdr:col>
      <xdr:colOff>609600</xdr:colOff>
      <xdr:row>39</xdr:row>
      <xdr:rowOff>28666</xdr:rowOff>
    </xdr:to>
    <xdr:sp macro="" textlink="">
      <xdr:nvSpPr>
        <xdr:cNvPr id="405" name="円/楕円 404"/>
        <xdr:cNvSpPr/>
      </xdr:nvSpPr>
      <xdr:spPr>
        <a:xfrm>
          <a:off x="16967200" y="66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70593</xdr:rowOff>
    </xdr:from>
    <xdr:ext cx="762000" cy="259045"/>
    <xdr:sp macro="" textlink="">
      <xdr:nvSpPr>
        <xdr:cNvPr id="406" name="公債費負担の状況該当値テキスト"/>
        <xdr:cNvSpPr txBox="1"/>
      </xdr:nvSpPr>
      <xdr:spPr>
        <a:xfrm>
          <a:off x="17106900" y="658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150223</xdr:rowOff>
    </xdr:from>
    <xdr:to>
      <xdr:col>23</xdr:col>
      <xdr:colOff>457200</xdr:colOff>
      <xdr:row>39</xdr:row>
      <xdr:rowOff>80373</xdr:rowOff>
    </xdr:to>
    <xdr:sp macro="" textlink="">
      <xdr:nvSpPr>
        <xdr:cNvPr id="407" name="円/楕円 406"/>
        <xdr:cNvSpPr/>
      </xdr:nvSpPr>
      <xdr:spPr>
        <a:xfrm>
          <a:off x="16129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65150</xdr:rowOff>
    </xdr:from>
    <xdr:ext cx="736600" cy="259045"/>
    <xdr:sp macro="" textlink="">
      <xdr:nvSpPr>
        <xdr:cNvPr id="408" name="テキスト ボックス 407"/>
        <xdr:cNvSpPr txBox="1"/>
      </xdr:nvSpPr>
      <xdr:spPr>
        <a:xfrm>
          <a:off x="15798800" y="675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23585</xdr:rowOff>
    </xdr:from>
    <xdr:to>
      <xdr:col>22</xdr:col>
      <xdr:colOff>254000</xdr:colOff>
      <xdr:row>39</xdr:row>
      <xdr:rowOff>125185</xdr:rowOff>
    </xdr:to>
    <xdr:sp macro="" textlink="">
      <xdr:nvSpPr>
        <xdr:cNvPr id="409" name="円/楕円 408"/>
        <xdr:cNvSpPr/>
      </xdr:nvSpPr>
      <xdr:spPr>
        <a:xfrm>
          <a:off x="15240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109962</xdr:rowOff>
    </xdr:from>
    <xdr:ext cx="762000" cy="259045"/>
    <xdr:sp macro="" textlink="">
      <xdr:nvSpPr>
        <xdr:cNvPr id="410" name="テキスト ボックス 409"/>
        <xdr:cNvSpPr txBox="1"/>
      </xdr:nvSpPr>
      <xdr:spPr>
        <a:xfrm>
          <a:off x="14909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85634</xdr:rowOff>
    </xdr:from>
    <xdr:to>
      <xdr:col>21</xdr:col>
      <xdr:colOff>50800</xdr:colOff>
      <xdr:row>40</xdr:row>
      <xdr:rowOff>15784</xdr:rowOff>
    </xdr:to>
    <xdr:sp macro="" textlink="">
      <xdr:nvSpPr>
        <xdr:cNvPr id="411" name="円/楕円 410"/>
        <xdr:cNvSpPr/>
      </xdr:nvSpPr>
      <xdr:spPr>
        <a:xfrm>
          <a:off x="14351000" y="67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561</xdr:rowOff>
    </xdr:from>
    <xdr:ext cx="762000" cy="259045"/>
    <xdr:sp macro="" textlink="">
      <xdr:nvSpPr>
        <xdr:cNvPr id="412" name="テキスト ボックス 411"/>
        <xdr:cNvSpPr txBox="1"/>
      </xdr:nvSpPr>
      <xdr:spPr>
        <a:xfrm>
          <a:off x="14020800" y="685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13" name="円/楕円 412"/>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66057</xdr:rowOff>
    </xdr:from>
    <xdr:ext cx="762000" cy="259045"/>
    <xdr:sp macro="" textlink="">
      <xdr:nvSpPr>
        <xdr:cNvPr id="414" name="テキスト ボックス 413"/>
        <xdr:cNvSpPr txBox="1"/>
      </xdr:nvSpPr>
      <xdr:spPr>
        <a:xfrm>
          <a:off x="13131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全国平均より高いものの、前年度より</a:t>
          </a:r>
          <a:r>
            <a:rPr kumimoji="1" lang="en-US" altLang="ja-JP" sz="1100">
              <a:latin typeface="ＭＳ Ｐゴシック"/>
            </a:rPr>
            <a:t>17.4</a:t>
          </a:r>
          <a:r>
            <a:rPr kumimoji="1" lang="ja-JP" altLang="en-US" sz="1100">
              <a:latin typeface="ＭＳ Ｐゴシック"/>
            </a:rPr>
            <a:t>ポイント低くなっており、類似団体平均を下回り、数値は改善傾向にある。</a:t>
          </a:r>
          <a:endParaRPr kumimoji="1" lang="en-US" altLang="ja-JP" sz="1100">
            <a:latin typeface="ＭＳ Ｐゴシック"/>
          </a:endParaRPr>
        </a:p>
        <a:p>
          <a:r>
            <a:rPr kumimoji="1" lang="ja-JP" altLang="en-US" sz="1100">
              <a:latin typeface="ＭＳ Ｐゴシック"/>
            </a:rPr>
            <a:t>　将来負担額である公営企業債等繰入見込額が</a:t>
          </a:r>
          <a:r>
            <a:rPr kumimoji="1" lang="en-US" altLang="ja-JP" sz="1100">
              <a:latin typeface="ＭＳ Ｐゴシック"/>
            </a:rPr>
            <a:t>340</a:t>
          </a:r>
          <a:r>
            <a:rPr kumimoji="1" lang="ja-JP" altLang="en-US" sz="1100">
              <a:latin typeface="ＭＳ Ｐゴシック"/>
            </a:rPr>
            <a:t>百万円減少したことや、将来負担額から控除されるもののうち減債基金を</a:t>
          </a:r>
          <a:r>
            <a:rPr kumimoji="1" lang="en-US" altLang="ja-JP" sz="1100">
              <a:latin typeface="ＭＳ Ｐゴシック"/>
            </a:rPr>
            <a:t>489</a:t>
          </a:r>
          <a:r>
            <a:rPr kumimoji="1" lang="ja-JP" altLang="en-US" sz="1100">
              <a:latin typeface="ＭＳ Ｐゴシック"/>
            </a:rPr>
            <a:t>百万円積立したことにより、充当可能資金が</a:t>
          </a:r>
          <a:r>
            <a:rPr kumimoji="1" lang="en-US" altLang="ja-JP" sz="1100">
              <a:latin typeface="ＭＳ Ｐゴシック"/>
            </a:rPr>
            <a:t>487</a:t>
          </a:r>
          <a:r>
            <a:rPr kumimoji="1" lang="ja-JP" altLang="en-US" sz="1100">
              <a:latin typeface="ＭＳ Ｐゴシック"/>
            </a:rPr>
            <a:t>百万円増加したことなどが主な要因である。</a:t>
          </a:r>
          <a:endParaRPr kumimoji="1" lang="en-US" altLang="ja-JP" sz="1100">
            <a:latin typeface="ＭＳ Ｐゴシック"/>
          </a:endParaRPr>
        </a:p>
        <a:p>
          <a:r>
            <a:rPr kumimoji="1" lang="ja-JP" altLang="en-US" sz="1100">
              <a:latin typeface="ＭＳ Ｐゴシック"/>
            </a:rPr>
            <a:t>　近年、起債償還の進行により地方債残高や一部事務組合施設建設分担金等は減少傾向にあったが、今後公営企業や一部事務組合において起債借入、償還が予定されているため、後世への負担が少しでも軽減されるよう、今後の新規起債事業について、引き続き徹底した事業選択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92827</xdr:rowOff>
    </xdr:from>
    <xdr:to>
      <xdr:col>24</xdr:col>
      <xdr:colOff>558800</xdr:colOff>
      <xdr:row>14</xdr:row>
      <xdr:rowOff>127815</xdr:rowOff>
    </xdr:to>
    <xdr:cxnSp macro="">
      <xdr:nvCxnSpPr>
        <xdr:cNvPr id="448" name="直線コネクタ 447"/>
        <xdr:cNvCxnSpPr/>
      </xdr:nvCxnSpPr>
      <xdr:spPr>
        <a:xfrm flipV="1">
          <a:off x="16179800" y="2493127"/>
          <a:ext cx="8382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77603</xdr:rowOff>
    </xdr:from>
    <xdr:ext cx="762000" cy="259045"/>
    <xdr:sp macro="" textlink="">
      <xdr:nvSpPr>
        <xdr:cNvPr id="449" name="将来負担の状況平均値テキスト"/>
        <xdr:cNvSpPr txBox="1"/>
      </xdr:nvSpPr>
      <xdr:spPr>
        <a:xfrm>
          <a:off x="17106900" y="2477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127815</xdr:rowOff>
    </xdr:from>
    <xdr:to>
      <xdr:col>23</xdr:col>
      <xdr:colOff>406400</xdr:colOff>
      <xdr:row>15</xdr:row>
      <xdr:rowOff>804</xdr:rowOff>
    </xdr:to>
    <xdr:cxnSp macro="">
      <xdr:nvCxnSpPr>
        <xdr:cNvPr id="451" name="直線コネクタ 450"/>
        <xdr:cNvCxnSpPr/>
      </xdr:nvCxnSpPr>
      <xdr:spPr>
        <a:xfrm flipV="1">
          <a:off x="15290800" y="2528115"/>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804</xdr:rowOff>
    </xdr:from>
    <xdr:to>
      <xdr:col>22</xdr:col>
      <xdr:colOff>203200</xdr:colOff>
      <xdr:row>15</xdr:row>
      <xdr:rowOff>44238</xdr:rowOff>
    </xdr:to>
    <xdr:cxnSp macro="">
      <xdr:nvCxnSpPr>
        <xdr:cNvPr id="454" name="直線コネクタ 453"/>
        <xdr:cNvCxnSpPr/>
      </xdr:nvCxnSpPr>
      <xdr:spPr>
        <a:xfrm flipV="1">
          <a:off x="14401800" y="25725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44238</xdr:rowOff>
    </xdr:from>
    <xdr:to>
      <xdr:col>21</xdr:col>
      <xdr:colOff>0</xdr:colOff>
      <xdr:row>15</xdr:row>
      <xdr:rowOff>101547</xdr:rowOff>
    </xdr:to>
    <xdr:cxnSp macro="">
      <xdr:nvCxnSpPr>
        <xdr:cNvPr id="457" name="直線コネクタ 456"/>
        <xdr:cNvCxnSpPr/>
      </xdr:nvCxnSpPr>
      <xdr:spPr>
        <a:xfrm flipV="1">
          <a:off x="13512800" y="2615988"/>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42027</xdr:rowOff>
    </xdr:from>
    <xdr:to>
      <xdr:col>24</xdr:col>
      <xdr:colOff>609600</xdr:colOff>
      <xdr:row>14</xdr:row>
      <xdr:rowOff>143627</xdr:rowOff>
    </xdr:to>
    <xdr:sp macro="" textlink="">
      <xdr:nvSpPr>
        <xdr:cNvPr id="467" name="円/楕円 466"/>
        <xdr:cNvSpPr/>
      </xdr:nvSpPr>
      <xdr:spPr>
        <a:xfrm>
          <a:off x="16967200" y="24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134754</xdr:rowOff>
    </xdr:from>
    <xdr:ext cx="762000" cy="259045"/>
    <xdr:sp macro="" textlink="">
      <xdr:nvSpPr>
        <xdr:cNvPr id="468" name="将来負担の状況該当値テキスト"/>
        <xdr:cNvSpPr txBox="1"/>
      </xdr:nvSpPr>
      <xdr:spPr>
        <a:xfrm>
          <a:off x="17106900" y="23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77015</xdr:rowOff>
    </xdr:from>
    <xdr:to>
      <xdr:col>23</xdr:col>
      <xdr:colOff>457200</xdr:colOff>
      <xdr:row>15</xdr:row>
      <xdr:rowOff>7165</xdr:rowOff>
    </xdr:to>
    <xdr:sp macro="" textlink="">
      <xdr:nvSpPr>
        <xdr:cNvPr id="469" name="円/楕円 468"/>
        <xdr:cNvSpPr/>
      </xdr:nvSpPr>
      <xdr:spPr>
        <a:xfrm>
          <a:off x="16129000" y="24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163392</xdr:rowOff>
    </xdr:from>
    <xdr:ext cx="736600" cy="259045"/>
    <xdr:sp macro="" textlink="">
      <xdr:nvSpPr>
        <xdr:cNvPr id="470" name="テキスト ボックス 469"/>
        <xdr:cNvSpPr txBox="1"/>
      </xdr:nvSpPr>
      <xdr:spPr>
        <a:xfrm>
          <a:off x="15798800" y="25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121454</xdr:rowOff>
    </xdr:from>
    <xdr:to>
      <xdr:col>22</xdr:col>
      <xdr:colOff>254000</xdr:colOff>
      <xdr:row>15</xdr:row>
      <xdr:rowOff>51604</xdr:rowOff>
    </xdr:to>
    <xdr:sp macro="" textlink="">
      <xdr:nvSpPr>
        <xdr:cNvPr id="471" name="円/楕円 470"/>
        <xdr:cNvSpPr/>
      </xdr:nvSpPr>
      <xdr:spPr>
        <a:xfrm>
          <a:off x="15240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36381</xdr:rowOff>
    </xdr:from>
    <xdr:ext cx="762000" cy="259045"/>
    <xdr:sp macro="" textlink="">
      <xdr:nvSpPr>
        <xdr:cNvPr id="472" name="テキスト ボックス 471"/>
        <xdr:cNvSpPr txBox="1"/>
      </xdr:nvSpPr>
      <xdr:spPr>
        <a:xfrm>
          <a:off x="14909800" y="260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164888</xdr:rowOff>
    </xdr:from>
    <xdr:to>
      <xdr:col>21</xdr:col>
      <xdr:colOff>50800</xdr:colOff>
      <xdr:row>15</xdr:row>
      <xdr:rowOff>95038</xdr:rowOff>
    </xdr:to>
    <xdr:sp macro="" textlink="">
      <xdr:nvSpPr>
        <xdr:cNvPr id="473" name="円/楕円 472"/>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79815</xdr:rowOff>
    </xdr:from>
    <xdr:ext cx="762000" cy="259045"/>
    <xdr:sp macro="" textlink="">
      <xdr:nvSpPr>
        <xdr:cNvPr id="474" name="テキスト ボックス 473"/>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50747</xdr:rowOff>
    </xdr:from>
    <xdr:to>
      <xdr:col>19</xdr:col>
      <xdr:colOff>533400</xdr:colOff>
      <xdr:row>15</xdr:row>
      <xdr:rowOff>152347</xdr:rowOff>
    </xdr:to>
    <xdr:sp macro="" textlink="">
      <xdr:nvSpPr>
        <xdr:cNvPr id="475" name="円/楕円 474"/>
        <xdr:cNvSpPr/>
      </xdr:nvSpPr>
      <xdr:spPr>
        <a:xfrm>
          <a:off x="13462000" y="26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137124</xdr:rowOff>
    </xdr:from>
    <xdr:ext cx="762000" cy="259045"/>
    <xdr:sp macro="" textlink="">
      <xdr:nvSpPr>
        <xdr:cNvPr id="476" name="テキスト ボックス 475"/>
        <xdr:cNvSpPr txBox="1"/>
      </xdr:nvSpPr>
      <xdr:spPr>
        <a:xfrm>
          <a:off x="13131800" y="270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49,699
49,239
126.96
23,177,416
21,523,152
1,493,691
13,530,503
25,516,434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60.9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4.7</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これまでも、管理職手当の削減や特殊勤務手当の見直し等により人件費の削減に努めてきたところであり、今後も定員適正化計画の確実な履行により人件費の削減を進めていく。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133858</xdr:rowOff>
    </xdr:from>
    <xdr:to>
      <xdr:col>7</xdr:col>
      <xdr:colOff>15875</xdr:colOff>
      <xdr:row>36</xdr:row>
      <xdr:rowOff>35560</xdr:rowOff>
    </xdr:to>
    <xdr:cxnSp macro="">
      <xdr:nvCxnSpPr>
        <xdr:cNvPr id="63" name="直線コネクタ 62"/>
        <xdr:cNvCxnSpPr/>
      </xdr:nvCxnSpPr>
      <xdr:spPr>
        <a:xfrm flipV="1">
          <a:off x="3987800" y="61346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40132</xdr:rowOff>
    </xdr:to>
    <xdr:cxnSp macro="">
      <xdr:nvCxnSpPr>
        <xdr:cNvPr id="66" name="直線コネクタ 65"/>
        <xdr:cNvCxnSpPr/>
      </xdr:nvCxnSpPr>
      <xdr:spPr>
        <a:xfrm flipV="1">
          <a:off x="3098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40132</xdr:rowOff>
    </xdr:to>
    <xdr:cxnSp macro="">
      <xdr:nvCxnSpPr>
        <xdr:cNvPr id="69" name="直線コネクタ 68"/>
        <xdr:cNvCxnSpPr/>
      </xdr:nvCxnSpPr>
      <xdr:spPr>
        <a:xfrm>
          <a:off x="2209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99568</xdr:rowOff>
    </xdr:to>
    <xdr:cxnSp macro="">
      <xdr:nvCxnSpPr>
        <xdr:cNvPr id="72" name="直線コネクタ 71"/>
        <xdr:cNvCxnSpPr/>
      </xdr:nvCxnSpPr>
      <xdr:spPr>
        <a:xfrm flipV="1">
          <a:off x="1320800" y="62077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2" name="円/楕円 81"/>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3"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4" name="円/楕円 83"/>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5" name="テキスト ボックス 84"/>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6" name="円/楕円 85"/>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7" name="テキスト ボックス 86"/>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8" name="円/楕円 87"/>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89" name="テキスト ボックス 88"/>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48768</xdr:rowOff>
    </xdr:from>
    <xdr:to>
      <xdr:col>1</xdr:col>
      <xdr:colOff>676275</xdr:colOff>
      <xdr:row>36</xdr:row>
      <xdr:rowOff>150368</xdr:rowOff>
    </xdr:to>
    <xdr:sp macro="" textlink="">
      <xdr:nvSpPr>
        <xdr:cNvPr id="90" name="円/楕円 89"/>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160545</xdr:rowOff>
    </xdr:from>
    <xdr:ext cx="762000" cy="259045"/>
    <xdr:sp macro="" textlink="">
      <xdr:nvSpPr>
        <xdr:cNvPr id="91" name="テキスト ボックス 90"/>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2.1</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既存施設について指定管理者制度により管理的経費の節減に努めているが、施設の統廃合や直営施設において指定管理者制度導入を検討するなど、民間活力等の活用により、更なる行政の効率化と経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75293</xdr:rowOff>
    </xdr:to>
    <xdr:cxnSp macro="">
      <xdr:nvCxnSpPr>
        <xdr:cNvPr id="126" name="直線コネクタ 125"/>
        <xdr:cNvCxnSpPr/>
      </xdr:nvCxnSpPr>
      <xdr:spPr>
        <a:xfrm flipV="1">
          <a:off x="15671800" y="2614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64407</xdr:rowOff>
    </xdr:from>
    <xdr:to>
      <xdr:col>22</xdr:col>
      <xdr:colOff>565150</xdr:colOff>
      <xdr:row>15</xdr:row>
      <xdr:rowOff>75293</xdr:rowOff>
    </xdr:to>
    <xdr:cxnSp macro="">
      <xdr:nvCxnSpPr>
        <xdr:cNvPr id="129" name="直線コネクタ 128"/>
        <xdr:cNvCxnSpPr/>
      </xdr:nvCxnSpPr>
      <xdr:spPr>
        <a:xfrm>
          <a:off x="14782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64407</xdr:rowOff>
    </xdr:from>
    <xdr:to>
      <xdr:col>21</xdr:col>
      <xdr:colOff>361950</xdr:colOff>
      <xdr:row>15</xdr:row>
      <xdr:rowOff>107950</xdr:rowOff>
    </xdr:to>
    <xdr:cxnSp macro="">
      <xdr:nvCxnSpPr>
        <xdr:cNvPr id="132" name="直線コネクタ 131"/>
        <xdr:cNvCxnSpPr/>
      </xdr:nvCxnSpPr>
      <xdr:spPr>
        <a:xfrm flipV="1">
          <a:off x="13893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45357</xdr:rowOff>
    </xdr:to>
    <xdr:cxnSp macro="">
      <xdr:nvCxnSpPr>
        <xdr:cNvPr id="135" name="直線コネクタ 134"/>
        <xdr:cNvCxnSpPr/>
      </xdr:nvCxnSpPr>
      <xdr:spPr>
        <a:xfrm flipV="1">
          <a:off x="13004800" y="2679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5" name="円/楕円 144"/>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6"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24493</xdr:rowOff>
    </xdr:from>
    <xdr:to>
      <xdr:col>22</xdr:col>
      <xdr:colOff>615950</xdr:colOff>
      <xdr:row>15</xdr:row>
      <xdr:rowOff>126093</xdr:rowOff>
    </xdr:to>
    <xdr:sp macro="" textlink="">
      <xdr:nvSpPr>
        <xdr:cNvPr id="147" name="円/楕円 146"/>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136270</xdr:rowOff>
    </xdr:from>
    <xdr:ext cx="736600" cy="259045"/>
    <xdr:sp macro="" textlink="">
      <xdr:nvSpPr>
        <xdr:cNvPr id="148" name="テキスト ボックス 147"/>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49" name="円/楕円 148"/>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125384</xdr:rowOff>
    </xdr:from>
    <xdr:ext cx="762000" cy="259045"/>
    <xdr:sp macro="" textlink="">
      <xdr:nvSpPr>
        <xdr:cNvPr id="150" name="テキスト ボックス 149"/>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1" name="円/楕円 150"/>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2" name="テキスト ボックス 151"/>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3" name="円/楕円 152"/>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4" name="テキスト ボックス 15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1.2</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障害福祉サービス費が平成</a:t>
          </a:r>
          <a:r>
            <a:rPr kumimoji="1" lang="en-US" altLang="ja-JP" sz="1300">
              <a:latin typeface="ＭＳ Ｐゴシック"/>
            </a:rPr>
            <a:t>24</a:t>
          </a:r>
          <a:r>
            <a:rPr kumimoji="1" lang="ja-JP" altLang="en-US" sz="1300">
              <a:latin typeface="ＭＳ Ｐゴシック"/>
            </a:rPr>
            <a:t>年度に県から事務移管されたことに伴い、それ以降割合が高くなっている。</a:t>
          </a:r>
          <a:endParaRPr kumimoji="1" lang="en-US" altLang="ja-JP" sz="1300">
            <a:latin typeface="ＭＳ Ｐゴシック"/>
          </a:endParaRPr>
        </a:p>
        <a:p>
          <a:r>
            <a:rPr kumimoji="1" lang="ja-JP" altLang="en-US" sz="1300">
              <a:latin typeface="ＭＳ Ｐゴシック"/>
            </a:rPr>
            <a:t>　高齢化に伴う老人福祉費や生活保護費の上昇など、扶助費は増加の一途をたどることが予想されるため、今後更なる歳出削減を図るとともに、財源確保に努める。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107950</xdr:rowOff>
    </xdr:to>
    <xdr:cxnSp macro="">
      <xdr:nvCxnSpPr>
        <xdr:cNvPr id="187" name="直線コネクタ 186"/>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107950</xdr:rowOff>
    </xdr:to>
    <xdr:cxnSp macro="">
      <xdr:nvCxnSpPr>
        <xdr:cNvPr id="190" name="直線コネクタ 189"/>
        <xdr:cNvCxnSpPr/>
      </xdr:nvCxnSpPr>
      <xdr:spPr>
        <a:xfrm>
          <a:off x="3098800" y="939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139700</xdr:rowOff>
    </xdr:to>
    <xdr:cxnSp macro="">
      <xdr:nvCxnSpPr>
        <xdr:cNvPr id="193" name="直線コネクタ 192"/>
        <xdr:cNvCxnSpPr/>
      </xdr:nvCxnSpPr>
      <xdr:spPr>
        <a:xfrm>
          <a:off x="2209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101600</xdr:rowOff>
    </xdr:to>
    <xdr:cxnSp macro="">
      <xdr:nvCxnSpPr>
        <xdr:cNvPr id="196" name="直線コネクタ 195"/>
        <xdr:cNvCxnSpPr/>
      </xdr:nvCxnSpPr>
      <xdr:spPr>
        <a:xfrm flipV="1">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6" name="円/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7"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8" name="円/楕円 207"/>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9" name="テキスト ボックス 208"/>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10" name="円/楕円 209"/>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1" name="テキスト ボックス 210"/>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12" name="円/楕円 211"/>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213" name="テキスト ボックス 212"/>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4" name="円/楕円 213"/>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5" name="テキスト ボックス 214"/>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5.8</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維持補修費については、庁舎や義務教育施設の修繕等やむを得ない支出がほとんどを占めている。繰出金については、国民健康保険事業特別会計などへの繰出金が増加傾向にあることから、国民健康保険税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104140</xdr:rowOff>
    </xdr:to>
    <xdr:cxnSp macro="">
      <xdr:nvCxnSpPr>
        <xdr:cNvPr id="248" name="直線コネクタ 247"/>
        <xdr:cNvCxnSpPr/>
      </xdr:nvCxnSpPr>
      <xdr:spPr>
        <a:xfrm>
          <a:off x="15671800" y="9324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20320</xdr:rowOff>
    </xdr:from>
    <xdr:to>
      <xdr:col>22</xdr:col>
      <xdr:colOff>565150</xdr:colOff>
      <xdr:row>54</xdr:row>
      <xdr:rowOff>66040</xdr:rowOff>
    </xdr:to>
    <xdr:cxnSp macro="">
      <xdr:nvCxnSpPr>
        <xdr:cNvPr id="251" name="直線コネクタ 250"/>
        <xdr:cNvCxnSpPr/>
      </xdr:nvCxnSpPr>
      <xdr:spPr>
        <a:xfrm>
          <a:off x="14782800" y="9278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54</xdr:row>
      <xdr:rowOff>20320</xdr:rowOff>
    </xdr:to>
    <xdr:cxnSp macro="">
      <xdr:nvCxnSpPr>
        <xdr:cNvPr id="254" name="直線コネクタ 253"/>
        <xdr:cNvCxnSpPr/>
      </xdr:nvCxnSpPr>
      <xdr:spPr>
        <a:xfrm>
          <a:off x="13893800" y="926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35560</xdr:rowOff>
    </xdr:to>
    <xdr:cxnSp macro="">
      <xdr:nvCxnSpPr>
        <xdr:cNvPr id="257" name="直線コネクタ 256"/>
        <xdr:cNvCxnSpPr/>
      </xdr:nvCxnSpPr>
      <xdr:spPr>
        <a:xfrm flipV="1">
          <a:off x="13004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7" name="円/楕円 266"/>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133367</xdr:rowOff>
    </xdr:from>
    <xdr:ext cx="762000" cy="259045"/>
    <xdr:sp macro="" textlink="">
      <xdr:nvSpPr>
        <xdr:cNvPr id="268" name="その他該当値テキスト"/>
        <xdr:cNvSpPr txBox="1"/>
      </xdr:nvSpPr>
      <xdr:spPr>
        <a:xfrm>
          <a:off x="16598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69" name="円/楕円 268"/>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70" name="テキスト ボックス 269"/>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140970</xdr:rowOff>
    </xdr:from>
    <xdr:to>
      <xdr:col>21</xdr:col>
      <xdr:colOff>412750</xdr:colOff>
      <xdr:row>54</xdr:row>
      <xdr:rowOff>71120</xdr:rowOff>
    </xdr:to>
    <xdr:sp macro="" textlink="">
      <xdr:nvSpPr>
        <xdr:cNvPr id="271" name="円/楕円 270"/>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81297</xdr:rowOff>
    </xdr:from>
    <xdr:ext cx="762000" cy="259045"/>
    <xdr:sp macro="" textlink="">
      <xdr:nvSpPr>
        <xdr:cNvPr id="272" name="テキスト ボックス 271"/>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3" name="円/楕円 272"/>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4" name="テキスト ボックス 273"/>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75" name="円/楕円 274"/>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76" name="テキスト ボックス 275"/>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9.3</a:t>
          </a:r>
          <a:r>
            <a:rPr kumimoji="1" lang="ja-JP" altLang="en-US" sz="1300">
              <a:latin typeface="ＭＳ Ｐゴシック"/>
            </a:rPr>
            <a:t>ポイント高く、全国平均、県内平均よりも高くなっている。</a:t>
          </a:r>
          <a:endParaRPr kumimoji="1" lang="en-US" altLang="ja-JP" sz="1300">
            <a:latin typeface="ＭＳ Ｐゴシック"/>
          </a:endParaRPr>
        </a:p>
        <a:p>
          <a:r>
            <a:rPr kumimoji="1" lang="ja-JP" altLang="en-US" sz="1300">
              <a:latin typeface="ＭＳ Ｐゴシック"/>
            </a:rPr>
            <a:t>　今後も、一部事務組合等への負担金や病院事業会計への補助的繰出金については縮減が困難なことから、平成</a:t>
          </a:r>
          <a:r>
            <a:rPr kumimoji="1" lang="en-US" altLang="ja-JP" sz="1300">
              <a:latin typeface="ＭＳ Ｐゴシック"/>
            </a:rPr>
            <a:t>24</a:t>
          </a:r>
          <a:r>
            <a:rPr kumimoji="1" lang="ja-JP" altLang="en-US" sz="1300">
              <a:latin typeface="ＭＳ Ｐゴシック"/>
            </a:rPr>
            <a:t>年度以降各種団体への運営補助金を抜本的に見直し、公的負担の適正化を図っている。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108712</xdr:rowOff>
    </xdr:from>
    <xdr:to>
      <xdr:col>24</xdr:col>
      <xdr:colOff>31750</xdr:colOff>
      <xdr:row>38</xdr:row>
      <xdr:rowOff>131572</xdr:rowOff>
    </xdr:to>
    <xdr:cxnSp macro="">
      <xdr:nvCxnSpPr>
        <xdr:cNvPr id="306" name="直線コネクタ 305"/>
        <xdr:cNvCxnSpPr/>
      </xdr:nvCxnSpPr>
      <xdr:spPr>
        <a:xfrm>
          <a:off x="15671800" y="66238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108712</xdr:rowOff>
    </xdr:from>
    <xdr:to>
      <xdr:col>22</xdr:col>
      <xdr:colOff>565150</xdr:colOff>
      <xdr:row>38</xdr:row>
      <xdr:rowOff>149860</xdr:rowOff>
    </xdr:to>
    <xdr:cxnSp macro="">
      <xdr:nvCxnSpPr>
        <xdr:cNvPr id="309" name="直線コネクタ 308"/>
        <xdr:cNvCxnSpPr/>
      </xdr:nvCxnSpPr>
      <xdr:spPr>
        <a:xfrm flipV="1">
          <a:off x="14782800" y="66238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39</xdr:row>
      <xdr:rowOff>10414</xdr:rowOff>
    </xdr:to>
    <xdr:cxnSp macro="">
      <xdr:nvCxnSpPr>
        <xdr:cNvPr id="312" name="直線コネクタ 311"/>
        <xdr:cNvCxnSpPr/>
      </xdr:nvCxnSpPr>
      <xdr:spPr>
        <a:xfrm flipV="1">
          <a:off x="13893800" y="66649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10414</xdr:rowOff>
    </xdr:from>
    <xdr:to>
      <xdr:col>20</xdr:col>
      <xdr:colOff>158750</xdr:colOff>
      <xdr:row>39</xdr:row>
      <xdr:rowOff>56134</xdr:rowOff>
    </xdr:to>
    <xdr:cxnSp macro="">
      <xdr:nvCxnSpPr>
        <xdr:cNvPr id="315" name="直線コネクタ 314"/>
        <xdr:cNvCxnSpPr/>
      </xdr:nvCxnSpPr>
      <xdr:spPr>
        <a:xfrm flipV="1">
          <a:off x="13004800" y="6696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5" name="円/楕円 324"/>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6"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57912</xdr:rowOff>
    </xdr:from>
    <xdr:to>
      <xdr:col>22</xdr:col>
      <xdr:colOff>615950</xdr:colOff>
      <xdr:row>38</xdr:row>
      <xdr:rowOff>159512</xdr:rowOff>
    </xdr:to>
    <xdr:sp macro="" textlink="">
      <xdr:nvSpPr>
        <xdr:cNvPr id="327" name="円/楕円 326"/>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144289</xdr:rowOff>
    </xdr:from>
    <xdr:ext cx="736600" cy="259045"/>
    <xdr:sp macro="" textlink="">
      <xdr:nvSpPr>
        <xdr:cNvPr id="328" name="テキスト ボックス 327"/>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99060</xdr:rowOff>
    </xdr:from>
    <xdr:to>
      <xdr:col>21</xdr:col>
      <xdr:colOff>412750</xdr:colOff>
      <xdr:row>39</xdr:row>
      <xdr:rowOff>29210</xdr:rowOff>
    </xdr:to>
    <xdr:sp macro="" textlink="">
      <xdr:nvSpPr>
        <xdr:cNvPr id="329" name="円/楕円 328"/>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13987</xdr:rowOff>
    </xdr:from>
    <xdr:ext cx="762000" cy="259045"/>
    <xdr:sp macro="" textlink="">
      <xdr:nvSpPr>
        <xdr:cNvPr id="330" name="テキスト ボックス 329"/>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131064</xdr:rowOff>
    </xdr:from>
    <xdr:to>
      <xdr:col>20</xdr:col>
      <xdr:colOff>209550</xdr:colOff>
      <xdr:row>39</xdr:row>
      <xdr:rowOff>61214</xdr:rowOff>
    </xdr:to>
    <xdr:sp macro="" textlink="">
      <xdr:nvSpPr>
        <xdr:cNvPr id="331" name="円/楕円 330"/>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45991</xdr:rowOff>
    </xdr:from>
    <xdr:ext cx="762000" cy="259045"/>
    <xdr:sp macro="" textlink="">
      <xdr:nvSpPr>
        <xdr:cNvPr id="332" name="テキスト ボックス 331"/>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5334</xdr:rowOff>
    </xdr:from>
    <xdr:to>
      <xdr:col>19</xdr:col>
      <xdr:colOff>6350</xdr:colOff>
      <xdr:row>39</xdr:row>
      <xdr:rowOff>106934</xdr:rowOff>
    </xdr:to>
    <xdr:sp macro="" textlink="">
      <xdr:nvSpPr>
        <xdr:cNvPr id="333" name="円/楕円 332"/>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91711</xdr:rowOff>
    </xdr:from>
    <xdr:ext cx="762000" cy="259045"/>
    <xdr:sp macro="" textlink="">
      <xdr:nvSpPr>
        <xdr:cNvPr id="334" name="テキスト ボックス 333"/>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2.1</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年度をピークに起債償還は減少傾向にあるが、小中学校耐震改修事業を優先して計画的に実施してきたため、今後も公債費負担適正化計画等に基づき、適正な起債管理を行い、起債残高の抑制に努める。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159385</xdr:rowOff>
    </xdr:from>
    <xdr:to>
      <xdr:col>7</xdr:col>
      <xdr:colOff>15875</xdr:colOff>
      <xdr:row>75</xdr:row>
      <xdr:rowOff>6985</xdr:rowOff>
    </xdr:to>
    <xdr:cxnSp macro="">
      <xdr:nvCxnSpPr>
        <xdr:cNvPr id="366" name="直線コネクタ 365"/>
        <xdr:cNvCxnSpPr/>
      </xdr:nvCxnSpPr>
      <xdr:spPr>
        <a:xfrm flipV="1">
          <a:off x="3987800" y="128466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6985</xdr:rowOff>
    </xdr:to>
    <xdr:cxnSp macro="">
      <xdr:nvCxnSpPr>
        <xdr:cNvPr id="369" name="直線コネクタ 368"/>
        <xdr:cNvCxnSpPr/>
      </xdr:nvCxnSpPr>
      <xdr:spPr>
        <a:xfrm>
          <a:off x="3098800" y="12860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10795</xdr:rowOff>
    </xdr:to>
    <xdr:cxnSp macro="">
      <xdr:nvCxnSpPr>
        <xdr:cNvPr id="372" name="直線コネクタ 371"/>
        <xdr:cNvCxnSpPr/>
      </xdr:nvCxnSpPr>
      <xdr:spPr>
        <a:xfrm flipV="1">
          <a:off x="2209800" y="12860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xdr:rowOff>
    </xdr:from>
    <xdr:to>
      <xdr:col>3</xdr:col>
      <xdr:colOff>142875</xdr:colOff>
      <xdr:row>75</xdr:row>
      <xdr:rowOff>22225</xdr:rowOff>
    </xdr:to>
    <xdr:cxnSp macro="">
      <xdr:nvCxnSpPr>
        <xdr:cNvPr id="375" name="直線コネクタ 374"/>
        <xdr:cNvCxnSpPr/>
      </xdr:nvCxnSpPr>
      <xdr:spPr>
        <a:xfrm flipV="1">
          <a:off x="1320800" y="12869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108585</xdr:rowOff>
    </xdr:from>
    <xdr:to>
      <xdr:col>7</xdr:col>
      <xdr:colOff>66675</xdr:colOff>
      <xdr:row>75</xdr:row>
      <xdr:rowOff>38735</xdr:rowOff>
    </xdr:to>
    <xdr:sp macro="" textlink="">
      <xdr:nvSpPr>
        <xdr:cNvPr id="385" name="円/楕円 384"/>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125112</xdr:rowOff>
    </xdr:from>
    <xdr:ext cx="762000" cy="259045"/>
    <xdr:sp macro="" textlink="">
      <xdr:nvSpPr>
        <xdr:cNvPr id="386" name="公債費該当値テキスト"/>
        <xdr:cNvSpPr txBox="1"/>
      </xdr:nvSpPr>
      <xdr:spPr>
        <a:xfrm>
          <a:off x="49149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127635</xdr:rowOff>
    </xdr:from>
    <xdr:to>
      <xdr:col>5</xdr:col>
      <xdr:colOff>600075</xdr:colOff>
      <xdr:row>75</xdr:row>
      <xdr:rowOff>57785</xdr:rowOff>
    </xdr:to>
    <xdr:sp macro="" textlink="">
      <xdr:nvSpPr>
        <xdr:cNvPr id="387" name="円/楕円 386"/>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67962</xdr:rowOff>
    </xdr:from>
    <xdr:ext cx="736600" cy="259045"/>
    <xdr:sp macro="" textlink="">
      <xdr:nvSpPr>
        <xdr:cNvPr id="388" name="テキスト ボックス 387"/>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9" name="円/楕円 388"/>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0" name="テキスト ボックス 389"/>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131445</xdr:rowOff>
    </xdr:from>
    <xdr:to>
      <xdr:col>3</xdr:col>
      <xdr:colOff>193675</xdr:colOff>
      <xdr:row>75</xdr:row>
      <xdr:rowOff>61595</xdr:rowOff>
    </xdr:to>
    <xdr:sp macro="" textlink="">
      <xdr:nvSpPr>
        <xdr:cNvPr id="391" name="円/楕円 390"/>
        <xdr:cNvSpPr/>
      </xdr:nvSpPr>
      <xdr:spPr>
        <a:xfrm>
          <a:off x="2159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71772</xdr:rowOff>
    </xdr:from>
    <xdr:ext cx="762000" cy="259045"/>
    <xdr:sp macro="" textlink="">
      <xdr:nvSpPr>
        <xdr:cNvPr id="392" name="テキスト ボックス 391"/>
        <xdr:cNvSpPr txBox="1"/>
      </xdr:nvSpPr>
      <xdr:spPr>
        <a:xfrm>
          <a:off x="1828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142875</xdr:rowOff>
    </xdr:from>
    <xdr:to>
      <xdr:col>1</xdr:col>
      <xdr:colOff>676275</xdr:colOff>
      <xdr:row>75</xdr:row>
      <xdr:rowOff>73025</xdr:rowOff>
    </xdr:to>
    <xdr:sp macro="" textlink="">
      <xdr:nvSpPr>
        <xdr:cNvPr id="393" name="円/楕円 392"/>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83202</xdr:rowOff>
    </xdr:from>
    <xdr:ext cx="762000" cy="259045"/>
    <xdr:sp macro="" textlink="">
      <xdr:nvSpPr>
        <xdr:cNvPr id="394" name="テキスト ボックス 39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4.5</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今後、扶助費については増加傾向にあるため、人件費、物件費及び補助費等において、職員数削減、指定管理者制度の見直し、運営補助金適正化等により一層の歳出削減を図り、扶助費の財源確保に努める。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62230</xdr:rowOff>
    </xdr:to>
    <xdr:cxnSp macro="">
      <xdr:nvCxnSpPr>
        <xdr:cNvPr id="427" name="直線コネクタ 426"/>
        <xdr:cNvCxnSpPr/>
      </xdr:nvCxnSpPr>
      <xdr:spPr>
        <a:xfrm flipV="1">
          <a:off x="15671800" y="130581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62230</xdr:rowOff>
    </xdr:to>
    <xdr:cxnSp macro="">
      <xdr:nvCxnSpPr>
        <xdr:cNvPr id="430" name="直線コネクタ 429"/>
        <xdr:cNvCxnSpPr/>
      </xdr:nvCxnSpPr>
      <xdr:spPr>
        <a:xfrm>
          <a:off x="14782800" y="13061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39370</xdr:rowOff>
    </xdr:to>
    <xdr:cxnSp macro="">
      <xdr:nvCxnSpPr>
        <xdr:cNvPr id="433" name="直線コネクタ 432"/>
        <xdr:cNvCxnSpPr/>
      </xdr:nvCxnSpPr>
      <xdr:spPr>
        <a:xfrm flipV="1">
          <a:off x="13893800" y="13061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77</xdr:row>
      <xdr:rowOff>24130</xdr:rowOff>
    </xdr:to>
    <xdr:cxnSp macro="">
      <xdr:nvCxnSpPr>
        <xdr:cNvPr id="436" name="直線コネクタ 435"/>
        <xdr:cNvCxnSpPr/>
      </xdr:nvCxnSpPr>
      <xdr:spPr>
        <a:xfrm flipV="1">
          <a:off x="13004800" y="130695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46" name="円/楕円 445"/>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165117</xdr:rowOff>
    </xdr:from>
    <xdr:ext cx="762000" cy="259045"/>
    <xdr:sp macro="" textlink="">
      <xdr:nvSpPr>
        <xdr:cNvPr id="447"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xdr:rowOff>
    </xdr:from>
    <xdr:to>
      <xdr:col>22</xdr:col>
      <xdr:colOff>615950</xdr:colOff>
      <xdr:row>76</xdr:row>
      <xdr:rowOff>113030</xdr:rowOff>
    </xdr:to>
    <xdr:sp macro="" textlink="">
      <xdr:nvSpPr>
        <xdr:cNvPr id="448" name="円/楕円 447"/>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123207</xdr:rowOff>
    </xdr:from>
    <xdr:ext cx="736600" cy="259045"/>
    <xdr:sp macro="" textlink="">
      <xdr:nvSpPr>
        <xdr:cNvPr id="449" name="テキスト ボックス 448"/>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152400</xdr:rowOff>
    </xdr:from>
    <xdr:to>
      <xdr:col>21</xdr:col>
      <xdr:colOff>412750</xdr:colOff>
      <xdr:row>76</xdr:row>
      <xdr:rowOff>82550</xdr:rowOff>
    </xdr:to>
    <xdr:sp macro="" textlink="">
      <xdr:nvSpPr>
        <xdr:cNvPr id="450" name="円/楕円 449"/>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92727</xdr:rowOff>
    </xdr:from>
    <xdr:ext cx="762000" cy="259045"/>
    <xdr:sp macro="" textlink="">
      <xdr:nvSpPr>
        <xdr:cNvPr id="451" name="テキスト ボックス 450"/>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2" name="円/楕円 451"/>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3" name="テキスト ボックス 452"/>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4" name="円/楕円 453"/>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55" name="テキスト ボックス 454"/>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富山県砺波市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11912</xdr:rowOff>
    </xdr:from>
    <xdr:to>
      <xdr:col>4</xdr:col>
      <xdr:colOff>1117600</xdr:colOff>
      <xdr:row>19</xdr:row>
      <xdr:rowOff>74650</xdr:rowOff>
    </xdr:to>
    <xdr:cxnSp macro="">
      <xdr:nvCxnSpPr>
        <xdr:cNvPr id="50" name="直線コネクタ 49"/>
        <xdr:cNvCxnSpPr/>
      </xdr:nvCxnSpPr>
      <xdr:spPr bwMode="auto">
        <a:xfrm>
          <a:off x="5003800" y="3317087"/>
          <a:ext cx="647700" cy="6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167691</xdr:rowOff>
    </xdr:from>
    <xdr:to>
      <xdr:col>4</xdr:col>
      <xdr:colOff>469900</xdr:colOff>
      <xdr:row>19</xdr:row>
      <xdr:rowOff>11912</xdr:rowOff>
    </xdr:to>
    <xdr:cxnSp macro="">
      <xdr:nvCxnSpPr>
        <xdr:cNvPr id="53" name="直線コネクタ 52"/>
        <xdr:cNvCxnSpPr/>
      </xdr:nvCxnSpPr>
      <xdr:spPr bwMode="auto">
        <a:xfrm>
          <a:off x="4305300" y="3301416"/>
          <a:ext cx="698500" cy="15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152464</xdr:rowOff>
    </xdr:from>
    <xdr:to>
      <xdr:col>3</xdr:col>
      <xdr:colOff>904875</xdr:colOff>
      <xdr:row>18</xdr:row>
      <xdr:rowOff>167691</xdr:rowOff>
    </xdr:to>
    <xdr:cxnSp macro="">
      <xdr:nvCxnSpPr>
        <xdr:cNvPr id="56" name="直線コネクタ 55"/>
        <xdr:cNvCxnSpPr/>
      </xdr:nvCxnSpPr>
      <xdr:spPr bwMode="auto">
        <a:xfrm>
          <a:off x="3606800" y="3286189"/>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136525</xdr:rowOff>
    </xdr:from>
    <xdr:to>
      <xdr:col>3</xdr:col>
      <xdr:colOff>206375</xdr:colOff>
      <xdr:row>18</xdr:row>
      <xdr:rowOff>152464</xdr:rowOff>
    </xdr:to>
    <xdr:cxnSp macro="">
      <xdr:nvCxnSpPr>
        <xdr:cNvPr id="59" name="直線コネクタ 58"/>
        <xdr:cNvCxnSpPr/>
      </xdr:nvCxnSpPr>
      <xdr:spPr bwMode="auto">
        <a:xfrm>
          <a:off x="2908300" y="3270250"/>
          <a:ext cx="698500" cy="1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23850</xdr:rowOff>
    </xdr:from>
    <xdr:to>
      <xdr:col>5</xdr:col>
      <xdr:colOff>34925</xdr:colOff>
      <xdr:row>19</xdr:row>
      <xdr:rowOff>125450</xdr:rowOff>
    </xdr:to>
    <xdr:sp macro="" textlink="">
      <xdr:nvSpPr>
        <xdr:cNvPr id="69" name="円/楕円 68"/>
        <xdr:cNvSpPr/>
      </xdr:nvSpPr>
      <xdr:spPr bwMode="auto">
        <a:xfrm>
          <a:off x="5600700" y="332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167377</xdr:rowOff>
    </xdr:from>
    <xdr:ext cx="762000" cy="259045"/>
    <xdr:sp macro="" textlink="">
      <xdr:nvSpPr>
        <xdr:cNvPr id="70" name="人口1人当たり決算額の推移該当値テキスト130"/>
        <xdr:cNvSpPr txBox="1"/>
      </xdr:nvSpPr>
      <xdr:spPr>
        <a:xfrm>
          <a:off x="5740400" y="33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73,872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132562</xdr:rowOff>
    </xdr:from>
    <xdr:to>
      <xdr:col>4</xdr:col>
      <xdr:colOff>520700</xdr:colOff>
      <xdr:row>19</xdr:row>
      <xdr:rowOff>62712</xdr:rowOff>
    </xdr:to>
    <xdr:sp macro="" textlink="">
      <xdr:nvSpPr>
        <xdr:cNvPr id="71" name="円/楕円 70"/>
        <xdr:cNvSpPr/>
      </xdr:nvSpPr>
      <xdr:spPr bwMode="auto">
        <a:xfrm>
          <a:off x="4953000" y="326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47489</xdr:rowOff>
    </xdr:from>
    <xdr:ext cx="736600" cy="259045"/>
    <xdr:sp macro="" textlink="">
      <xdr:nvSpPr>
        <xdr:cNvPr id="72" name="テキスト ボックス 71"/>
        <xdr:cNvSpPr txBox="1"/>
      </xdr:nvSpPr>
      <xdr:spPr>
        <a:xfrm>
          <a:off x="4622800" y="335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116891</xdr:rowOff>
    </xdr:from>
    <xdr:to>
      <xdr:col>3</xdr:col>
      <xdr:colOff>955675</xdr:colOff>
      <xdr:row>19</xdr:row>
      <xdr:rowOff>47041</xdr:rowOff>
    </xdr:to>
    <xdr:sp macro="" textlink="">
      <xdr:nvSpPr>
        <xdr:cNvPr id="73" name="円/楕円 72"/>
        <xdr:cNvSpPr/>
      </xdr:nvSpPr>
      <xdr:spPr bwMode="auto">
        <a:xfrm>
          <a:off x="4254500" y="325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31818</xdr:rowOff>
    </xdr:from>
    <xdr:ext cx="762000" cy="259045"/>
    <xdr:sp macro="" textlink="">
      <xdr:nvSpPr>
        <xdr:cNvPr id="74" name="テキスト ボックス 73"/>
        <xdr:cNvSpPr txBox="1"/>
      </xdr:nvSpPr>
      <xdr:spPr>
        <a:xfrm>
          <a:off x="3924300" y="33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101664</xdr:rowOff>
    </xdr:from>
    <xdr:to>
      <xdr:col>3</xdr:col>
      <xdr:colOff>257175</xdr:colOff>
      <xdr:row>19</xdr:row>
      <xdr:rowOff>31814</xdr:rowOff>
    </xdr:to>
    <xdr:sp macro="" textlink="">
      <xdr:nvSpPr>
        <xdr:cNvPr id="75" name="円/楕円 74"/>
        <xdr:cNvSpPr/>
      </xdr:nvSpPr>
      <xdr:spPr bwMode="auto">
        <a:xfrm>
          <a:off x="3556000" y="32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16591</xdr:rowOff>
    </xdr:from>
    <xdr:ext cx="762000" cy="259045"/>
    <xdr:sp macro="" textlink="">
      <xdr:nvSpPr>
        <xdr:cNvPr id="76" name="テキスト ボックス 75"/>
        <xdr:cNvSpPr txBox="1"/>
      </xdr:nvSpPr>
      <xdr:spPr>
        <a:xfrm>
          <a:off x="3225800" y="332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85725</xdr:rowOff>
    </xdr:from>
    <xdr:to>
      <xdr:col>2</xdr:col>
      <xdr:colOff>692150</xdr:colOff>
      <xdr:row>19</xdr:row>
      <xdr:rowOff>15875</xdr:rowOff>
    </xdr:to>
    <xdr:sp macro="" textlink="">
      <xdr:nvSpPr>
        <xdr:cNvPr id="77" name="円/楕円 76"/>
        <xdr:cNvSpPr/>
      </xdr:nvSpPr>
      <xdr:spPr bwMode="auto">
        <a:xfrm>
          <a:off x="28575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652</xdr:rowOff>
    </xdr:from>
    <xdr:ext cx="762000" cy="259045"/>
    <xdr:sp macro="" textlink="">
      <xdr:nvSpPr>
        <xdr:cNvPr id="78" name="テキスト ボックス 77"/>
        <xdr:cNvSpPr txBox="1"/>
      </xdr:nvSpPr>
      <xdr:spPr>
        <a:xfrm>
          <a:off x="25273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296541</xdr:rowOff>
    </xdr:from>
    <xdr:to>
      <xdr:col>4</xdr:col>
      <xdr:colOff>1117600</xdr:colOff>
      <xdr:row>37</xdr:row>
      <xdr:rowOff>312650</xdr:rowOff>
    </xdr:to>
    <xdr:cxnSp macro="">
      <xdr:nvCxnSpPr>
        <xdr:cNvPr id="112" name="直線コネクタ 111"/>
        <xdr:cNvCxnSpPr/>
      </xdr:nvCxnSpPr>
      <xdr:spPr bwMode="auto">
        <a:xfrm>
          <a:off x="5003800" y="7421241"/>
          <a:ext cx="647700" cy="1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286178</xdr:rowOff>
    </xdr:from>
    <xdr:to>
      <xdr:col>4</xdr:col>
      <xdr:colOff>469900</xdr:colOff>
      <xdr:row>37</xdr:row>
      <xdr:rowOff>296541</xdr:rowOff>
    </xdr:to>
    <xdr:cxnSp macro="">
      <xdr:nvCxnSpPr>
        <xdr:cNvPr id="115" name="直線コネクタ 114"/>
        <xdr:cNvCxnSpPr/>
      </xdr:nvCxnSpPr>
      <xdr:spPr bwMode="auto">
        <a:xfrm>
          <a:off x="4305300" y="7410878"/>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273689</xdr:rowOff>
    </xdr:from>
    <xdr:to>
      <xdr:col>3</xdr:col>
      <xdr:colOff>904875</xdr:colOff>
      <xdr:row>37</xdr:row>
      <xdr:rowOff>286178</xdr:rowOff>
    </xdr:to>
    <xdr:cxnSp macro="">
      <xdr:nvCxnSpPr>
        <xdr:cNvPr id="118" name="直線コネクタ 117"/>
        <xdr:cNvCxnSpPr/>
      </xdr:nvCxnSpPr>
      <xdr:spPr bwMode="auto">
        <a:xfrm>
          <a:off x="3606800" y="7398389"/>
          <a:ext cx="698500" cy="1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264876</xdr:rowOff>
    </xdr:from>
    <xdr:to>
      <xdr:col>3</xdr:col>
      <xdr:colOff>206375</xdr:colOff>
      <xdr:row>37</xdr:row>
      <xdr:rowOff>273689</xdr:rowOff>
    </xdr:to>
    <xdr:cxnSp macro="">
      <xdr:nvCxnSpPr>
        <xdr:cNvPr id="121" name="直線コネクタ 120"/>
        <xdr:cNvCxnSpPr/>
      </xdr:nvCxnSpPr>
      <xdr:spPr bwMode="auto">
        <a:xfrm>
          <a:off x="2908300" y="7389576"/>
          <a:ext cx="698500" cy="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261850</xdr:rowOff>
    </xdr:from>
    <xdr:to>
      <xdr:col>5</xdr:col>
      <xdr:colOff>34925</xdr:colOff>
      <xdr:row>38</xdr:row>
      <xdr:rowOff>20550</xdr:rowOff>
    </xdr:to>
    <xdr:sp macro="" textlink="">
      <xdr:nvSpPr>
        <xdr:cNvPr id="131" name="円/楕円 130"/>
        <xdr:cNvSpPr/>
      </xdr:nvSpPr>
      <xdr:spPr bwMode="auto">
        <a:xfrm>
          <a:off x="5600700" y="73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43427</xdr:rowOff>
    </xdr:from>
    <xdr:ext cx="762000" cy="259045"/>
    <xdr:sp macro="" textlink="">
      <xdr:nvSpPr>
        <xdr:cNvPr id="132" name="人口1人当たり決算額の推移該当値テキスト445"/>
        <xdr:cNvSpPr txBox="1"/>
      </xdr:nvSpPr>
      <xdr:spPr>
        <a:xfrm>
          <a:off x="5740400" y="71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245741</xdr:rowOff>
    </xdr:from>
    <xdr:to>
      <xdr:col>4</xdr:col>
      <xdr:colOff>520700</xdr:colOff>
      <xdr:row>38</xdr:row>
      <xdr:rowOff>4441</xdr:rowOff>
    </xdr:to>
    <xdr:sp macro="" textlink="">
      <xdr:nvSpPr>
        <xdr:cNvPr id="133" name="円/楕円 132"/>
        <xdr:cNvSpPr/>
      </xdr:nvSpPr>
      <xdr:spPr bwMode="auto">
        <a:xfrm>
          <a:off x="4953000" y="737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14618</xdr:rowOff>
    </xdr:from>
    <xdr:ext cx="736600" cy="259045"/>
    <xdr:sp macro="" textlink="">
      <xdr:nvSpPr>
        <xdr:cNvPr id="134" name="テキスト ボックス 133"/>
        <xdr:cNvSpPr txBox="1"/>
      </xdr:nvSpPr>
      <xdr:spPr>
        <a:xfrm>
          <a:off x="4622800" y="713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235378</xdr:rowOff>
    </xdr:from>
    <xdr:to>
      <xdr:col>3</xdr:col>
      <xdr:colOff>955675</xdr:colOff>
      <xdr:row>37</xdr:row>
      <xdr:rowOff>336978</xdr:rowOff>
    </xdr:to>
    <xdr:sp macro="" textlink="">
      <xdr:nvSpPr>
        <xdr:cNvPr id="135" name="円/楕円 134"/>
        <xdr:cNvSpPr/>
      </xdr:nvSpPr>
      <xdr:spPr bwMode="auto">
        <a:xfrm>
          <a:off x="4254500" y="736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4255</xdr:rowOff>
    </xdr:from>
    <xdr:ext cx="762000" cy="259045"/>
    <xdr:sp macro="" textlink="">
      <xdr:nvSpPr>
        <xdr:cNvPr id="136" name="テキスト ボックス 135"/>
        <xdr:cNvSpPr txBox="1"/>
      </xdr:nvSpPr>
      <xdr:spPr>
        <a:xfrm>
          <a:off x="3924300" y="712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222889</xdr:rowOff>
    </xdr:from>
    <xdr:to>
      <xdr:col>3</xdr:col>
      <xdr:colOff>257175</xdr:colOff>
      <xdr:row>37</xdr:row>
      <xdr:rowOff>324489</xdr:rowOff>
    </xdr:to>
    <xdr:sp macro="" textlink="">
      <xdr:nvSpPr>
        <xdr:cNvPr id="137" name="円/楕円 136"/>
        <xdr:cNvSpPr/>
      </xdr:nvSpPr>
      <xdr:spPr bwMode="auto">
        <a:xfrm>
          <a:off x="3556000" y="734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163216</xdr:rowOff>
    </xdr:from>
    <xdr:ext cx="762000" cy="259045"/>
    <xdr:sp macro="" textlink="">
      <xdr:nvSpPr>
        <xdr:cNvPr id="138" name="テキスト ボックス 137"/>
        <xdr:cNvSpPr txBox="1"/>
      </xdr:nvSpPr>
      <xdr:spPr>
        <a:xfrm>
          <a:off x="3225800" y="711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214076</xdr:rowOff>
    </xdr:from>
    <xdr:to>
      <xdr:col>2</xdr:col>
      <xdr:colOff>692150</xdr:colOff>
      <xdr:row>37</xdr:row>
      <xdr:rowOff>315676</xdr:rowOff>
    </xdr:to>
    <xdr:sp macro="" textlink="">
      <xdr:nvSpPr>
        <xdr:cNvPr id="139" name="円/楕円 138"/>
        <xdr:cNvSpPr/>
      </xdr:nvSpPr>
      <xdr:spPr bwMode="auto">
        <a:xfrm>
          <a:off x="2857500" y="733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154403</xdr:rowOff>
    </xdr:from>
    <xdr:ext cx="762000" cy="259045"/>
    <xdr:sp macro="" textlink="">
      <xdr:nvSpPr>
        <xdr:cNvPr id="140" name="テキスト ボックス 139"/>
        <xdr:cNvSpPr txBox="1"/>
      </xdr:nvSpPr>
      <xdr:spPr>
        <a:xfrm>
          <a:off x="2527300" y="710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23</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年度について実質単年度収支が対前年比減となった要因は、積立金の大部分を減債基金としており、財政調整基金の積み立て割合が小さかったためである。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年度は、歳入のうち平成</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年度からの繰越金が</a:t>
          </a:r>
          <a:r>
            <a:rPr kumimoji="1" lang="en-US" altLang="ja-JP" sz="1400" baseline="0">
              <a:latin typeface="ＭＳ ゴシック" pitchFamily="49" charset="-128"/>
              <a:ea typeface="ＭＳ ゴシック" pitchFamily="49" charset="-128"/>
            </a:rPr>
            <a:t>1,416</a:t>
          </a:r>
          <a:r>
            <a:rPr kumimoji="1" lang="ja-JP" altLang="en-US" sz="1400" baseline="0">
              <a:latin typeface="ＭＳ ゴシック" pitchFamily="49" charset="-128"/>
              <a:ea typeface="ＭＳ ゴシック" pitchFamily="49" charset="-128"/>
            </a:rPr>
            <a:t>百万円あったこと、歳出においては人件費で</a:t>
          </a:r>
          <a:r>
            <a:rPr kumimoji="1" lang="en-US" altLang="ja-JP" sz="1400" baseline="0">
              <a:latin typeface="ＭＳ ゴシック" pitchFamily="49" charset="-128"/>
              <a:ea typeface="ＭＳ ゴシック" pitchFamily="49" charset="-128"/>
            </a:rPr>
            <a:t>183</a:t>
          </a:r>
          <a:r>
            <a:rPr kumimoji="1" lang="ja-JP" altLang="en-US" sz="1400" baseline="0">
              <a:latin typeface="ＭＳ ゴシック" pitchFamily="49" charset="-128"/>
              <a:ea typeface="ＭＳ ゴシック" pitchFamily="49" charset="-128"/>
            </a:rPr>
            <a:t>百万円マイナスとなったことなどから実質単年度収支が前年比増となったものである。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今後、特に義務的経費において、社会福祉費等扶助費の増嵩は避けられないことから、一層の歳出削減に努めるものである。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年度における対前年比では、病院事業で</a:t>
          </a:r>
          <a:r>
            <a:rPr kumimoji="1" lang="en-US" altLang="ja-JP" sz="1400" baseline="0">
              <a:latin typeface="ＭＳ ゴシック" pitchFamily="49" charset="-128"/>
              <a:ea typeface="ＭＳ ゴシック" pitchFamily="49" charset="-128"/>
            </a:rPr>
            <a:t>3.29</a:t>
          </a:r>
          <a:r>
            <a:rPr kumimoji="1" lang="ja-JP" altLang="en-US" sz="1400" baseline="0">
              <a:latin typeface="ＭＳ ゴシック" pitchFamily="49" charset="-128"/>
              <a:ea typeface="ＭＳ ゴシック" pitchFamily="49" charset="-128"/>
            </a:rPr>
            <a:t>ポイント、一般会計で</a:t>
          </a:r>
          <a:r>
            <a:rPr kumimoji="1" lang="en-US" altLang="ja-JP" sz="1400" baseline="0">
              <a:latin typeface="ＭＳ ゴシック" pitchFamily="49" charset="-128"/>
              <a:ea typeface="ＭＳ ゴシック" pitchFamily="49" charset="-128"/>
            </a:rPr>
            <a:t>1.35</a:t>
          </a:r>
          <a:r>
            <a:rPr kumimoji="1" lang="ja-JP" altLang="en-US" sz="1400" baseline="0">
              <a:latin typeface="ＭＳ ゴシック" pitchFamily="49" charset="-128"/>
              <a:ea typeface="ＭＳ ゴシック" pitchFamily="49" charset="-128"/>
            </a:rPr>
            <a:t>ポイント上昇しているが、水道事業で</a:t>
          </a:r>
          <a:r>
            <a:rPr kumimoji="1" lang="en-US" altLang="ja-JP" sz="1400" baseline="0">
              <a:latin typeface="ＭＳ ゴシック" pitchFamily="49" charset="-128"/>
              <a:ea typeface="ＭＳ ゴシック" pitchFamily="49" charset="-128"/>
            </a:rPr>
            <a:t>0.05</a:t>
          </a:r>
          <a:r>
            <a:rPr kumimoji="1" lang="ja-JP" altLang="en-US" sz="1400" baseline="0">
              <a:latin typeface="ＭＳ ゴシック" pitchFamily="49" charset="-128"/>
              <a:ea typeface="ＭＳ ゴシック" pitchFamily="49" charset="-128"/>
            </a:rPr>
            <a:t>ポイント低下している。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病院事業会計においては、平成</a:t>
          </a:r>
          <a:r>
            <a:rPr kumimoji="1" lang="en-US" altLang="ja-JP" sz="1400" baseline="0">
              <a:latin typeface="ＭＳ ゴシック" pitchFamily="49" charset="-128"/>
              <a:ea typeface="ＭＳ ゴシック" pitchFamily="49" charset="-128"/>
            </a:rPr>
            <a:t>21</a:t>
          </a:r>
          <a:r>
            <a:rPr kumimoji="1" lang="ja-JP" altLang="en-US" sz="1400" baseline="0">
              <a:latin typeface="ＭＳ ゴシック" pitchFamily="49" charset="-128"/>
              <a:ea typeface="ＭＳ ゴシック" pitchFamily="49" charset="-128"/>
            </a:rPr>
            <a:t>年度から改革プランに取り組み、病院耐震化事業及び最新医療機器の導入等を実施しながらも、現金預金残高の増額と企業債残高の縮減を図り、効率的な経営を進めてきた。今後も地域の基幹病院として安全・安心な医療の提供を図るべく優秀な医師を確保するとともに、ジェネリック医薬品の利用推進等、患者の医療費負担軽減や累積欠損金の削減等により病院経営の健全化を図ることと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水道事業会計においては、人口減少や節水についての意識改革などにより有収水量はここ数年減少して来ている。しかしながら、事業収益については受託工事収益、固定資産売却益の増収、事業費用については給与費の臨時的削減措置などにより収支差引</a:t>
          </a:r>
          <a:r>
            <a:rPr kumimoji="1" lang="en-US" altLang="ja-JP" sz="1400" baseline="0">
              <a:latin typeface="ＭＳ ゴシック" pitchFamily="49" charset="-128"/>
              <a:ea typeface="ＭＳ ゴシック" pitchFamily="49" charset="-128"/>
            </a:rPr>
            <a:t>64</a:t>
          </a:r>
          <a:r>
            <a:rPr kumimoji="1" lang="ja-JP" altLang="en-US" sz="1400" baseline="0">
              <a:latin typeface="ＭＳ ゴシック" pitchFamily="49" charset="-128"/>
              <a:ea typeface="ＭＳ ゴシック" pitchFamily="49" charset="-128"/>
            </a:rPr>
            <a:t>百万円の黒字決算となった。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においては、今後も引き続き、税収等一般財源の安定的確保を図るとともに、より一層の定員適正化や新規起債の抑制等による人件費、公債費の圧縮を図り、効率的でバランスのよい財政運営に努めることとしている。</a:t>
          </a:r>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の減少の理由として、一般会計及び病院事業会計における起債償還に対する繰出金が減少したこと、一部事務組合において過去に整備された清掃、衛生等施設建設に係る償還費負担金が減少していること、社会福祉法人施設建設に係る償還補助の減少など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算入公債費等については、事業費補正算入公債費や密度補正算入公債費が減少傾向にある一方、合併特例債や臨時財政対策債の償還に係る算入公債費が増加している。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以上のことから、元利償還金等から算入公債費等を差し引いて算出される実質公債費比率の分子は年々減少傾向にある。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年度に合併振興基金造成に</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新規借り入れしたため、一般会計等に係る地方債の現在高は増加しているが、一般会計の起債償還の進行、社会福祉法人施設に係る起債償還の進行、病院事業会計に係る繰入見込額や、一部事務組合における起債償還負担金の減少、職員数の減に伴う退職手当負担見込額の減少などにより、将来負担額は全体と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充当可能財源については、財政調整基金等の積立、合併特例債や臨時財政対策債に係る算入公債費により確保されていることから、近年は増加している。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その結果、将来負担額から充当可能財源等を差し引いて算出される将来負担比率の分子は、年々減少傾向にある。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23177416</v>
      </c>
      <c r="BO4" s="379"/>
      <c r="BP4" s="379"/>
      <c r="BQ4" s="379"/>
      <c r="BR4" s="379"/>
      <c r="BS4" s="379"/>
      <c r="BT4" s="379"/>
      <c r="BU4" s="380"/>
      <c r="BV4" s="378">
        <v>22289357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v>
      </c>
      <c r="CU4" s="554"/>
      <c r="CV4" s="554"/>
      <c r="CW4" s="554"/>
      <c r="CX4" s="554"/>
      <c r="CY4" s="554"/>
      <c r="CZ4" s="554"/>
      <c r="DA4" s="555"/>
      <c r="DB4" s="553">
        <v>9.6999999999999993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21523152</v>
      </c>
      <c r="BO5" s="384"/>
      <c r="BP5" s="384"/>
      <c r="BQ5" s="384"/>
      <c r="BR5" s="384"/>
      <c r="BS5" s="384"/>
      <c r="BT5" s="384"/>
      <c r="BU5" s="385"/>
      <c r="BV5" s="383">
        <v>20873261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1654264</v>
      </c>
      <c r="BO6" s="384"/>
      <c r="BP6" s="384"/>
      <c r="BQ6" s="384"/>
      <c r="BR6" s="384"/>
      <c r="BS6" s="384"/>
      <c r="BT6" s="384"/>
      <c r="BU6" s="385"/>
      <c r="BV6" s="383">
        <v>1416096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89.4</v>
      </c>
      <c r="CU6" s="528"/>
      <c r="CV6" s="528"/>
      <c r="CW6" s="528"/>
      <c r="CX6" s="528"/>
      <c r="CY6" s="528"/>
      <c r="CZ6" s="528"/>
      <c r="DA6" s="529"/>
      <c r="DB6" s="527">
        <v>91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160573</v>
      </c>
      <c r="BO7" s="384"/>
      <c r="BP7" s="384"/>
      <c r="BQ7" s="384"/>
      <c r="BR7" s="384"/>
      <c r="BS7" s="384"/>
      <c r="BT7" s="384"/>
      <c r="BU7" s="385"/>
      <c r="BV7" s="383">
        <v>104753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13530503</v>
      </c>
      <c r="CU7" s="384"/>
      <c r="CV7" s="384"/>
      <c r="CW7" s="384"/>
      <c r="CX7" s="384"/>
      <c r="CY7" s="384"/>
      <c r="CZ7" s="384"/>
      <c r="DA7" s="385"/>
      <c r="DB7" s="383">
        <v>13526992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1493691</v>
      </c>
      <c r="BO8" s="384"/>
      <c r="BP8" s="384"/>
      <c r="BQ8" s="384"/>
      <c r="BR8" s="384"/>
      <c r="BS8" s="384"/>
      <c r="BT8" s="384"/>
      <c r="BU8" s="385"/>
      <c r="BV8" s="383">
        <v>1311343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0.57999999999999996</v>
      </c>
      <c r="CU8" s="491"/>
      <c r="CV8" s="491"/>
      <c r="CW8" s="491"/>
      <c r="CX8" s="491"/>
      <c r="CY8" s="491"/>
      <c r="CZ8" s="491"/>
      <c r="DA8" s="492"/>
      <c r="DB8" s="490">
        <v>0.56999999999999995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49410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182348</v>
      </c>
      <c r="BO9" s="384"/>
      <c r="BP9" s="384"/>
      <c r="BQ9" s="384"/>
      <c r="BR9" s="384"/>
      <c r="BS9" s="384"/>
      <c r="BT9" s="384"/>
      <c r="BU9" s="385"/>
      <c r="BV9" s="383">
        <v>-364438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14.5</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49429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6317</v>
      </c>
      <c r="BO10" s="384"/>
      <c r="BP10" s="384"/>
      <c r="BQ10" s="384"/>
      <c r="BR10" s="384"/>
      <c r="BS10" s="384"/>
      <c r="BT10" s="384"/>
      <c r="BU10" s="385"/>
      <c r="BV10" s="383">
        <v>307388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49699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49239</v>
      </c>
      <c r="S13" s="483"/>
      <c r="T13" s="483"/>
      <c r="U13" s="483"/>
      <c r="V13" s="484"/>
      <c r="W13" s="470" t="s">
        <v>124</v>
      </c>
      <c r="X13" s="396"/>
      <c r="Y13" s="396"/>
      <c r="Z13" s="396"/>
      <c r="AA13" s="396"/>
      <c r="AB13" s="397"/>
      <c r="AC13" s="359">
        <v>1470</v>
      </c>
      <c r="AD13" s="360"/>
      <c r="AE13" s="360"/>
      <c r="AF13" s="360"/>
      <c r="AG13" s="361"/>
      <c r="AH13" s="359">
        <v>1610</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188665</v>
      </c>
      <c r="BO13" s="384"/>
      <c r="BP13" s="384"/>
      <c r="BQ13" s="384"/>
      <c r="BR13" s="384"/>
      <c r="BS13" s="384"/>
      <c r="BT13" s="384"/>
      <c r="BU13" s="385"/>
      <c r="BV13" s="383">
        <v>-57050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15.7</v>
      </c>
      <c r="CU13" s="354"/>
      <c r="CV13" s="354"/>
      <c r="CW13" s="354"/>
      <c r="CX13" s="354"/>
      <c r="CY13" s="354"/>
      <c r="CZ13" s="354"/>
      <c r="DA13" s="355"/>
      <c r="DB13" s="353">
        <v>17.2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49890</v>
      </c>
      <c r="S14" s="483"/>
      <c r="T14" s="483"/>
      <c r="U14" s="483"/>
      <c r="V14" s="484"/>
      <c r="W14" s="485"/>
      <c r="X14" s="399"/>
      <c r="Y14" s="399"/>
      <c r="Z14" s="399"/>
      <c r="AA14" s="399"/>
      <c r="AB14" s="400"/>
      <c r="AC14" s="475">
        <v>5.7</v>
      </c>
      <c r="AD14" s="476"/>
      <c r="AE14" s="476"/>
      <c r="AF14" s="476"/>
      <c r="AG14" s="477"/>
      <c r="AH14" s="475">
        <v>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60.9</v>
      </c>
      <c r="CU14" s="454"/>
      <c r="CV14" s="454"/>
      <c r="CW14" s="454"/>
      <c r="CX14" s="454"/>
      <c r="CY14" s="454"/>
      <c r="CZ14" s="454"/>
      <c r="DA14" s="455"/>
      <c r="DB14" s="486">
        <v>78.3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49387</v>
      </c>
      <c r="S15" s="483"/>
      <c r="T15" s="483"/>
      <c r="U15" s="483"/>
      <c r="V15" s="484"/>
      <c r="W15" s="470" t="s">
        <v>130</v>
      </c>
      <c r="X15" s="396"/>
      <c r="Y15" s="396"/>
      <c r="Z15" s="396"/>
      <c r="AA15" s="396"/>
      <c r="AB15" s="397"/>
      <c r="AC15" s="359">
        <v>9194</v>
      </c>
      <c r="AD15" s="360"/>
      <c r="AE15" s="360"/>
      <c r="AF15" s="360"/>
      <c r="AG15" s="361"/>
      <c r="AH15" s="359">
        <v>10035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5811433</v>
      </c>
      <c r="BO15" s="379"/>
      <c r="BP15" s="379"/>
      <c r="BQ15" s="379"/>
      <c r="BR15" s="379"/>
      <c r="BS15" s="379"/>
      <c r="BT15" s="379"/>
      <c r="BU15" s="380"/>
      <c r="BV15" s="378">
        <v>5893737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35.5</v>
      </c>
      <c r="AD16" s="476"/>
      <c r="AE16" s="476"/>
      <c r="AF16" s="476"/>
      <c r="AG16" s="477"/>
      <c r="AH16" s="475">
        <v>37.5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10068386</v>
      </c>
      <c r="BO16" s="384"/>
      <c r="BP16" s="384"/>
      <c r="BQ16" s="384"/>
      <c r="BR16" s="384"/>
      <c r="BS16" s="384"/>
      <c r="BT16" s="384"/>
      <c r="BU16" s="385"/>
      <c r="BV16" s="383">
        <v>10197177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15232</v>
      </c>
      <c r="AD17" s="360"/>
      <c r="AE17" s="360"/>
      <c r="AF17" s="360"/>
      <c r="AG17" s="361"/>
      <c r="AH17" s="359">
        <v>14974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7478817</v>
      </c>
      <c r="BO17" s="384"/>
      <c r="BP17" s="384"/>
      <c r="BQ17" s="384"/>
      <c r="BR17" s="384"/>
      <c r="BS17" s="384"/>
      <c r="BT17" s="384"/>
      <c r="BU17" s="385"/>
      <c r="BV17" s="383">
        <v>7577084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126.96</v>
      </c>
      <c r="M18" s="446"/>
      <c r="N18" s="446"/>
      <c r="O18" s="446"/>
      <c r="P18" s="446"/>
      <c r="Q18" s="446"/>
      <c r="R18" s="447"/>
      <c r="S18" s="447"/>
      <c r="T18" s="447"/>
      <c r="U18" s="447"/>
      <c r="V18" s="448"/>
      <c r="W18" s="462"/>
      <c r="X18" s="463"/>
      <c r="Y18" s="463"/>
      <c r="Z18" s="463"/>
      <c r="AA18" s="463"/>
      <c r="AB18" s="471"/>
      <c r="AC18" s="347">
        <v>58.8</v>
      </c>
      <c r="AD18" s="348"/>
      <c r="AE18" s="348"/>
      <c r="AF18" s="348"/>
      <c r="AG18" s="449"/>
      <c r="AH18" s="347">
        <v>56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11339115</v>
      </c>
      <c r="BO18" s="384"/>
      <c r="BP18" s="384"/>
      <c r="BQ18" s="384"/>
      <c r="BR18" s="384"/>
      <c r="BS18" s="384"/>
      <c r="BT18" s="384"/>
      <c r="BU18" s="385"/>
      <c r="BV18" s="383">
        <v>11468667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389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16857838</v>
      </c>
      <c r="BO19" s="384"/>
      <c r="BP19" s="384"/>
      <c r="BQ19" s="384"/>
      <c r="BR19" s="384"/>
      <c r="BS19" s="384"/>
      <c r="BT19" s="384"/>
      <c r="BU19" s="385"/>
      <c r="BV19" s="383">
        <v>16592279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15559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25516434</v>
      </c>
      <c r="BO23" s="384"/>
      <c r="BP23" s="384"/>
      <c r="BQ23" s="384"/>
      <c r="BR23" s="384"/>
      <c r="BS23" s="384"/>
      <c r="BT23" s="384"/>
      <c r="BU23" s="385"/>
      <c r="BV23" s="383">
        <v>25146875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8390</v>
      </c>
      <c r="R24" s="360"/>
      <c r="S24" s="360"/>
      <c r="T24" s="360"/>
      <c r="U24" s="360"/>
      <c r="V24" s="361"/>
      <c r="W24" s="425"/>
      <c r="X24" s="416"/>
      <c r="Y24" s="417"/>
      <c r="Z24" s="356" t="s">
        <v>154</v>
      </c>
      <c r="AA24" s="357"/>
      <c r="AB24" s="357"/>
      <c r="AC24" s="357"/>
      <c r="AD24" s="357"/>
      <c r="AE24" s="357"/>
      <c r="AF24" s="357"/>
      <c r="AG24" s="358"/>
      <c r="AH24" s="359">
        <v>351</v>
      </c>
      <c r="AI24" s="360"/>
      <c r="AJ24" s="360"/>
      <c r="AK24" s="360"/>
      <c r="AL24" s="361"/>
      <c r="AM24" s="359">
        <v>1088100</v>
      </c>
      <c r="AN24" s="360"/>
      <c r="AO24" s="360"/>
      <c r="AP24" s="360"/>
      <c r="AQ24" s="360"/>
      <c r="AR24" s="361"/>
      <c r="AS24" s="359">
        <v>3100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15116673</v>
      </c>
      <c r="BO24" s="384"/>
      <c r="BP24" s="384"/>
      <c r="BQ24" s="384"/>
      <c r="BR24" s="384"/>
      <c r="BS24" s="384"/>
      <c r="BT24" s="384"/>
      <c r="BU24" s="385"/>
      <c r="BV24" s="383">
        <v>14997737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6910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804255</v>
      </c>
      <c r="BO25" s="379"/>
      <c r="BP25" s="379"/>
      <c r="BQ25" s="379"/>
      <c r="BR25" s="379"/>
      <c r="BS25" s="379"/>
      <c r="BT25" s="379"/>
      <c r="BU25" s="380"/>
      <c r="BV25" s="378">
        <v>1957472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5980</v>
      </c>
      <c r="R26" s="360"/>
      <c r="S26" s="360"/>
      <c r="T26" s="360"/>
      <c r="U26" s="360"/>
      <c r="V26" s="361"/>
      <c r="W26" s="425"/>
      <c r="X26" s="416"/>
      <c r="Y26" s="417"/>
      <c r="Z26" s="356" t="s">
        <v>160</v>
      </c>
      <c r="AA26" s="436"/>
      <c r="AB26" s="436"/>
      <c r="AC26" s="436"/>
      <c r="AD26" s="436"/>
      <c r="AE26" s="436"/>
      <c r="AF26" s="436"/>
      <c r="AG26" s="437"/>
      <c r="AH26" s="359">
        <v>39</v>
      </c>
      <c r="AI26" s="360"/>
      <c r="AJ26" s="360"/>
      <c r="AK26" s="360"/>
      <c r="AL26" s="361"/>
      <c r="AM26" s="359">
        <v>106431</v>
      </c>
      <c r="AN26" s="360"/>
      <c r="AO26" s="360"/>
      <c r="AP26" s="360"/>
      <c r="AQ26" s="360"/>
      <c r="AR26" s="361"/>
      <c r="AS26" s="359">
        <v>2729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4540</v>
      </c>
      <c r="R27" s="360"/>
      <c r="S27" s="360"/>
      <c r="T27" s="360"/>
      <c r="U27" s="360"/>
      <c r="V27" s="361"/>
      <c r="W27" s="425"/>
      <c r="X27" s="416"/>
      <c r="Y27" s="417"/>
      <c r="Z27" s="356" t="s">
        <v>163</v>
      </c>
      <c r="AA27" s="357"/>
      <c r="AB27" s="357"/>
      <c r="AC27" s="357"/>
      <c r="AD27" s="357"/>
      <c r="AE27" s="357"/>
      <c r="AF27" s="357"/>
      <c r="AG27" s="358"/>
      <c r="AH27" s="359">
        <v>32</v>
      </c>
      <c r="AI27" s="360"/>
      <c r="AJ27" s="360"/>
      <c r="AK27" s="360"/>
      <c r="AL27" s="361"/>
      <c r="AM27" s="359">
        <v>96640</v>
      </c>
      <c r="AN27" s="360"/>
      <c r="AO27" s="360"/>
      <c r="AP27" s="360"/>
      <c r="AQ27" s="360"/>
      <c r="AR27" s="361"/>
      <c r="AS27" s="359">
        <v>3020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169274</v>
      </c>
      <c r="BO27" s="387"/>
      <c r="BP27" s="387"/>
      <c r="BQ27" s="387"/>
      <c r="BR27" s="387"/>
      <c r="BS27" s="387"/>
      <c r="BT27" s="387"/>
      <c r="BU27" s="388"/>
      <c r="BV27" s="386">
        <v>281103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4040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2697773</v>
      </c>
      <c r="BO28" s="379"/>
      <c r="BP28" s="379"/>
      <c r="BQ28" s="379"/>
      <c r="BR28" s="379"/>
      <c r="BS28" s="379"/>
      <c r="BT28" s="379"/>
      <c r="BU28" s="380"/>
      <c r="BV28" s="378">
        <v>2691456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3740</v>
      </c>
      <c r="R29" s="360"/>
      <c r="S29" s="360"/>
      <c r="T29" s="360"/>
      <c r="U29" s="360"/>
      <c r="V29" s="361"/>
      <c r="W29" s="425"/>
      <c r="X29" s="416"/>
      <c r="Y29" s="417"/>
      <c r="Z29" s="356" t="s">
        <v>170</v>
      </c>
      <c r="AA29" s="357"/>
      <c r="AB29" s="357"/>
      <c r="AC29" s="357"/>
      <c r="AD29" s="357"/>
      <c r="AE29" s="357"/>
      <c r="AF29" s="357"/>
      <c r="AG29" s="358"/>
      <c r="AH29" s="359">
        <v>383</v>
      </c>
      <c r="AI29" s="360"/>
      <c r="AJ29" s="360"/>
      <c r="AK29" s="360"/>
      <c r="AL29" s="361"/>
      <c r="AM29" s="359">
        <v>1184740</v>
      </c>
      <c r="AN29" s="360"/>
      <c r="AO29" s="360"/>
      <c r="AP29" s="360"/>
      <c r="AQ29" s="360"/>
      <c r="AR29" s="361"/>
      <c r="AS29" s="359">
        <v>3093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1402940</v>
      </c>
      <c r="BO29" s="384"/>
      <c r="BP29" s="384"/>
      <c r="BQ29" s="384"/>
      <c r="BR29" s="384"/>
      <c r="BS29" s="384"/>
      <c r="BT29" s="384"/>
      <c r="BU29" s="385"/>
      <c r="BV29" s="383">
        <v>913373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1979018</v>
      </c>
      <c r="BO30" s="387"/>
      <c r="BP30" s="387"/>
      <c r="BQ30" s="387"/>
      <c r="BR30" s="387"/>
      <c r="BS30" s="387"/>
      <c r="BT30" s="387"/>
      <c r="BU30" s="388"/>
      <c r="BV30" s="386">
        <v>1637885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砺波広域圏事務組合（一般会計）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砺波市土地開発公社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霊苑事業特別会計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IF('各会計、関係団体の財政状況及び健全化判断比率'!B31="","",'各会計、関係団体の財政状況及び健全化判断比率'!B31)</f>
        <v>工業用水道事業会計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砺波広域圏事務組合（基金特別会計）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公益財団法人砺波市文化振興会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IF('各会計、関係団体の財政状況及び健全化判断比率'!B32="","",'各会計、関係団体の財政状況及び健全化判断比率'!B32)</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砺波広域圏事務組合（農業共済事業特別会計）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公益財団法人砺波市花と緑の財団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砺波広域圏事務組合（水道事業会計）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公益財団法人砺波市体育協会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砺波地方衛生施設組合（一般会計）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公益財団法人砺波市農業公社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富山県市町村総合事務組合（一般会計）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庄川開発株式会社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富山県市町村会館管理組合（一般会計）</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庄川泉源株式会社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庄川右岸水害予防組合（庄川右岸水害予防組合会計）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庄川左岸水害予防組合（庄川左岸水害予防組合会計）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砺波地方介護保険組合（一般会計）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24469</v>
      </c>
      <c r="J41" s="83">
        <v>23926</v>
      </c>
      <c r="K41" s="83">
        <v>25054</v>
      </c>
      <c r="L41" s="83">
        <v>25147</v>
      </c>
      <c r="M41" s="84">
        <v>25516</v>
      </c>
    </row>
    <row r="42" spans="2:13" ht="27.75" customHeight="1">
      <c r="B42" s="1169"/>
      <c r="C42" s="1170"/>
      <c r="D42" s="85"/>
      <c r="E42" s="1173" t="s">
        <v>26</v>
      </c>
      <c r="F42" s="1173"/>
      <c r="G42" s="1173"/>
      <c r="H42" s="1174"/>
      <c r="I42" s="86">
        <v>1072</v>
      </c>
      <c r="J42" s="87">
        <v>999</v>
      </c>
      <c r="K42" s="87">
        <v>775</v>
      </c>
      <c r="L42" s="87">
        <v>728</v>
      </c>
      <c r="M42" s="88">
        <v>572</v>
      </c>
    </row>
    <row r="43" spans="2:13" ht="27.75" customHeight="1">
      <c r="B43" s="1169"/>
      <c r="C43" s="1170"/>
      <c r="D43" s="85"/>
      <c r="E43" s="1173" t="s">
        <v>27</v>
      </c>
      <c r="F43" s="1173"/>
      <c r="G43" s="1173"/>
      <c r="H43" s="1174"/>
      <c r="I43" s="86">
        <v>20173</v>
      </c>
      <c r="J43" s="87">
        <v>18793</v>
      </c>
      <c r="K43" s="87">
        <v>17769</v>
      </c>
      <c r="L43" s="87">
        <v>16769</v>
      </c>
      <c r="M43" s="88">
        <v>16419</v>
      </c>
    </row>
    <row r="44" spans="2:13" ht="27.75" customHeight="1">
      <c r="B44" s="1169"/>
      <c r="C44" s="1170"/>
      <c r="D44" s="85"/>
      <c r="E44" s="1173" t="s">
        <v>28</v>
      </c>
      <c r="F44" s="1173"/>
      <c r="G44" s="1173"/>
      <c r="H44" s="1174"/>
      <c r="I44" s="86">
        <v>1171</v>
      </c>
      <c r="J44" s="87">
        <v>907</v>
      </c>
      <c r="K44" s="87">
        <v>661</v>
      </c>
      <c r="L44" s="87">
        <v>437</v>
      </c>
      <c r="M44" s="88">
        <v>353</v>
      </c>
    </row>
    <row r="45" spans="2:13" ht="27.75" customHeight="1">
      <c r="B45" s="1169"/>
      <c r="C45" s="1170"/>
      <c r="D45" s="85"/>
      <c r="E45" s="1173" t="s">
        <v>29</v>
      </c>
      <c r="F45" s="1173"/>
      <c r="G45" s="1173"/>
      <c r="H45" s="1174"/>
      <c r="I45" s="86">
        <v>1985</v>
      </c>
      <c r="J45" s="87">
        <v>1788</v>
      </c>
      <c r="K45" s="87">
        <v>1633</v>
      </c>
      <c r="L45" s="87">
        <v>1352</v>
      </c>
      <c r="M45" s="88">
        <v>1146</v>
      </c>
    </row>
    <row r="46" spans="2:13" ht="27.75" customHeight="1">
      <c r="B46" s="1169"/>
      <c r="C46" s="1170"/>
      <c r="D46" s="85"/>
      <c r="E46" s="1173" t="s">
        <v>30</v>
      </c>
      <c r="F46" s="1173"/>
      <c r="G46" s="1173"/>
      <c r="H46" s="1174"/>
      <c r="I46" s="86" t="s">
        <v>481</v>
      </c>
      <c r="J46" s="87" t="s">
        <v>481</v>
      </c>
      <c r="K46" s="87" t="s">
        <v>481</v>
      </c>
      <c r="L46" s="87" t="s">
        <v>481</v>
      </c>
      <c r="M46" s="88" t="s">
        <v>481</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2478</v>
      </c>
      <c r="J49" s="87">
        <v>3064</v>
      </c>
      <c r="K49" s="87">
        <v>3637</v>
      </c>
      <c r="L49" s="87">
        <v>4228</v>
      </c>
      <c r="M49" s="88">
        <v>4715</v>
      </c>
    </row>
    <row r="50" spans="2:13" ht="27.75" customHeight="1">
      <c r="B50" s="1169"/>
      <c r="C50" s="1170"/>
      <c r="D50" s="85"/>
      <c r="E50" s="1173" t="s">
        <v>35</v>
      </c>
      <c r="F50" s="1173"/>
      <c r="G50" s="1173"/>
      <c r="H50" s="1174"/>
      <c r="I50" s="86">
        <v>1086</v>
      </c>
      <c r="J50" s="87">
        <v>894</v>
      </c>
      <c r="K50" s="87">
        <v>782</v>
      </c>
      <c r="L50" s="87">
        <v>715</v>
      </c>
      <c r="M50" s="88">
        <v>560</v>
      </c>
    </row>
    <row r="51" spans="2:13" ht="27.75" customHeight="1">
      <c r="B51" s="1171"/>
      <c r="C51" s="1172"/>
      <c r="D51" s="85"/>
      <c r="E51" s="1173" t="s">
        <v>36</v>
      </c>
      <c r="F51" s="1173"/>
      <c r="G51" s="1173"/>
      <c r="H51" s="1174"/>
      <c r="I51" s="86">
        <v>29143</v>
      </c>
      <c r="J51" s="87">
        <v>28928</v>
      </c>
      <c r="K51" s="87">
        <v>30400</v>
      </c>
      <c r="L51" s="87">
        <v>30860</v>
      </c>
      <c r="M51" s="88">
        <v>32028</v>
      </c>
    </row>
    <row r="52" spans="2:13" ht="27.75" customHeight="1" thickBot="1">
      <c r="B52" s="1175" t="s">
        <v>37</v>
      </c>
      <c r="C52" s="1176"/>
      <c r="D52" s="90"/>
      <c r="E52" s="1177" t="s">
        <v>38</v>
      </c>
      <c r="F52" s="1177"/>
      <c r="G52" s="1177"/>
      <c r="H52" s="1178"/>
      <c r="I52" s="91">
        <v>16163</v>
      </c>
      <c r="J52" s="92">
        <v>13526</v>
      </c>
      <c r="K52" s="92">
        <v>11074</v>
      </c>
      <c r="L52" s="92">
        <v>8631</v>
      </c>
      <c r="M52" s="93">
        <v>6703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60021</v>
      </c>
      <c r="E3" s="116"/>
      <c r="F3" s="117">
        <v>76282</v>
      </c>
      <c r="G3" s="118"/>
      <c r="H3" s="119"/>
    </row>
    <row r="4" spans="1:8">
      <c r="A4" s="120"/>
      <c r="B4" s="121"/>
      <c r="C4" s="122"/>
      <c r="D4" s="123">
        <v>20323</v>
      </c>
      <c r="E4" s="124"/>
      <c r="F4" s="125">
        <v>41092</v>
      </c>
      <c r="G4" s="126"/>
      <c r="H4" s="127"/>
    </row>
    <row r="5" spans="1:8">
      <c r="A5" s="108" t="s">
        <v>515</v>
      </c>
      <c r="B5" s="113"/>
      <c r="C5" s="114"/>
      <c r="D5" s="115">
        <v>51098</v>
      </c>
      <c r="E5" s="116"/>
      <c r="F5" s="117">
        <v>78670</v>
      </c>
      <c r="G5" s="118"/>
      <c r="H5" s="119"/>
    </row>
    <row r="6" spans="1:8">
      <c r="A6" s="120"/>
      <c r="B6" s="121"/>
      <c r="C6" s="122"/>
      <c r="D6" s="123">
        <v>25652</v>
      </c>
      <c r="E6" s="124"/>
      <c r="F6" s="125">
        <v>38094</v>
      </c>
      <c r="G6" s="126"/>
      <c r="H6" s="127"/>
    </row>
    <row r="7" spans="1:8">
      <c r="A7" s="108" t="s">
        <v>516</v>
      </c>
      <c r="B7" s="113"/>
      <c r="C7" s="114"/>
      <c r="D7" s="115">
        <v>57725</v>
      </c>
      <c r="E7" s="116"/>
      <c r="F7" s="117">
        <v>67201</v>
      </c>
      <c r="G7" s="118"/>
      <c r="H7" s="119"/>
    </row>
    <row r="8" spans="1:8">
      <c r="A8" s="120"/>
      <c r="B8" s="121"/>
      <c r="C8" s="122"/>
      <c r="D8" s="123">
        <v>21024</v>
      </c>
      <c r="E8" s="124"/>
      <c r="F8" s="125">
        <v>35210</v>
      </c>
      <c r="G8" s="126"/>
      <c r="H8" s="127"/>
    </row>
    <row r="9" spans="1:8">
      <c r="A9" s="108" t="s">
        <v>517</v>
      </c>
      <c r="B9" s="113"/>
      <c r="C9" s="114"/>
      <c r="D9" s="115">
        <v>59040</v>
      </c>
      <c r="E9" s="116"/>
      <c r="F9" s="117">
        <v>75709</v>
      </c>
      <c r="G9" s="118"/>
      <c r="H9" s="119"/>
    </row>
    <row r="10" spans="1:8">
      <c r="A10" s="120"/>
      <c r="B10" s="121"/>
      <c r="C10" s="122"/>
      <c r="D10" s="123">
        <v>21615</v>
      </c>
      <c r="E10" s="124"/>
      <c r="F10" s="125">
        <v>35212</v>
      </c>
      <c r="G10" s="126"/>
      <c r="H10" s="127"/>
    </row>
    <row r="11" spans="1:8">
      <c r="A11" s="108" t="s">
        <v>518</v>
      </c>
      <c r="B11" s="113"/>
      <c r="C11" s="114"/>
      <c r="D11" s="115">
        <v>75025</v>
      </c>
      <c r="E11" s="116"/>
      <c r="F11" s="117">
        <v>90961</v>
      </c>
      <c r="G11" s="118"/>
      <c r="H11" s="119"/>
    </row>
    <row r="12" spans="1:8">
      <c r="A12" s="120"/>
      <c r="B12" s="121"/>
      <c r="C12" s="128"/>
      <c r="D12" s="123">
        <v>25233</v>
      </c>
      <c r="E12" s="124"/>
      <c r="F12" s="125">
        <v>37720</v>
      </c>
      <c r="G12" s="126"/>
      <c r="H12" s="127"/>
    </row>
    <row r="13" spans="1:8">
      <c r="A13" s="108"/>
      <c r="B13" s="113"/>
      <c r="C13" s="129"/>
      <c r="D13" s="130">
        <v>60582</v>
      </c>
      <c r="E13" s="131"/>
      <c r="F13" s="132">
        <v>77765</v>
      </c>
      <c r="G13" s="133"/>
      <c r="H13" s="119"/>
    </row>
    <row r="14" spans="1:8">
      <c r="A14" s="120"/>
      <c r="B14" s="121"/>
      <c r="C14" s="122"/>
      <c r="D14" s="123">
        <v>22769</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6.62</v>
      </c>
      <c r="C19" s="134">
        <f>ROUND(VALUE(SUBSTITUTE(実質収支比率等に係る経年分析!G$48,"▲","-")),2)</f>
        <v>9.23</v>
      </c>
      <c r="D19" s="134">
        <f>ROUND(VALUE(SUBSTITUTE(実質収支比率等に係る経年分析!H$48,"▲","-")),2)</f>
        <v>12.43</v>
      </c>
      <c r="E19" s="134">
        <f>ROUND(VALUE(SUBSTITUTE(実質収支比率等に係る経年分析!I$48,"▲","-")),2)</f>
        <v>9.69</v>
      </c>
      <c r="F19" s="134">
        <f>ROUND(VALUE(SUBSTITUTE(実質収支比率等に係る経年分析!J$48,"▲","-")),2)</f>
        <v>11.04</v>
      </c>
    </row>
    <row r="20" spans="1:11">
      <c r="A20" s="134" t="s">
        <v>43</v>
      </c>
      <c r="B20" s="134">
        <f>ROUND(VALUE(SUBSTITUTE(実質収支比率等に係る経年分析!F$47,"▲","-")),2)</f>
        <v>13.84</v>
      </c>
      <c r="C20" s="134">
        <f>ROUND(VALUE(SUBSTITUTE(実質収支比率等に係る経年分析!G$47,"▲","-")),2)</f>
        <v>17.600000000000001</v>
      </c>
      <c r="D20" s="134">
        <f>ROUND(VALUE(SUBSTITUTE(実質収支比率等に係る経年分析!H$47,"▲","-")),2)</f>
        <v>17.68</v>
      </c>
      <c r="E20" s="134">
        <f>ROUND(VALUE(SUBSTITUTE(実質収支比率等に係る経年分析!I$47,"▲","-")),2)</f>
        <v>19.899999999999999</v>
      </c>
      <c r="F20" s="134">
        <f>ROUND(VALUE(SUBSTITUTE(実質収支比率等に係る経年分析!J$47,"▲","-")),2)</f>
        <v>19.940000000000001</v>
      </c>
    </row>
    <row r="21" spans="1:11">
      <c r="A21" s="134" t="s">
        <v>44</v>
      </c>
      <c r="B21" s="134">
        <f>IF(ISNUMBER(VALUE(SUBSTITUTE(実質収支比率等に係る経年分析!F$49,"▲","-"))),ROUND(VALUE(SUBSTITUTE(実質収支比率等に係る経年分析!F$49,"▲","-")),2),NA())</f>
        <v>4.7</v>
      </c>
      <c r="C21" s="134">
        <f>IF(ISNUMBER(VALUE(SUBSTITUTE(実質収支比率等に係る経年分析!G$49,"▲","-"))),ROUND(VALUE(SUBSTITUTE(実質収支比率等に係る経年分析!G$49,"▲","-")),2),NA())</f>
        <v>6.9</v>
      </c>
      <c r="D21" s="134">
        <f>IF(ISNUMBER(VALUE(SUBSTITUTE(実質収支比率等に係る経年分析!H$49,"▲","-"))),ROUND(VALUE(SUBSTITUTE(実質収支比率等に係る経年分析!H$49,"▲","-")),2),NA())</f>
        <v>3.25</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1.39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霊苑事業特別会計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17.920000000000002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2534</v>
      </c>
      <c r="E42" s="136"/>
      <c r="F42" s="136"/>
      <c r="G42" s="136">
        <f>'実質公債費比率（分子）の構造'!L$52</f>
        <v>2521</v>
      </c>
      <c r="H42" s="136"/>
      <c r="I42" s="136"/>
      <c r="J42" s="136">
        <f>'実質公債費比率（分子）の構造'!M$52</f>
        <v>2550</v>
      </c>
      <c r="K42" s="136"/>
      <c r="L42" s="136"/>
      <c r="M42" s="136">
        <f>'実質公債費比率（分子）の構造'!N$52</f>
        <v>2597</v>
      </c>
      <c r="N42" s="136"/>
      <c r="O42" s="136"/>
      <c r="P42" s="136">
        <f>'実質公債費比率（分子）の構造'!O$52</f>
        <v>2619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80</v>
      </c>
      <c r="C44" s="136"/>
      <c r="D44" s="136"/>
      <c r="E44" s="136">
        <f>'実質公債費比率（分子）の構造'!L$50</f>
        <v>80</v>
      </c>
      <c r="F44" s="136"/>
      <c r="G44" s="136"/>
      <c r="H44" s="136">
        <f>'実質公債費比率（分子）の構造'!M$50</f>
        <v>50</v>
      </c>
      <c r="I44" s="136"/>
      <c r="J44" s="136"/>
      <c r="K44" s="136">
        <f>'実質公債費比率（分子）の構造'!N$50</f>
        <v>49</v>
      </c>
      <c r="L44" s="136"/>
      <c r="M44" s="136"/>
      <c r="N44" s="136">
        <f>'実質公債費比率（分子）の構造'!O$50</f>
        <v>49</v>
      </c>
      <c r="O44" s="136"/>
      <c r="P44" s="136"/>
    </row>
    <row r="45" spans="1:16">
      <c r="A45" s="136" t="s">
        <v>54</v>
      </c>
      <c r="B45" s="136">
        <f>'実質公債費比率（分子）の構造'!K$49</f>
        <v>377</v>
      </c>
      <c r="C45" s="136"/>
      <c r="D45" s="136"/>
      <c r="E45" s="136">
        <f>'実質公債費比率（分子）の構造'!L$49</f>
        <v>377</v>
      </c>
      <c r="F45" s="136"/>
      <c r="G45" s="136"/>
      <c r="H45" s="136">
        <f>'実質公債費比率（分子）の構造'!M$49</f>
        <v>317</v>
      </c>
      <c r="I45" s="136"/>
      <c r="J45" s="136"/>
      <c r="K45" s="136">
        <f>'実質公債費比率（分子）の構造'!N$49</f>
        <v>265</v>
      </c>
      <c r="L45" s="136"/>
      <c r="M45" s="136"/>
      <c r="N45" s="136">
        <f>'実質公債費比率（分子）の構造'!O$49</f>
        <v>215</v>
      </c>
      <c r="O45" s="136"/>
      <c r="P45" s="136"/>
    </row>
    <row r="46" spans="1:16">
      <c r="A46" s="136" t="s">
        <v>55</v>
      </c>
      <c r="B46" s="136">
        <f>'実質公債費比率（分子）の構造'!K$48</f>
        <v>1518</v>
      </c>
      <c r="C46" s="136"/>
      <c r="D46" s="136"/>
      <c r="E46" s="136">
        <f>'実質公債費比率（分子）の構造'!L$48</f>
        <v>1368</v>
      </c>
      <c r="F46" s="136"/>
      <c r="G46" s="136"/>
      <c r="H46" s="136">
        <f>'実質公債費比率（分子）の構造'!M$48</f>
        <v>1412</v>
      </c>
      <c r="I46" s="136"/>
      <c r="J46" s="136"/>
      <c r="K46" s="136">
        <f>'実質公債費比率（分子）の構造'!N$48</f>
        <v>1411</v>
      </c>
      <c r="L46" s="136"/>
      <c r="M46" s="136"/>
      <c r="N46" s="136">
        <f>'実質公債費比率（分子）の構造'!O$48</f>
        <v>1385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2720</v>
      </c>
      <c r="C49" s="136"/>
      <c r="D49" s="136"/>
      <c r="E49" s="136">
        <f>'実質公債費比率（分子）の構造'!L$45</f>
        <v>2750</v>
      </c>
      <c r="F49" s="136"/>
      <c r="G49" s="136"/>
      <c r="H49" s="136">
        <f>'実質公債費比率（分子）の構造'!M$45</f>
        <v>2657</v>
      </c>
      <c r="I49" s="136"/>
      <c r="J49" s="136"/>
      <c r="K49" s="136">
        <f>'実質公債費比率（分子）の構造'!N$45</f>
        <v>2643</v>
      </c>
      <c r="L49" s="136"/>
      <c r="M49" s="136"/>
      <c r="N49" s="136">
        <f>'実質公債費比率（分子）の構造'!O$45</f>
        <v>2523</v>
      </c>
      <c r="O49" s="136"/>
      <c r="P49" s="136"/>
    </row>
    <row r="50" spans="1:16">
      <c r="A50" s="136" t="s">
        <v>59</v>
      </c>
      <c r="B50" s="136" t="e">
        <f>NA()</f>
        <v>#N/A</v>
      </c>
      <c r="C50" s="136">
        <f>IF(ISNUMBER('実質公債費比率（分子）の構造'!K$53),'実質公債費比率（分子）の構造'!K$53,NA())</f>
        <v>2161</v>
      </c>
      <c r="D50" s="136" t="e">
        <f>NA()</f>
        <v>#N/A</v>
      </c>
      <c r="E50" s="136" t="e">
        <f>NA()</f>
        <v>#N/A</v>
      </c>
      <c r="F50" s="136">
        <f>IF(ISNUMBER('実質公債費比率（分子）の構造'!L$53),'実質公債費比率（分子）の構造'!L$53,NA())</f>
        <v>2054</v>
      </c>
      <c r="G50" s="136" t="e">
        <f>NA()</f>
        <v>#N/A</v>
      </c>
      <c r="H50" s="136" t="e">
        <f>NA()</f>
        <v>#N/A</v>
      </c>
      <c r="I50" s="136">
        <f>IF(ISNUMBER('実質公債費比率（分子）の構造'!M$53),'実質公債費比率（分子）の構造'!M$53,NA())</f>
        <v>1886</v>
      </c>
      <c r="J50" s="136" t="e">
        <f>NA()</f>
        <v>#N/A</v>
      </c>
      <c r="K50" s="136" t="e">
        <f>NA()</f>
        <v>#N/A</v>
      </c>
      <c r="L50" s="136">
        <f>IF(ISNUMBER('実質公債費比率（分子）の構造'!N$53),'実質公債費比率（分子）の構造'!N$53,NA())</f>
        <v>1771</v>
      </c>
      <c r="M50" s="136" t="e">
        <f>NA()</f>
        <v>#N/A</v>
      </c>
      <c r="N50" s="136" t="e">
        <f>NA()</f>
        <v>#N/A</v>
      </c>
      <c r="O50" s="136">
        <f>IF(ISNUMBER('実質公債費比率（分子）の構造'!O$53),'実質公債費比率（分子）の構造'!O$53,NA())</f>
        <v>1553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29143</v>
      </c>
      <c r="E56" s="135"/>
      <c r="F56" s="135"/>
      <c r="G56" s="135">
        <f>'将来負担比率（分子）の構造'!J$51</f>
        <v>28928</v>
      </c>
      <c r="H56" s="135"/>
      <c r="I56" s="135"/>
      <c r="J56" s="135">
        <f>'将来負担比率（分子）の構造'!K$51</f>
        <v>30400</v>
      </c>
      <c r="K56" s="135"/>
      <c r="L56" s="135"/>
      <c r="M56" s="135">
        <f>'将来負担比率（分子）の構造'!L$51</f>
        <v>30860</v>
      </c>
      <c r="N56" s="135"/>
      <c r="O56" s="135"/>
      <c r="P56" s="135">
        <f>'将来負担比率（分子）の構造'!M$51</f>
        <v>32028</v>
      </c>
    </row>
    <row r="57" spans="1:16">
      <c r="A57" s="135" t="s">
        <v>35</v>
      </c>
      <c r="B57" s="135"/>
      <c r="C57" s="135"/>
      <c r="D57" s="135">
        <f>'将来負担比率（分子）の構造'!I$50</f>
        <v>1086</v>
      </c>
      <c r="E57" s="135"/>
      <c r="F57" s="135"/>
      <c r="G57" s="135">
        <f>'将来負担比率（分子）の構造'!J$50</f>
        <v>894</v>
      </c>
      <c r="H57" s="135"/>
      <c r="I57" s="135"/>
      <c r="J57" s="135">
        <f>'将来負担比率（分子）の構造'!K$50</f>
        <v>782</v>
      </c>
      <c r="K57" s="135"/>
      <c r="L57" s="135"/>
      <c r="M57" s="135">
        <f>'将来負担比率（分子）の構造'!L$50</f>
        <v>715</v>
      </c>
      <c r="N57" s="135"/>
      <c r="O57" s="135"/>
      <c r="P57" s="135">
        <f>'将来負担比率（分子）の構造'!M$50</f>
        <v>560</v>
      </c>
    </row>
    <row r="58" spans="1:16">
      <c r="A58" s="135" t="s">
        <v>34</v>
      </c>
      <c r="B58" s="135"/>
      <c r="C58" s="135"/>
      <c r="D58" s="135">
        <f>'将来負担比率（分子）の構造'!I$49</f>
        <v>2478</v>
      </c>
      <c r="E58" s="135"/>
      <c r="F58" s="135"/>
      <c r="G58" s="135">
        <f>'将来負担比率（分子）の構造'!J$49</f>
        <v>3064</v>
      </c>
      <c r="H58" s="135"/>
      <c r="I58" s="135"/>
      <c r="J58" s="135">
        <f>'将来負担比率（分子）の構造'!K$49</f>
        <v>3637</v>
      </c>
      <c r="K58" s="135"/>
      <c r="L58" s="135"/>
      <c r="M58" s="135">
        <f>'将来負担比率（分子）の構造'!L$49</f>
        <v>4228</v>
      </c>
      <c r="N58" s="135"/>
      <c r="O58" s="135"/>
      <c r="P58" s="135">
        <f>'将来負担比率（分子）の構造'!M$49</f>
        <v>4715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1985</v>
      </c>
      <c r="C62" s="135"/>
      <c r="D62" s="135"/>
      <c r="E62" s="135">
        <f>'将来負担比率（分子）の構造'!J$45</f>
        <v>1788</v>
      </c>
      <c r="F62" s="135"/>
      <c r="G62" s="135"/>
      <c r="H62" s="135">
        <f>'将来負担比率（分子）の構造'!K$45</f>
        <v>1633</v>
      </c>
      <c r="I62" s="135"/>
      <c r="J62" s="135"/>
      <c r="K62" s="135">
        <f>'将来負担比率（分子）の構造'!L$45</f>
        <v>1352</v>
      </c>
      <c r="L62" s="135"/>
      <c r="M62" s="135"/>
      <c r="N62" s="135">
        <f>'将来負担比率（分子）の構造'!M$45</f>
        <v>1146</v>
      </c>
      <c r="O62" s="135"/>
      <c r="P62" s="135"/>
    </row>
    <row r="63" spans="1:16">
      <c r="A63" s="135" t="s">
        <v>28</v>
      </c>
      <c r="B63" s="135">
        <f>'将来負担比率（分子）の構造'!I$44</f>
        <v>1171</v>
      </c>
      <c r="C63" s="135"/>
      <c r="D63" s="135"/>
      <c r="E63" s="135">
        <f>'将来負担比率（分子）の構造'!J$44</f>
        <v>907</v>
      </c>
      <c r="F63" s="135"/>
      <c r="G63" s="135"/>
      <c r="H63" s="135">
        <f>'将来負担比率（分子）の構造'!K$44</f>
        <v>661</v>
      </c>
      <c r="I63" s="135"/>
      <c r="J63" s="135"/>
      <c r="K63" s="135">
        <f>'将来負担比率（分子）の構造'!L$44</f>
        <v>437</v>
      </c>
      <c r="L63" s="135"/>
      <c r="M63" s="135"/>
      <c r="N63" s="135">
        <f>'将来負担比率（分子）の構造'!M$44</f>
        <v>353</v>
      </c>
      <c r="O63" s="135"/>
      <c r="P63" s="135"/>
    </row>
    <row r="64" spans="1:16">
      <c r="A64" s="135" t="s">
        <v>27</v>
      </c>
      <c r="B64" s="135">
        <f>'将来負担比率（分子）の構造'!I$43</f>
        <v>20173</v>
      </c>
      <c r="C64" s="135"/>
      <c r="D64" s="135"/>
      <c r="E64" s="135">
        <f>'将来負担比率（分子）の構造'!J$43</f>
        <v>18793</v>
      </c>
      <c r="F64" s="135"/>
      <c r="G64" s="135"/>
      <c r="H64" s="135">
        <f>'将来負担比率（分子）の構造'!K$43</f>
        <v>17769</v>
      </c>
      <c r="I64" s="135"/>
      <c r="J64" s="135"/>
      <c r="K64" s="135">
        <f>'将来負担比率（分子）の構造'!L$43</f>
        <v>16769</v>
      </c>
      <c r="L64" s="135"/>
      <c r="M64" s="135"/>
      <c r="N64" s="135">
        <f>'将来負担比率（分子）の構造'!M$43</f>
        <v>16419</v>
      </c>
      <c r="O64" s="135"/>
      <c r="P64" s="135"/>
    </row>
    <row r="65" spans="1:16">
      <c r="A65" s="135" t="s">
        <v>26</v>
      </c>
      <c r="B65" s="135">
        <f>'将来負担比率（分子）の構造'!I$42</f>
        <v>1072</v>
      </c>
      <c r="C65" s="135"/>
      <c r="D65" s="135"/>
      <c r="E65" s="135">
        <f>'将来負担比率（分子）の構造'!J$42</f>
        <v>999</v>
      </c>
      <c r="F65" s="135"/>
      <c r="G65" s="135"/>
      <c r="H65" s="135">
        <f>'将来負担比率（分子）の構造'!K$42</f>
        <v>775</v>
      </c>
      <c r="I65" s="135"/>
      <c r="J65" s="135"/>
      <c r="K65" s="135">
        <f>'将来負担比率（分子）の構造'!L$42</f>
        <v>728</v>
      </c>
      <c r="L65" s="135"/>
      <c r="M65" s="135"/>
      <c r="N65" s="135">
        <f>'将来負担比率（分子）の構造'!M$42</f>
        <v>572</v>
      </c>
      <c r="O65" s="135"/>
      <c r="P65" s="135"/>
    </row>
    <row r="66" spans="1:16">
      <c r="A66" s="135" t="s">
        <v>25</v>
      </c>
      <c r="B66" s="135">
        <f>'将来負担比率（分子）の構造'!I$41</f>
        <v>24469</v>
      </c>
      <c r="C66" s="135"/>
      <c r="D66" s="135"/>
      <c r="E66" s="135">
        <f>'将来負担比率（分子）の構造'!J$41</f>
        <v>23926</v>
      </c>
      <c r="F66" s="135"/>
      <c r="G66" s="135"/>
      <c r="H66" s="135">
        <f>'将来負担比率（分子）の構造'!K$41</f>
        <v>25054</v>
      </c>
      <c r="I66" s="135"/>
      <c r="J66" s="135"/>
      <c r="K66" s="135">
        <f>'将来負担比率（分子）の構造'!L$41</f>
        <v>25147</v>
      </c>
      <c r="L66" s="135"/>
      <c r="M66" s="135"/>
      <c r="N66" s="135">
        <f>'将来負担比率（分子）の構造'!M$41</f>
        <v>25516</v>
      </c>
      <c r="O66" s="135"/>
      <c r="P66" s="135"/>
    </row>
    <row r="67" spans="1:16">
      <c r="A67" s="135" t="s">
        <v>63</v>
      </c>
      <c r="B67" s="135" t="e">
        <f>NA()</f>
        <v>#N/A</v>
      </c>
      <c r="C67" s="135">
        <f>IF(ISNUMBER('将来負担比率（分子）の構造'!I$52), IF('将来負担比率（分子）の構造'!I$52 &lt; 0, 0, '将来負担比率（分子）の構造'!I$52), NA())</f>
        <v>16163</v>
      </c>
      <c r="D67" s="135" t="e">
        <f>NA()</f>
        <v>#N/A</v>
      </c>
      <c r="E67" s="135" t="e">
        <f>NA()</f>
        <v>#N/A</v>
      </c>
      <c r="F67" s="135">
        <f>IF(ISNUMBER('将来負担比率（分子）の構造'!J$52), IF('将来負担比率（分子）の構造'!J$52 &lt; 0, 0, '将来負担比率（分子）の構造'!J$52), NA())</f>
        <v>13526</v>
      </c>
      <c r="G67" s="135" t="e">
        <f>NA()</f>
        <v>#N/A</v>
      </c>
      <c r="H67" s="135" t="e">
        <f>NA()</f>
        <v>#N/A</v>
      </c>
      <c r="I67" s="135">
        <f>IF(ISNUMBER('将来負担比率（分子）の構造'!K$52), IF('将来負担比率（分子）の構造'!K$52 &lt; 0, 0, '将来負担比率（分子）の構造'!K$52), NA())</f>
        <v>11074</v>
      </c>
      <c r="J67" s="135" t="e">
        <f>NA()</f>
        <v>#N/A</v>
      </c>
      <c r="K67" s="135" t="e">
        <f>NA()</f>
        <v>#N/A</v>
      </c>
      <c r="L67" s="135">
        <f>IF(ISNUMBER('将来負担比率（分子）の構造'!L$52), IF('将来負担比率（分子）の構造'!L$52 &lt; 0, 0, '将来負担比率（分子）の構造'!L$52), NA())</f>
        <v>8631</v>
      </c>
      <c r="M67" s="135" t="e">
        <f>NA()</f>
        <v>#N/A</v>
      </c>
      <c r="N67" s="135" t="e">
        <f>NA()</f>
        <v>#N/A</v>
      </c>
      <c r="O67" s="135">
        <f>IF(ISNUMBER('将来負担比率（分子）の構造'!M$52), IF('将来負担比率（分子）の構造'!M$52 &lt; 0, 0, '将来負担比率（分子）の構造'!M$52), NA())</f>
        <v>6703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6793082</v>
      </c>
      <c r="S5" s="637"/>
      <c r="T5" s="637"/>
      <c r="U5" s="637"/>
      <c r="V5" s="637"/>
      <c r="W5" s="637"/>
      <c r="X5" s="637"/>
      <c r="Y5" s="684"/>
      <c r="Z5" s="697">
        <v>29.3</v>
      </c>
      <c r="AA5" s="697"/>
      <c r="AB5" s="697"/>
      <c r="AC5" s="697"/>
      <c r="AD5" s="698">
        <v>6793082</v>
      </c>
      <c r="AE5" s="698"/>
      <c r="AF5" s="698"/>
      <c r="AG5" s="698"/>
      <c r="AH5" s="698"/>
      <c r="AI5" s="698"/>
      <c r="AJ5" s="698"/>
      <c r="AK5" s="698"/>
      <c r="AL5" s="685">
        <v>53.6</v>
      </c>
      <c r="AM5" s="654"/>
      <c r="AN5" s="654"/>
      <c r="AO5" s="686"/>
      <c r="AP5" s="673" t="s">
        <v>208</v>
      </c>
      <c r="AQ5" s="674"/>
      <c r="AR5" s="674"/>
      <c r="AS5" s="674"/>
      <c r="AT5" s="674"/>
      <c r="AU5" s="674"/>
      <c r="AV5" s="674"/>
      <c r="AW5" s="674"/>
      <c r="AX5" s="674"/>
      <c r="AY5" s="674"/>
      <c r="AZ5" s="674"/>
      <c r="BA5" s="674"/>
      <c r="BB5" s="674"/>
      <c r="BC5" s="674"/>
      <c r="BD5" s="674"/>
      <c r="BE5" s="674"/>
      <c r="BF5" s="675"/>
      <c r="BG5" s="586">
        <v>6764794</v>
      </c>
      <c r="BH5" s="587"/>
      <c r="BI5" s="587"/>
      <c r="BJ5" s="587"/>
      <c r="BK5" s="587"/>
      <c r="BL5" s="587"/>
      <c r="BM5" s="587"/>
      <c r="BN5" s="588"/>
      <c r="BO5" s="639">
        <v>99.6</v>
      </c>
      <c r="BP5" s="639"/>
      <c r="BQ5" s="639"/>
      <c r="BR5" s="639"/>
      <c r="BS5" s="640">
        <v>195187</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270149</v>
      </c>
      <c r="S6" s="587"/>
      <c r="T6" s="587"/>
      <c r="U6" s="587"/>
      <c r="V6" s="587"/>
      <c r="W6" s="587"/>
      <c r="X6" s="587"/>
      <c r="Y6" s="588"/>
      <c r="Z6" s="639">
        <v>1.2</v>
      </c>
      <c r="AA6" s="639"/>
      <c r="AB6" s="639"/>
      <c r="AC6" s="639"/>
      <c r="AD6" s="640">
        <v>270149</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6764794</v>
      </c>
      <c r="BH6" s="587"/>
      <c r="BI6" s="587"/>
      <c r="BJ6" s="587"/>
      <c r="BK6" s="587"/>
      <c r="BL6" s="587"/>
      <c r="BM6" s="587"/>
      <c r="BN6" s="588"/>
      <c r="BO6" s="639">
        <v>99.6</v>
      </c>
      <c r="BP6" s="639"/>
      <c r="BQ6" s="639"/>
      <c r="BR6" s="639"/>
      <c r="BS6" s="640">
        <v>195187</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210106</v>
      </c>
      <c r="CS6" s="587"/>
      <c r="CT6" s="587"/>
      <c r="CU6" s="587"/>
      <c r="CV6" s="587"/>
      <c r="CW6" s="587"/>
      <c r="CX6" s="587"/>
      <c r="CY6" s="588"/>
      <c r="CZ6" s="639">
        <v>1</v>
      </c>
      <c r="DA6" s="639"/>
      <c r="DB6" s="639"/>
      <c r="DC6" s="639"/>
      <c r="DD6" s="592" t="s">
        <v>215</v>
      </c>
      <c r="DE6" s="587"/>
      <c r="DF6" s="587"/>
      <c r="DG6" s="587"/>
      <c r="DH6" s="587"/>
      <c r="DI6" s="587"/>
      <c r="DJ6" s="587"/>
      <c r="DK6" s="587"/>
      <c r="DL6" s="587"/>
      <c r="DM6" s="587"/>
      <c r="DN6" s="587"/>
      <c r="DO6" s="587"/>
      <c r="DP6" s="588"/>
      <c r="DQ6" s="592">
        <v>210106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18657</v>
      </c>
      <c r="S7" s="587"/>
      <c r="T7" s="587"/>
      <c r="U7" s="587"/>
      <c r="V7" s="587"/>
      <c r="W7" s="587"/>
      <c r="X7" s="587"/>
      <c r="Y7" s="588"/>
      <c r="Z7" s="639">
        <v>0.1</v>
      </c>
      <c r="AA7" s="639"/>
      <c r="AB7" s="639"/>
      <c r="AC7" s="639"/>
      <c r="AD7" s="640">
        <v>18657</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2908874</v>
      </c>
      <c r="BH7" s="587"/>
      <c r="BI7" s="587"/>
      <c r="BJ7" s="587"/>
      <c r="BK7" s="587"/>
      <c r="BL7" s="587"/>
      <c r="BM7" s="587"/>
      <c r="BN7" s="588"/>
      <c r="BO7" s="639">
        <v>42.8</v>
      </c>
      <c r="BP7" s="639"/>
      <c r="BQ7" s="639"/>
      <c r="BR7" s="639"/>
      <c r="BS7" s="640">
        <v>83640</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2754740</v>
      </c>
      <c r="CS7" s="587"/>
      <c r="CT7" s="587"/>
      <c r="CU7" s="587"/>
      <c r="CV7" s="587"/>
      <c r="CW7" s="587"/>
      <c r="CX7" s="587"/>
      <c r="CY7" s="588"/>
      <c r="CZ7" s="639">
        <v>12.8</v>
      </c>
      <c r="DA7" s="639"/>
      <c r="DB7" s="639"/>
      <c r="DC7" s="639"/>
      <c r="DD7" s="592">
        <v>165876</v>
      </c>
      <c r="DE7" s="587"/>
      <c r="DF7" s="587"/>
      <c r="DG7" s="587"/>
      <c r="DH7" s="587"/>
      <c r="DI7" s="587"/>
      <c r="DJ7" s="587"/>
      <c r="DK7" s="587"/>
      <c r="DL7" s="587"/>
      <c r="DM7" s="587"/>
      <c r="DN7" s="587"/>
      <c r="DO7" s="587"/>
      <c r="DP7" s="588"/>
      <c r="DQ7" s="592">
        <v>2397030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30664</v>
      </c>
      <c r="S8" s="587"/>
      <c r="T8" s="587"/>
      <c r="U8" s="587"/>
      <c r="V8" s="587"/>
      <c r="W8" s="587"/>
      <c r="X8" s="587"/>
      <c r="Y8" s="588"/>
      <c r="Z8" s="639">
        <v>0.1</v>
      </c>
      <c r="AA8" s="639"/>
      <c r="AB8" s="639"/>
      <c r="AC8" s="639"/>
      <c r="AD8" s="640">
        <v>30664</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79029</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5794430</v>
      </c>
      <c r="CS8" s="587"/>
      <c r="CT8" s="587"/>
      <c r="CU8" s="587"/>
      <c r="CV8" s="587"/>
      <c r="CW8" s="587"/>
      <c r="CX8" s="587"/>
      <c r="CY8" s="588"/>
      <c r="CZ8" s="639">
        <v>26.9</v>
      </c>
      <c r="DA8" s="639"/>
      <c r="DB8" s="639"/>
      <c r="DC8" s="639"/>
      <c r="DD8" s="592">
        <v>207691</v>
      </c>
      <c r="DE8" s="587"/>
      <c r="DF8" s="587"/>
      <c r="DG8" s="587"/>
      <c r="DH8" s="587"/>
      <c r="DI8" s="587"/>
      <c r="DJ8" s="587"/>
      <c r="DK8" s="587"/>
      <c r="DL8" s="587"/>
      <c r="DM8" s="587"/>
      <c r="DN8" s="587"/>
      <c r="DO8" s="587"/>
      <c r="DP8" s="588"/>
      <c r="DQ8" s="592">
        <v>3352378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41582</v>
      </c>
      <c r="S9" s="587"/>
      <c r="T9" s="587"/>
      <c r="U9" s="587"/>
      <c r="V9" s="587"/>
      <c r="W9" s="587"/>
      <c r="X9" s="587"/>
      <c r="Y9" s="588"/>
      <c r="Z9" s="639">
        <v>0.2</v>
      </c>
      <c r="AA9" s="639"/>
      <c r="AB9" s="639"/>
      <c r="AC9" s="639"/>
      <c r="AD9" s="640">
        <v>41582</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2320276</v>
      </c>
      <c r="BH9" s="587"/>
      <c r="BI9" s="587"/>
      <c r="BJ9" s="587"/>
      <c r="BK9" s="587"/>
      <c r="BL9" s="587"/>
      <c r="BM9" s="587"/>
      <c r="BN9" s="588"/>
      <c r="BO9" s="639">
        <v>34.200000000000003</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2171170</v>
      </c>
      <c r="CS9" s="587"/>
      <c r="CT9" s="587"/>
      <c r="CU9" s="587"/>
      <c r="CV9" s="587"/>
      <c r="CW9" s="587"/>
      <c r="CX9" s="587"/>
      <c r="CY9" s="588"/>
      <c r="CZ9" s="639">
        <v>10.1</v>
      </c>
      <c r="DA9" s="639"/>
      <c r="DB9" s="639"/>
      <c r="DC9" s="639"/>
      <c r="DD9" s="592">
        <v>34282</v>
      </c>
      <c r="DE9" s="587"/>
      <c r="DF9" s="587"/>
      <c r="DG9" s="587"/>
      <c r="DH9" s="587"/>
      <c r="DI9" s="587"/>
      <c r="DJ9" s="587"/>
      <c r="DK9" s="587"/>
      <c r="DL9" s="587"/>
      <c r="DM9" s="587"/>
      <c r="DN9" s="587"/>
      <c r="DO9" s="587"/>
      <c r="DP9" s="588"/>
      <c r="DQ9" s="592">
        <v>2022179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463001</v>
      </c>
      <c r="S10" s="587"/>
      <c r="T10" s="587"/>
      <c r="U10" s="587"/>
      <c r="V10" s="587"/>
      <c r="W10" s="587"/>
      <c r="X10" s="587"/>
      <c r="Y10" s="588"/>
      <c r="Z10" s="639">
        <v>2</v>
      </c>
      <c r="AA10" s="639"/>
      <c r="AB10" s="639"/>
      <c r="AC10" s="639"/>
      <c r="AD10" s="640">
        <v>463001</v>
      </c>
      <c r="AE10" s="640"/>
      <c r="AF10" s="640"/>
      <c r="AG10" s="640"/>
      <c r="AH10" s="640"/>
      <c r="AI10" s="640"/>
      <c r="AJ10" s="640"/>
      <c r="AK10" s="640"/>
      <c r="AL10" s="609">
        <v>3.7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195708</v>
      </c>
      <c r="BH10" s="587"/>
      <c r="BI10" s="587"/>
      <c r="BJ10" s="587"/>
      <c r="BK10" s="587"/>
      <c r="BL10" s="587"/>
      <c r="BM10" s="587"/>
      <c r="BN10" s="588"/>
      <c r="BO10" s="639">
        <v>2.9</v>
      </c>
      <c r="BP10" s="639"/>
      <c r="BQ10" s="639"/>
      <c r="BR10" s="639"/>
      <c r="BS10" s="592">
        <v>32504</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56048</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20406</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313861</v>
      </c>
      <c r="BH11" s="587"/>
      <c r="BI11" s="587"/>
      <c r="BJ11" s="587"/>
      <c r="BK11" s="587"/>
      <c r="BL11" s="587"/>
      <c r="BM11" s="587"/>
      <c r="BN11" s="588"/>
      <c r="BO11" s="639">
        <v>4.5999999999999996</v>
      </c>
      <c r="BP11" s="639"/>
      <c r="BQ11" s="639"/>
      <c r="BR11" s="639"/>
      <c r="BS11" s="592">
        <v>51136</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1088080</v>
      </c>
      <c r="CS11" s="587"/>
      <c r="CT11" s="587"/>
      <c r="CU11" s="587"/>
      <c r="CV11" s="587"/>
      <c r="CW11" s="587"/>
      <c r="CX11" s="587"/>
      <c r="CY11" s="588"/>
      <c r="CZ11" s="639">
        <v>5.0999999999999996</v>
      </c>
      <c r="DA11" s="639"/>
      <c r="DB11" s="639"/>
      <c r="DC11" s="639"/>
      <c r="DD11" s="592">
        <v>422177</v>
      </c>
      <c r="DE11" s="587"/>
      <c r="DF11" s="587"/>
      <c r="DG11" s="587"/>
      <c r="DH11" s="587"/>
      <c r="DI11" s="587"/>
      <c r="DJ11" s="587"/>
      <c r="DK11" s="587"/>
      <c r="DL11" s="587"/>
      <c r="DM11" s="587"/>
      <c r="DN11" s="587"/>
      <c r="DO11" s="587"/>
      <c r="DP11" s="588"/>
      <c r="DQ11" s="592">
        <v>604932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3347895</v>
      </c>
      <c r="BH12" s="587"/>
      <c r="BI12" s="587"/>
      <c r="BJ12" s="587"/>
      <c r="BK12" s="587"/>
      <c r="BL12" s="587"/>
      <c r="BM12" s="587"/>
      <c r="BN12" s="588"/>
      <c r="BO12" s="639">
        <v>49.3</v>
      </c>
      <c r="BP12" s="639"/>
      <c r="BQ12" s="639"/>
      <c r="BR12" s="639"/>
      <c r="BS12" s="592">
        <v>111547</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805339</v>
      </c>
      <c r="CS12" s="587"/>
      <c r="CT12" s="587"/>
      <c r="CU12" s="587"/>
      <c r="CV12" s="587"/>
      <c r="CW12" s="587"/>
      <c r="CX12" s="587"/>
      <c r="CY12" s="588"/>
      <c r="CZ12" s="639">
        <v>3.7</v>
      </c>
      <c r="DA12" s="639"/>
      <c r="DB12" s="639"/>
      <c r="DC12" s="639"/>
      <c r="DD12" s="592">
        <v>119737</v>
      </c>
      <c r="DE12" s="587"/>
      <c r="DF12" s="587"/>
      <c r="DG12" s="587"/>
      <c r="DH12" s="587"/>
      <c r="DI12" s="587"/>
      <c r="DJ12" s="587"/>
      <c r="DK12" s="587"/>
      <c r="DL12" s="587"/>
      <c r="DM12" s="587"/>
      <c r="DN12" s="587"/>
      <c r="DO12" s="587"/>
      <c r="DP12" s="588"/>
      <c r="DQ12" s="592">
        <v>435175</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81811</v>
      </c>
      <c r="S13" s="587"/>
      <c r="T13" s="587"/>
      <c r="U13" s="587"/>
      <c r="V13" s="587"/>
      <c r="W13" s="587"/>
      <c r="X13" s="587"/>
      <c r="Y13" s="588"/>
      <c r="Z13" s="639">
        <v>0.4</v>
      </c>
      <c r="AA13" s="639"/>
      <c r="AB13" s="639"/>
      <c r="AC13" s="639"/>
      <c r="AD13" s="640">
        <v>81811</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3311850</v>
      </c>
      <c r="BH13" s="587"/>
      <c r="BI13" s="587"/>
      <c r="BJ13" s="587"/>
      <c r="BK13" s="587"/>
      <c r="BL13" s="587"/>
      <c r="BM13" s="587"/>
      <c r="BN13" s="588"/>
      <c r="BO13" s="639">
        <v>48.8</v>
      </c>
      <c r="BP13" s="639"/>
      <c r="BQ13" s="639"/>
      <c r="BR13" s="639"/>
      <c r="BS13" s="592">
        <v>111547</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2152584</v>
      </c>
      <c r="CS13" s="587"/>
      <c r="CT13" s="587"/>
      <c r="CU13" s="587"/>
      <c r="CV13" s="587"/>
      <c r="CW13" s="587"/>
      <c r="CX13" s="587"/>
      <c r="CY13" s="588"/>
      <c r="CZ13" s="639">
        <v>10</v>
      </c>
      <c r="DA13" s="639"/>
      <c r="DB13" s="639"/>
      <c r="DC13" s="639"/>
      <c r="DD13" s="592">
        <v>1146736</v>
      </c>
      <c r="DE13" s="587"/>
      <c r="DF13" s="587"/>
      <c r="DG13" s="587"/>
      <c r="DH13" s="587"/>
      <c r="DI13" s="587"/>
      <c r="DJ13" s="587"/>
      <c r="DK13" s="587"/>
      <c r="DL13" s="587"/>
      <c r="DM13" s="587"/>
      <c r="DN13" s="587"/>
      <c r="DO13" s="587"/>
      <c r="DP13" s="588"/>
      <c r="DQ13" s="592">
        <v>1264570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111664</v>
      </c>
      <c r="BH14" s="587"/>
      <c r="BI14" s="587"/>
      <c r="BJ14" s="587"/>
      <c r="BK14" s="587"/>
      <c r="BL14" s="587"/>
      <c r="BM14" s="587"/>
      <c r="BN14" s="588"/>
      <c r="BO14" s="639">
        <v>1.6</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694804</v>
      </c>
      <c r="CS14" s="587"/>
      <c r="CT14" s="587"/>
      <c r="CU14" s="587"/>
      <c r="CV14" s="587"/>
      <c r="CW14" s="587"/>
      <c r="CX14" s="587"/>
      <c r="CY14" s="588"/>
      <c r="CZ14" s="639">
        <v>3.2</v>
      </c>
      <c r="DA14" s="639"/>
      <c r="DB14" s="639"/>
      <c r="DC14" s="639"/>
      <c r="DD14" s="592">
        <v>68960</v>
      </c>
      <c r="DE14" s="587"/>
      <c r="DF14" s="587"/>
      <c r="DG14" s="587"/>
      <c r="DH14" s="587"/>
      <c r="DI14" s="587"/>
      <c r="DJ14" s="587"/>
      <c r="DK14" s="587"/>
      <c r="DL14" s="587"/>
      <c r="DM14" s="587"/>
      <c r="DN14" s="587"/>
      <c r="DO14" s="587"/>
      <c r="DP14" s="588"/>
      <c r="DQ14" s="592">
        <v>657505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26300</v>
      </c>
      <c r="S15" s="587"/>
      <c r="T15" s="587"/>
      <c r="U15" s="587"/>
      <c r="V15" s="587"/>
      <c r="W15" s="587"/>
      <c r="X15" s="587"/>
      <c r="Y15" s="588"/>
      <c r="Z15" s="639">
        <v>0.1</v>
      </c>
      <c r="AA15" s="639"/>
      <c r="AB15" s="639"/>
      <c r="AC15" s="639"/>
      <c r="AD15" s="640">
        <v>26300</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396111</v>
      </c>
      <c r="BH15" s="587"/>
      <c r="BI15" s="587"/>
      <c r="BJ15" s="587"/>
      <c r="BK15" s="587"/>
      <c r="BL15" s="587"/>
      <c r="BM15" s="587"/>
      <c r="BN15" s="588"/>
      <c r="BO15" s="639">
        <v>5.8</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3263807</v>
      </c>
      <c r="CS15" s="587"/>
      <c r="CT15" s="587"/>
      <c r="CU15" s="587"/>
      <c r="CV15" s="587"/>
      <c r="CW15" s="587"/>
      <c r="CX15" s="587"/>
      <c r="CY15" s="588"/>
      <c r="CZ15" s="639">
        <v>15.2</v>
      </c>
      <c r="DA15" s="639"/>
      <c r="DB15" s="639"/>
      <c r="DC15" s="639"/>
      <c r="DD15" s="592">
        <v>1563220</v>
      </c>
      <c r="DE15" s="587"/>
      <c r="DF15" s="587"/>
      <c r="DG15" s="587"/>
      <c r="DH15" s="587"/>
      <c r="DI15" s="587"/>
      <c r="DJ15" s="587"/>
      <c r="DK15" s="587"/>
      <c r="DL15" s="587"/>
      <c r="DM15" s="587"/>
      <c r="DN15" s="587"/>
      <c r="DO15" s="587"/>
      <c r="DP15" s="588"/>
      <c r="DQ15" s="592">
        <v>1791616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6017314</v>
      </c>
      <c r="S16" s="587"/>
      <c r="T16" s="587"/>
      <c r="U16" s="587"/>
      <c r="V16" s="587"/>
      <c r="W16" s="587"/>
      <c r="X16" s="587"/>
      <c r="Y16" s="588"/>
      <c r="Z16" s="639">
        <v>26</v>
      </c>
      <c r="AA16" s="639"/>
      <c r="AB16" s="639"/>
      <c r="AC16" s="639"/>
      <c r="AD16" s="640">
        <v>4922130</v>
      </c>
      <c r="AE16" s="640"/>
      <c r="AF16" s="640"/>
      <c r="AG16" s="640"/>
      <c r="AH16" s="640"/>
      <c r="AI16" s="640"/>
      <c r="AJ16" s="640"/>
      <c r="AK16" s="640"/>
      <c r="AL16" s="609">
        <v>38.799999999999997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6980</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2834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4922130</v>
      </c>
      <c r="S17" s="587"/>
      <c r="T17" s="587"/>
      <c r="U17" s="587"/>
      <c r="V17" s="587"/>
      <c r="W17" s="587"/>
      <c r="X17" s="587"/>
      <c r="Y17" s="588"/>
      <c r="Z17" s="639">
        <v>21.2</v>
      </c>
      <c r="AA17" s="639"/>
      <c r="AB17" s="639"/>
      <c r="AC17" s="639"/>
      <c r="AD17" s="640">
        <v>4922130</v>
      </c>
      <c r="AE17" s="640"/>
      <c r="AF17" s="640"/>
      <c r="AG17" s="640"/>
      <c r="AH17" s="640"/>
      <c r="AI17" s="640"/>
      <c r="AJ17" s="640"/>
      <c r="AK17" s="640"/>
      <c r="AL17" s="609">
        <v>38.799999999999997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v>250</v>
      </c>
      <c r="BH17" s="587"/>
      <c r="BI17" s="587"/>
      <c r="BJ17" s="587"/>
      <c r="BK17" s="587"/>
      <c r="BL17" s="587"/>
      <c r="BM17" s="587"/>
      <c r="BN17" s="588"/>
      <c r="BO17" s="639">
        <v>0</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2525064</v>
      </c>
      <c r="CS17" s="587"/>
      <c r="CT17" s="587"/>
      <c r="CU17" s="587"/>
      <c r="CV17" s="587"/>
      <c r="CW17" s="587"/>
      <c r="CX17" s="587"/>
      <c r="CY17" s="588"/>
      <c r="CZ17" s="639">
        <v>11.7</v>
      </c>
      <c r="DA17" s="639"/>
      <c r="DB17" s="639"/>
      <c r="DC17" s="639"/>
      <c r="DD17" s="592" t="s">
        <v>112</v>
      </c>
      <c r="DE17" s="587"/>
      <c r="DF17" s="587"/>
      <c r="DG17" s="587"/>
      <c r="DH17" s="587"/>
      <c r="DI17" s="587"/>
      <c r="DJ17" s="587"/>
      <c r="DK17" s="587"/>
      <c r="DL17" s="587"/>
      <c r="DM17" s="587"/>
      <c r="DN17" s="587"/>
      <c r="DO17" s="587"/>
      <c r="DP17" s="588"/>
      <c r="DQ17" s="592">
        <v>2444843</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1090184</v>
      </c>
      <c r="S18" s="587"/>
      <c r="T18" s="587"/>
      <c r="U18" s="587"/>
      <c r="V18" s="587"/>
      <c r="W18" s="587"/>
      <c r="X18" s="587"/>
      <c r="Y18" s="588"/>
      <c r="Z18" s="639">
        <v>4.7</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5000</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28288</v>
      </c>
      <c r="BH19" s="587"/>
      <c r="BI19" s="587"/>
      <c r="BJ19" s="587"/>
      <c r="BK19" s="587"/>
      <c r="BL19" s="587"/>
      <c r="BM19" s="587"/>
      <c r="BN19" s="588"/>
      <c r="BO19" s="639">
        <v>0.4</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13742560</v>
      </c>
      <c r="S20" s="587"/>
      <c r="T20" s="587"/>
      <c r="U20" s="587"/>
      <c r="V20" s="587"/>
      <c r="W20" s="587"/>
      <c r="X20" s="587"/>
      <c r="Y20" s="588"/>
      <c r="Z20" s="639">
        <v>59.3</v>
      </c>
      <c r="AA20" s="639"/>
      <c r="AB20" s="639"/>
      <c r="AC20" s="639"/>
      <c r="AD20" s="640">
        <v>12647376</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28288</v>
      </c>
      <c r="BH20" s="587"/>
      <c r="BI20" s="587"/>
      <c r="BJ20" s="587"/>
      <c r="BK20" s="587"/>
      <c r="BL20" s="587"/>
      <c r="BM20" s="587"/>
      <c r="BN20" s="588"/>
      <c r="BO20" s="639">
        <v>0.4</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21523152</v>
      </c>
      <c r="CS20" s="587"/>
      <c r="CT20" s="587"/>
      <c r="CU20" s="587"/>
      <c r="CV20" s="587"/>
      <c r="CW20" s="587"/>
      <c r="CX20" s="587"/>
      <c r="CY20" s="588"/>
      <c r="CZ20" s="639">
        <v>100</v>
      </c>
      <c r="DA20" s="639"/>
      <c r="DB20" s="639"/>
      <c r="DC20" s="639"/>
      <c r="DD20" s="592">
        <v>3728679</v>
      </c>
      <c r="DE20" s="587"/>
      <c r="DF20" s="587"/>
      <c r="DG20" s="587"/>
      <c r="DH20" s="587"/>
      <c r="DI20" s="587"/>
      <c r="DJ20" s="587"/>
      <c r="DK20" s="587"/>
      <c r="DL20" s="587"/>
      <c r="DM20" s="587"/>
      <c r="DN20" s="587"/>
      <c r="DO20" s="587"/>
      <c r="DP20" s="588"/>
      <c r="DQ20" s="592">
        <v>15203574</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6680</v>
      </c>
      <c r="S21" s="587"/>
      <c r="T21" s="587"/>
      <c r="U21" s="587"/>
      <c r="V21" s="587"/>
      <c r="W21" s="587"/>
      <c r="X21" s="587"/>
      <c r="Y21" s="588"/>
      <c r="Z21" s="639">
        <v>0</v>
      </c>
      <c r="AA21" s="639"/>
      <c r="AB21" s="639"/>
      <c r="AC21" s="639"/>
      <c r="AD21" s="640">
        <v>6680</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28288</v>
      </c>
      <c r="BH21" s="587"/>
      <c r="BI21" s="587"/>
      <c r="BJ21" s="587"/>
      <c r="BK21" s="587"/>
      <c r="BL21" s="587"/>
      <c r="BM21" s="587"/>
      <c r="BN21" s="588"/>
      <c r="BO21" s="639">
        <v>0.4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15432</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519040</v>
      </c>
      <c r="S23" s="587"/>
      <c r="T23" s="587"/>
      <c r="U23" s="587"/>
      <c r="V23" s="587"/>
      <c r="W23" s="587"/>
      <c r="X23" s="587"/>
      <c r="Y23" s="588"/>
      <c r="Z23" s="639">
        <v>2.2000000000000002</v>
      </c>
      <c r="AA23" s="639"/>
      <c r="AB23" s="639"/>
      <c r="AC23" s="639"/>
      <c r="AD23" s="640">
        <v>20985</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203338</v>
      </c>
      <c r="S24" s="587"/>
      <c r="T24" s="587"/>
      <c r="U24" s="587"/>
      <c r="V24" s="587"/>
      <c r="W24" s="587"/>
      <c r="X24" s="587"/>
      <c r="Y24" s="588"/>
      <c r="Z24" s="639">
        <v>0.9</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8294402</v>
      </c>
      <c r="CS24" s="637"/>
      <c r="CT24" s="637"/>
      <c r="CU24" s="637"/>
      <c r="CV24" s="637"/>
      <c r="CW24" s="637"/>
      <c r="CX24" s="637"/>
      <c r="CY24" s="684"/>
      <c r="CZ24" s="688">
        <v>38.5</v>
      </c>
      <c r="DA24" s="689"/>
      <c r="DB24" s="689"/>
      <c r="DC24" s="690"/>
      <c r="DD24" s="683">
        <v>6116622</v>
      </c>
      <c r="DE24" s="637"/>
      <c r="DF24" s="637"/>
      <c r="DG24" s="637"/>
      <c r="DH24" s="637"/>
      <c r="DI24" s="637"/>
      <c r="DJ24" s="637"/>
      <c r="DK24" s="684"/>
      <c r="DL24" s="683">
        <v>5974238</v>
      </c>
      <c r="DM24" s="637"/>
      <c r="DN24" s="637"/>
      <c r="DO24" s="637"/>
      <c r="DP24" s="637"/>
      <c r="DQ24" s="637"/>
      <c r="DR24" s="637"/>
      <c r="DS24" s="637"/>
      <c r="DT24" s="637"/>
      <c r="DU24" s="637"/>
      <c r="DV24" s="684"/>
      <c r="DW24" s="685">
        <v>43.3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2681632</v>
      </c>
      <c r="S25" s="587"/>
      <c r="T25" s="587"/>
      <c r="U25" s="587"/>
      <c r="V25" s="587"/>
      <c r="W25" s="587"/>
      <c r="X25" s="587"/>
      <c r="Y25" s="588"/>
      <c r="Z25" s="639">
        <v>11.6</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3015107</v>
      </c>
      <c r="CS25" s="605"/>
      <c r="CT25" s="605"/>
      <c r="CU25" s="605"/>
      <c r="CV25" s="605"/>
      <c r="CW25" s="605"/>
      <c r="CX25" s="605"/>
      <c r="CY25" s="606"/>
      <c r="CZ25" s="589">
        <v>14</v>
      </c>
      <c r="DA25" s="607"/>
      <c r="DB25" s="607"/>
      <c r="DC25" s="608"/>
      <c r="DD25" s="592">
        <v>2658725</v>
      </c>
      <c r="DE25" s="605"/>
      <c r="DF25" s="605"/>
      <c r="DG25" s="605"/>
      <c r="DH25" s="605"/>
      <c r="DI25" s="605"/>
      <c r="DJ25" s="605"/>
      <c r="DK25" s="606"/>
      <c r="DL25" s="592">
        <v>2614269</v>
      </c>
      <c r="DM25" s="605"/>
      <c r="DN25" s="605"/>
      <c r="DO25" s="605"/>
      <c r="DP25" s="605"/>
      <c r="DQ25" s="605"/>
      <c r="DR25" s="605"/>
      <c r="DS25" s="605"/>
      <c r="DT25" s="605"/>
      <c r="DU25" s="605"/>
      <c r="DV25" s="606"/>
      <c r="DW25" s="609">
        <v>18.899999999999999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1950974</v>
      </c>
      <c r="CS26" s="587"/>
      <c r="CT26" s="587"/>
      <c r="CU26" s="587"/>
      <c r="CV26" s="587"/>
      <c r="CW26" s="587"/>
      <c r="CX26" s="587"/>
      <c r="CY26" s="588"/>
      <c r="CZ26" s="589">
        <v>9.1</v>
      </c>
      <c r="DA26" s="607"/>
      <c r="DB26" s="607"/>
      <c r="DC26" s="608"/>
      <c r="DD26" s="592">
        <v>1668172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1224810</v>
      </c>
      <c r="S27" s="587"/>
      <c r="T27" s="587"/>
      <c r="U27" s="587"/>
      <c r="V27" s="587"/>
      <c r="W27" s="587"/>
      <c r="X27" s="587"/>
      <c r="Y27" s="588"/>
      <c r="Z27" s="639">
        <v>5.3</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6793082</v>
      </c>
      <c r="BH27" s="587"/>
      <c r="BI27" s="587"/>
      <c r="BJ27" s="587"/>
      <c r="BK27" s="587"/>
      <c r="BL27" s="587"/>
      <c r="BM27" s="587"/>
      <c r="BN27" s="588"/>
      <c r="BO27" s="639">
        <v>100</v>
      </c>
      <c r="BP27" s="639"/>
      <c r="BQ27" s="639"/>
      <c r="BR27" s="639"/>
      <c r="BS27" s="592">
        <v>195187</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2754231</v>
      </c>
      <c r="CS27" s="605"/>
      <c r="CT27" s="605"/>
      <c r="CU27" s="605"/>
      <c r="CV27" s="605"/>
      <c r="CW27" s="605"/>
      <c r="CX27" s="605"/>
      <c r="CY27" s="606"/>
      <c r="CZ27" s="589">
        <v>12.8</v>
      </c>
      <c r="DA27" s="607"/>
      <c r="DB27" s="607"/>
      <c r="DC27" s="608"/>
      <c r="DD27" s="592">
        <v>1013054</v>
      </c>
      <c r="DE27" s="605"/>
      <c r="DF27" s="605"/>
      <c r="DG27" s="605"/>
      <c r="DH27" s="605"/>
      <c r="DI27" s="605"/>
      <c r="DJ27" s="605"/>
      <c r="DK27" s="606"/>
      <c r="DL27" s="592">
        <v>915126</v>
      </c>
      <c r="DM27" s="605"/>
      <c r="DN27" s="605"/>
      <c r="DO27" s="605"/>
      <c r="DP27" s="605"/>
      <c r="DQ27" s="605"/>
      <c r="DR27" s="605"/>
      <c r="DS27" s="605"/>
      <c r="DT27" s="605"/>
      <c r="DU27" s="605"/>
      <c r="DV27" s="606"/>
      <c r="DW27" s="609">
        <v>6.6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37027</v>
      </c>
      <c r="S28" s="587"/>
      <c r="T28" s="587"/>
      <c r="U28" s="587"/>
      <c r="V28" s="587"/>
      <c r="W28" s="587"/>
      <c r="X28" s="587"/>
      <c r="Y28" s="588"/>
      <c r="Z28" s="639">
        <v>0.2</v>
      </c>
      <c r="AA28" s="639"/>
      <c r="AB28" s="639"/>
      <c r="AC28" s="639"/>
      <c r="AD28" s="640">
        <v>7140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2525064</v>
      </c>
      <c r="CS28" s="587"/>
      <c r="CT28" s="587"/>
      <c r="CU28" s="587"/>
      <c r="CV28" s="587"/>
      <c r="CW28" s="587"/>
      <c r="CX28" s="587"/>
      <c r="CY28" s="588"/>
      <c r="CZ28" s="589">
        <v>11.7</v>
      </c>
      <c r="DA28" s="607"/>
      <c r="DB28" s="607"/>
      <c r="DC28" s="608"/>
      <c r="DD28" s="592">
        <v>2444843</v>
      </c>
      <c r="DE28" s="587"/>
      <c r="DF28" s="587"/>
      <c r="DG28" s="587"/>
      <c r="DH28" s="587"/>
      <c r="DI28" s="587"/>
      <c r="DJ28" s="587"/>
      <c r="DK28" s="588"/>
      <c r="DL28" s="592">
        <v>2444843</v>
      </c>
      <c r="DM28" s="587"/>
      <c r="DN28" s="587"/>
      <c r="DO28" s="587"/>
      <c r="DP28" s="587"/>
      <c r="DQ28" s="587"/>
      <c r="DR28" s="587"/>
      <c r="DS28" s="587"/>
      <c r="DT28" s="587"/>
      <c r="DU28" s="587"/>
      <c r="DV28" s="588"/>
      <c r="DW28" s="609">
        <v>17.7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1933</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2523486</v>
      </c>
      <c r="CS29" s="605"/>
      <c r="CT29" s="605"/>
      <c r="CU29" s="605"/>
      <c r="CV29" s="605"/>
      <c r="CW29" s="605"/>
      <c r="CX29" s="605"/>
      <c r="CY29" s="606"/>
      <c r="CZ29" s="589">
        <v>11.7</v>
      </c>
      <c r="DA29" s="607"/>
      <c r="DB29" s="607"/>
      <c r="DC29" s="608"/>
      <c r="DD29" s="592">
        <v>2443265</v>
      </c>
      <c r="DE29" s="605"/>
      <c r="DF29" s="605"/>
      <c r="DG29" s="605"/>
      <c r="DH29" s="605"/>
      <c r="DI29" s="605"/>
      <c r="DJ29" s="605"/>
      <c r="DK29" s="606"/>
      <c r="DL29" s="592">
        <v>2443265</v>
      </c>
      <c r="DM29" s="605"/>
      <c r="DN29" s="605"/>
      <c r="DO29" s="605"/>
      <c r="DP29" s="605"/>
      <c r="DQ29" s="605"/>
      <c r="DR29" s="605"/>
      <c r="DS29" s="605"/>
      <c r="DT29" s="605"/>
      <c r="DU29" s="605"/>
      <c r="DV29" s="606"/>
      <c r="DW29" s="609">
        <v>17.7</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115727</v>
      </c>
      <c r="S30" s="587"/>
      <c r="T30" s="587"/>
      <c r="U30" s="587"/>
      <c r="V30" s="587"/>
      <c r="W30" s="587"/>
      <c r="X30" s="587"/>
      <c r="Y30" s="588"/>
      <c r="Z30" s="639">
        <v>0.5</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98.6</v>
      </c>
      <c r="BH30" s="653"/>
      <c r="BI30" s="653"/>
      <c r="BJ30" s="653"/>
      <c r="BK30" s="653"/>
      <c r="BL30" s="653"/>
      <c r="BM30" s="654">
        <v>93.1</v>
      </c>
      <c r="BN30" s="653"/>
      <c r="BO30" s="653"/>
      <c r="BP30" s="653"/>
      <c r="BQ30" s="655"/>
      <c r="BR30" s="652">
        <v>98.6</v>
      </c>
      <c r="BS30" s="653"/>
      <c r="BT30" s="653"/>
      <c r="BU30" s="653"/>
      <c r="BV30" s="653"/>
      <c r="BW30" s="653"/>
      <c r="BX30" s="654">
        <v>93.5</v>
      </c>
      <c r="BY30" s="653"/>
      <c r="BZ30" s="653"/>
      <c r="CA30" s="653"/>
      <c r="CB30" s="655"/>
      <c r="CD30" s="658"/>
      <c r="CE30" s="659"/>
      <c r="CF30" s="623" t="s">
        <v>292</v>
      </c>
      <c r="CG30" s="620"/>
      <c r="CH30" s="620"/>
      <c r="CI30" s="620"/>
      <c r="CJ30" s="620"/>
      <c r="CK30" s="620"/>
      <c r="CL30" s="620"/>
      <c r="CM30" s="620"/>
      <c r="CN30" s="620"/>
      <c r="CO30" s="620"/>
      <c r="CP30" s="620"/>
      <c r="CQ30" s="621"/>
      <c r="CR30" s="586">
        <v>2202341</v>
      </c>
      <c r="CS30" s="587"/>
      <c r="CT30" s="587"/>
      <c r="CU30" s="587"/>
      <c r="CV30" s="587"/>
      <c r="CW30" s="587"/>
      <c r="CX30" s="587"/>
      <c r="CY30" s="588"/>
      <c r="CZ30" s="589">
        <v>10.199999999999999</v>
      </c>
      <c r="DA30" s="607"/>
      <c r="DB30" s="607"/>
      <c r="DC30" s="608"/>
      <c r="DD30" s="592">
        <v>2136645</v>
      </c>
      <c r="DE30" s="587"/>
      <c r="DF30" s="587"/>
      <c r="DG30" s="587"/>
      <c r="DH30" s="587"/>
      <c r="DI30" s="587"/>
      <c r="DJ30" s="587"/>
      <c r="DK30" s="588"/>
      <c r="DL30" s="592">
        <v>2136645</v>
      </c>
      <c r="DM30" s="587"/>
      <c r="DN30" s="587"/>
      <c r="DO30" s="587"/>
      <c r="DP30" s="587"/>
      <c r="DQ30" s="587"/>
      <c r="DR30" s="587"/>
      <c r="DS30" s="587"/>
      <c r="DT30" s="587"/>
      <c r="DU30" s="587"/>
      <c r="DV30" s="588"/>
      <c r="DW30" s="609">
        <v>15.5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1416096</v>
      </c>
      <c r="S31" s="587"/>
      <c r="T31" s="587"/>
      <c r="U31" s="587"/>
      <c r="V31" s="587"/>
      <c r="W31" s="587"/>
      <c r="X31" s="587"/>
      <c r="Y31" s="588"/>
      <c r="Z31" s="639">
        <v>6.1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98.9</v>
      </c>
      <c r="BH31" s="605"/>
      <c r="BI31" s="605"/>
      <c r="BJ31" s="605"/>
      <c r="BK31" s="605"/>
      <c r="BL31" s="605"/>
      <c r="BM31" s="641">
        <v>96.8</v>
      </c>
      <c r="BN31" s="651"/>
      <c r="BO31" s="651"/>
      <c r="BP31" s="651"/>
      <c r="BQ31" s="615"/>
      <c r="BR31" s="650">
        <v>99.1</v>
      </c>
      <c r="BS31" s="605"/>
      <c r="BT31" s="605"/>
      <c r="BU31" s="605"/>
      <c r="BV31" s="605"/>
      <c r="BW31" s="605"/>
      <c r="BX31" s="641">
        <v>97</v>
      </c>
      <c r="BY31" s="651"/>
      <c r="BZ31" s="651"/>
      <c r="CA31" s="651"/>
      <c r="CB31" s="615"/>
      <c r="CD31" s="658"/>
      <c r="CE31" s="659"/>
      <c r="CF31" s="623" t="s">
        <v>296</v>
      </c>
      <c r="CG31" s="620"/>
      <c r="CH31" s="620"/>
      <c r="CI31" s="620"/>
      <c r="CJ31" s="620"/>
      <c r="CK31" s="620"/>
      <c r="CL31" s="620"/>
      <c r="CM31" s="620"/>
      <c r="CN31" s="620"/>
      <c r="CO31" s="620"/>
      <c r="CP31" s="620"/>
      <c r="CQ31" s="621"/>
      <c r="CR31" s="586">
        <v>321145</v>
      </c>
      <c r="CS31" s="605"/>
      <c r="CT31" s="605"/>
      <c r="CU31" s="605"/>
      <c r="CV31" s="605"/>
      <c r="CW31" s="605"/>
      <c r="CX31" s="605"/>
      <c r="CY31" s="606"/>
      <c r="CZ31" s="589">
        <v>1.5</v>
      </c>
      <c r="DA31" s="607"/>
      <c r="DB31" s="607"/>
      <c r="DC31" s="608"/>
      <c r="DD31" s="592">
        <v>306620</v>
      </c>
      <c r="DE31" s="605"/>
      <c r="DF31" s="605"/>
      <c r="DG31" s="605"/>
      <c r="DH31" s="605"/>
      <c r="DI31" s="605"/>
      <c r="DJ31" s="605"/>
      <c r="DK31" s="606"/>
      <c r="DL31" s="592">
        <v>306620</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641241</v>
      </c>
      <c r="S32" s="587"/>
      <c r="T32" s="587"/>
      <c r="U32" s="587"/>
      <c r="V32" s="587"/>
      <c r="W32" s="587"/>
      <c r="X32" s="587"/>
      <c r="Y32" s="588"/>
      <c r="Z32" s="639">
        <v>2.8</v>
      </c>
      <c r="AA32" s="639"/>
      <c r="AB32" s="639"/>
      <c r="AC32" s="639"/>
      <c r="AD32" s="640">
        <v>846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v>
      </c>
      <c r="BH32" s="571"/>
      <c r="BI32" s="571"/>
      <c r="BJ32" s="571"/>
      <c r="BK32" s="571"/>
      <c r="BL32" s="571"/>
      <c r="BM32" s="634">
        <v>89.1</v>
      </c>
      <c r="BN32" s="571"/>
      <c r="BO32" s="571"/>
      <c r="BP32" s="571"/>
      <c r="BQ32" s="628"/>
      <c r="BR32" s="649">
        <v>98</v>
      </c>
      <c r="BS32" s="571"/>
      <c r="BT32" s="571"/>
      <c r="BU32" s="571"/>
      <c r="BV32" s="571"/>
      <c r="BW32" s="571"/>
      <c r="BX32" s="634">
        <v>89.7</v>
      </c>
      <c r="BY32" s="571"/>
      <c r="BZ32" s="571"/>
      <c r="CA32" s="571"/>
      <c r="CB32" s="628"/>
      <c r="CD32" s="660"/>
      <c r="CE32" s="661"/>
      <c r="CF32" s="623" t="s">
        <v>299</v>
      </c>
      <c r="CG32" s="620"/>
      <c r="CH32" s="620"/>
      <c r="CI32" s="620"/>
      <c r="CJ32" s="620"/>
      <c r="CK32" s="620"/>
      <c r="CL32" s="620"/>
      <c r="CM32" s="620"/>
      <c r="CN32" s="620"/>
      <c r="CO32" s="620"/>
      <c r="CP32" s="620"/>
      <c r="CQ32" s="621"/>
      <c r="CR32" s="586">
        <v>1578</v>
      </c>
      <c r="CS32" s="587"/>
      <c r="CT32" s="587"/>
      <c r="CU32" s="587"/>
      <c r="CV32" s="587"/>
      <c r="CW32" s="587"/>
      <c r="CX32" s="587"/>
      <c r="CY32" s="588"/>
      <c r="CZ32" s="589">
        <v>0</v>
      </c>
      <c r="DA32" s="607"/>
      <c r="DB32" s="607"/>
      <c r="DC32" s="608"/>
      <c r="DD32" s="592">
        <v>1578</v>
      </c>
      <c r="DE32" s="587"/>
      <c r="DF32" s="587"/>
      <c r="DG32" s="587"/>
      <c r="DH32" s="587"/>
      <c r="DI32" s="587"/>
      <c r="DJ32" s="587"/>
      <c r="DK32" s="588"/>
      <c r="DL32" s="592">
        <v>1578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2571900</v>
      </c>
      <c r="S33" s="587"/>
      <c r="T33" s="587"/>
      <c r="U33" s="587"/>
      <c r="V33" s="587"/>
      <c r="W33" s="587"/>
      <c r="X33" s="587"/>
      <c r="Y33" s="588"/>
      <c r="Z33" s="639">
        <v>11.1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9493091</v>
      </c>
      <c r="CS33" s="605"/>
      <c r="CT33" s="605"/>
      <c r="CU33" s="605"/>
      <c r="CV33" s="605"/>
      <c r="CW33" s="605"/>
      <c r="CX33" s="605"/>
      <c r="CY33" s="606"/>
      <c r="CZ33" s="589">
        <v>44.1</v>
      </c>
      <c r="DA33" s="607"/>
      <c r="DB33" s="607"/>
      <c r="DC33" s="608"/>
      <c r="DD33" s="592">
        <v>8111159</v>
      </c>
      <c r="DE33" s="605"/>
      <c r="DF33" s="605"/>
      <c r="DG33" s="605"/>
      <c r="DH33" s="605"/>
      <c r="DI33" s="605"/>
      <c r="DJ33" s="605"/>
      <c r="DK33" s="606"/>
      <c r="DL33" s="592">
        <v>5364877</v>
      </c>
      <c r="DM33" s="605"/>
      <c r="DN33" s="605"/>
      <c r="DO33" s="605"/>
      <c r="DP33" s="605"/>
      <c r="DQ33" s="605"/>
      <c r="DR33" s="605"/>
      <c r="DS33" s="605"/>
      <c r="DT33" s="605"/>
      <c r="DU33" s="605"/>
      <c r="DV33" s="606"/>
      <c r="DW33" s="609">
        <v>38.799999999999997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2633571</v>
      </c>
      <c r="CS34" s="587"/>
      <c r="CT34" s="587"/>
      <c r="CU34" s="587"/>
      <c r="CV34" s="587"/>
      <c r="CW34" s="587"/>
      <c r="CX34" s="587"/>
      <c r="CY34" s="588"/>
      <c r="CZ34" s="589">
        <v>12.2</v>
      </c>
      <c r="DA34" s="607"/>
      <c r="DB34" s="607"/>
      <c r="DC34" s="608"/>
      <c r="DD34" s="592">
        <v>2088276</v>
      </c>
      <c r="DE34" s="587"/>
      <c r="DF34" s="587"/>
      <c r="DG34" s="587"/>
      <c r="DH34" s="587"/>
      <c r="DI34" s="587"/>
      <c r="DJ34" s="587"/>
      <c r="DK34" s="588"/>
      <c r="DL34" s="592">
        <v>1392957</v>
      </c>
      <c r="DM34" s="587"/>
      <c r="DN34" s="587"/>
      <c r="DO34" s="587"/>
      <c r="DP34" s="587"/>
      <c r="DQ34" s="587"/>
      <c r="DR34" s="587"/>
      <c r="DS34" s="587"/>
      <c r="DT34" s="587"/>
      <c r="DU34" s="587"/>
      <c r="DV34" s="588"/>
      <c r="DW34" s="609">
        <v>10.1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1129400</v>
      </c>
      <c r="S35" s="587"/>
      <c r="T35" s="587"/>
      <c r="U35" s="587"/>
      <c r="V35" s="587"/>
      <c r="W35" s="587"/>
      <c r="X35" s="587"/>
      <c r="Y35" s="588"/>
      <c r="Z35" s="639">
        <v>4.9000000000000004</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3183060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52367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262544</v>
      </c>
      <c r="CS35" s="605"/>
      <c r="CT35" s="605"/>
      <c r="CU35" s="605"/>
      <c r="CV35" s="605"/>
      <c r="CW35" s="605"/>
      <c r="CX35" s="605"/>
      <c r="CY35" s="606"/>
      <c r="CZ35" s="589">
        <v>1.2</v>
      </c>
      <c r="DA35" s="607"/>
      <c r="DB35" s="607"/>
      <c r="DC35" s="608"/>
      <c r="DD35" s="592">
        <v>206808</v>
      </c>
      <c r="DE35" s="605"/>
      <c r="DF35" s="605"/>
      <c r="DG35" s="605"/>
      <c r="DH35" s="605"/>
      <c r="DI35" s="605"/>
      <c r="DJ35" s="605"/>
      <c r="DK35" s="606"/>
      <c r="DL35" s="592">
        <v>156619</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23177416</v>
      </c>
      <c r="S36" s="627"/>
      <c r="T36" s="627"/>
      <c r="U36" s="627"/>
      <c r="V36" s="627"/>
      <c r="W36" s="627"/>
      <c r="X36" s="627"/>
      <c r="Y36" s="630"/>
      <c r="Z36" s="631">
        <v>100</v>
      </c>
      <c r="AA36" s="631"/>
      <c r="AB36" s="631"/>
      <c r="AC36" s="631"/>
      <c r="AD36" s="632">
        <v>12683027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1210000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36529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3422659</v>
      </c>
      <c r="CS36" s="587"/>
      <c r="CT36" s="587"/>
      <c r="CU36" s="587"/>
      <c r="CV36" s="587"/>
      <c r="CW36" s="587"/>
      <c r="CX36" s="587"/>
      <c r="CY36" s="588"/>
      <c r="CZ36" s="589">
        <v>15.9</v>
      </c>
      <c r="DA36" s="607"/>
      <c r="DB36" s="607"/>
      <c r="DC36" s="608"/>
      <c r="DD36" s="592">
        <v>3137397</v>
      </c>
      <c r="DE36" s="587"/>
      <c r="DF36" s="587"/>
      <c r="DG36" s="587"/>
      <c r="DH36" s="587"/>
      <c r="DI36" s="587"/>
      <c r="DJ36" s="587"/>
      <c r="DK36" s="588"/>
      <c r="DL36" s="592">
        <v>2771083</v>
      </c>
      <c r="DM36" s="587"/>
      <c r="DN36" s="587"/>
      <c r="DO36" s="587"/>
      <c r="DP36" s="587"/>
      <c r="DQ36" s="587"/>
      <c r="DR36" s="587"/>
      <c r="DS36" s="587"/>
      <c r="DT36" s="587"/>
      <c r="DU36" s="587"/>
      <c r="DV36" s="588"/>
      <c r="DW36" s="609">
        <v>20.100000000000001</v>
      </c>
      <c r="DX36" s="610"/>
      <c r="DY36" s="610"/>
      <c r="DZ36" s="610"/>
      <c r="EA36" s="610"/>
      <c r="EB36" s="610"/>
      <c r="EC36" s="611"/>
    </row>
    <row r="37" spans="2:133" ht="11.25" customHeight="1">
      <c r="AQ37" s="612" t="s">
        <v>314</v>
      </c>
      <c r="AR37" s="613"/>
      <c r="AS37" s="613"/>
      <c r="AT37" s="613"/>
      <c r="AU37" s="613"/>
      <c r="AV37" s="613"/>
      <c r="AW37" s="613"/>
      <c r="AX37" s="613"/>
      <c r="AY37" s="614"/>
      <c r="AZ37" s="586">
        <v>710000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5953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1096827</v>
      </c>
      <c r="CS37" s="605"/>
      <c r="CT37" s="605"/>
      <c r="CU37" s="605"/>
      <c r="CV37" s="605"/>
      <c r="CW37" s="605"/>
      <c r="CX37" s="605"/>
      <c r="CY37" s="606"/>
      <c r="CZ37" s="589">
        <v>5.0999999999999996</v>
      </c>
      <c r="DA37" s="607"/>
      <c r="DB37" s="607"/>
      <c r="DC37" s="608"/>
      <c r="DD37" s="592">
        <v>1029425</v>
      </c>
      <c r="DE37" s="605"/>
      <c r="DF37" s="605"/>
      <c r="DG37" s="605"/>
      <c r="DH37" s="605"/>
      <c r="DI37" s="605"/>
      <c r="DJ37" s="605"/>
      <c r="DK37" s="606"/>
      <c r="DL37" s="592">
        <v>1012222</v>
      </c>
      <c r="DM37" s="605"/>
      <c r="DN37" s="605"/>
      <c r="DO37" s="605"/>
      <c r="DP37" s="605"/>
      <c r="DQ37" s="605"/>
      <c r="DR37" s="605"/>
      <c r="DS37" s="605"/>
      <c r="DT37" s="605"/>
      <c r="DU37" s="605"/>
      <c r="DV37" s="606"/>
      <c r="DW37" s="609">
        <v>7.3</v>
      </c>
      <c r="DX37" s="610"/>
      <c r="DY37" s="610"/>
      <c r="DZ37" s="610"/>
      <c r="EA37" s="610"/>
      <c r="EB37" s="610"/>
      <c r="EC37" s="611"/>
    </row>
    <row r="38" spans="2:133" ht="11.25" customHeight="1">
      <c r="AQ38" s="612" t="s">
        <v>317</v>
      </c>
      <c r="AR38" s="613"/>
      <c r="AS38" s="613"/>
      <c r="AT38" s="613"/>
      <c r="AU38" s="613"/>
      <c r="AV38" s="613"/>
      <c r="AW38" s="613"/>
      <c r="AX38" s="613"/>
      <c r="AY38" s="614"/>
      <c r="AZ38" s="586" t="s">
        <v>112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10076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1973060</v>
      </c>
      <c r="CS38" s="587"/>
      <c r="CT38" s="587"/>
      <c r="CU38" s="587"/>
      <c r="CV38" s="587"/>
      <c r="CW38" s="587"/>
      <c r="CX38" s="587"/>
      <c r="CY38" s="588"/>
      <c r="CZ38" s="589">
        <v>9.1999999999999993</v>
      </c>
      <c r="DA38" s="607"/>
      <c r="DB38" s="607"/>
      <c r="DC38" s="608"/>
      <c r="DD38" s="592">
        <v>1828663</v>
      </c>
      <c r="DE38" s="587"/>
      <c r="DF38" s="587"/>
      <c r="DG38" s="587"/>
      <c r="DH38" s="587"/>
      <c r="DI38" s="587"/>
      <c r="DJ38" s="587"/>
      <c r="DK38" s="588"/>
      <c r="DL38" s="592">
        <v>1044218</v>
      </c>
      <c r="DM38" s="587"/>
      <c r="DN38" s="587"/>
      <c r="DO38" s="587"/>
      <c r="DP38" s="587"/>
      <c r="DQ38" s="587"/>
      <c r="DR38" s="587"/>
      <c r="DS38" s="587"/>
      <c r="DT38" s="587"/>
      <c r="DU38" s="587"/>
      <c r="DV38" s="588"/>
      <c r="DW38" s="609">
        <v>7.6</v>
      </c>
      <c r="DX38" s="610"/>
      <c r="DY38" s="610"/>
      <c r="DZ38" s="610"/>
      <c r="EA38" s="610"/>
      <c r="EB38" s="610"/>
      <c r="EC38" s="611"/>
    </row>
    <row r="39" spans="2:133" ht="11.25" customHeight="1">
      <c r="AQ39" s="612" t="s">
        <v>320</v>
      </c>
      <c r="AR39" s="613"/>
      <c r="AS39" s="613"/>
      <c r="AT39" s="613"/>
      <c r="AU39" s="613"/>
      <c r="AV39" s="613"/>
      <c r="AW39" s="613"/>
      <c r="AX39" s="613"/>
      <c r="AY39" s="614"/>
      <c r="AZ39" s="586" t="s">
        <v>112</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840017</v>
      </c>
      <c r="CS39" s="605"/>
      <c r="CT39" s="605"/>
      <c r="CU39" s="605"/>
      <c r="CV39" s="605"/>
      <c r="CW39" s="605"/>
      <c r="CX39" s="605"/>
      <c r="CY39" s="606"/>
      <c r="CZ39" s="589">
        <v>3.9</v>
      </c>
      <c r="DA39" s="607"/>
      <c r="DB39" s="607"/>
      <c r="DC39" s="608"/>
      <c r="DD39" s="592">
        <v>823015</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172547</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361240</v>
      </c>
      <c r="CS40" s="587"/>
      <c r="CT40" s="587"/>
      <c r="CU40" s="587"/>
      <c r="CV40" s="587"/>
      <c r="CW40" s="587"/>
      <c r="CX40" s="587"/>
      <c r="CY40" s="588"/>
      <c r="CZ40" s="589">
        <v>1.7</v>
      </c>
      <c r="DA40" s="607"/>
      <c r="DB40" s="607"/>
      <c r="DC40" s="608"/>
      <c r="DD40" s="592">
        <v>27000</v>
      </c>
      <c r="DE40" s="587"/>
      <c r="DF40" s="587"/>
      <c r="DG40" s="587"/>
      <c r="DH40" s="587"/>
      <c r="DI40" s="587"/>
      <c r="DJ40" s="587"/>
      <c r="DK40" s="588"/>
      <c r="DL40" s="592" t="s">
        <v>112</v>
      </c>
      <c r="DM40" s="587"/>
      <c r="DN40" s="587"/>
      <c r="DO40" s="587"/>
      <c r="DP40" s="587"/>
      <c r="DQ40" s="587"/>
      <c r="DR40" s="587"/>
      <c r="DS40" s="587"/>
      <c r="DT40" s="587"/>
      <c r="DU40" s="587"/>
      <c r="DV40" s="588"/>
      <c r="DW40" s="609" t="s">
        <v>112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1090513</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269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3735659</v>
      </c>
      <c r="CS42" s="587"/>
      <c r="CT42" s="587"/>
      <c r="CU42" s="587"/>
      <c r="CV42" s="587"/>
      <c r="CW42" s="587"/>
      <c r="CX42" s="587"/>
      <c r="CY42" s="588"/>
      <c r="CZ42" s="589">
        <v>17.399999999999999</v>
      </c>
      <c r="DA42" s="590"/>
      <c r="DB42" s="590"/>
      <c r="DC42" s="591"/>
      <c r="DD42" s="592">
        <v>975793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81778</v>
      </c>
      <c r="CS43" s="605"/>
      <c r="CT43" s="605"/>
      <c r="CU43" s="605"/>
      <c r="CV43" s="605"/>
      <c r="CW43" s="605"/>
      <c r="CX43" s="605"/>
      <c r="CY43" s="606"/>
      <c r="CZ43" s="589">
        <v>0.4</v>
      </c>
      <c r="DA43" s="607"/>
      <c r="DB43" s="607"/>
      <c r="DC43" s="608"/>
      <c r="DD43" s="592">
        <v>81778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287</v>
      </c>
      <c r="CE44" s="600"/>
      <c r="CF44" s="583" t="s">
        <v>335</v>
      </c>
      <c r="CG44" s="584"/>
      <c r="CH44" s="584"/>
      <c r="CI44" s="584"/>
      <c r="CJ44" s="584"/>
      <c r="CK44" s="584"/>
      <c r="CL44" s="584"/>
      <c r="CM44" s="584"/>
      <c r="CN44" s="584"/>
      <c r="CO44" s="584"/>
      <c r="CP44" s="584"/>
      <c r="CQ44" s="585"/>
      <c r="CR44" s="586">
        <v>3728679</v>
      </c>
      <c r="CS44" s="587"/>
      <c r="CT44" s="587"/>
      <c r="CU44" s="587"/>
      <c r="CV44" s="587"/>
      <c r="CW44" s="587"/>
      <c r="CX44" s="587"/>
      <c r="CY44" s="588"/>
      <c r="CZ44" s="589">
        <v>17.3</v>
      </c>
      <c r="DA44" s="590"/>
      <c r="DB44" s="590"/>
      <c r="DC44" s="591"/>
      <c r="DD44" s="592">
        <v>972959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2220190</v>
      </c>
      <c r="CS45" s="605"/>
      <c r="CT45" s="605"/>
      <c r="CU45" s="605"/>
      <c r="CV45" s="605"/>
      <c r="CW45" s="605"/>
      <c r="CX45" s="605"/>
      <c r="CY45" s="606"/>
      <c r="CZ45" s="589">
        <v>10.3</v>
      </c>
      <c r="DA45" s="607"/>
      <c r="DB45" s="607"/>
      <c r="DC45" s="608"/>
      <c r="DD45" s="592">
        <v>206918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1254069</v>
      </c>
      <c r="CS46" s="587"/>
      <c r="CT46" s="587"/>
      <c r="CU46" s="587"/>
      <c r="CV46" s="587"/>
      <c r="CW46" s="587"/>
      <c r="CX46" s="587"/>
      <c r="CY46" s="588"/>
      <c r="CZ46" s="589">
        <v>5.8</v>
      </c>
      <c r="DA46" s="590"/>
      <c r="DB46" s="590"/>
      <c r="DC46" s="591"/>
      <c r="DD46" s="592">
        <v>712067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6980</v>
      </c>
      <c r="CS47" s="605"/>
      <c r="CT47" s="605"/>
      <c r="CU47" s="605"/>
      <c r="CV47" s="605"/>
      <c r="CW47" s="605"/>
      <c r="CX47" s="605"/>
      <c r="CY47" s="606"/>
      <c r="CZ47" s="589">
        <v>0</v>
      </c>
      <c r="DA47" s="607"/>
      <c r="DB47" s="607"/>
      <c r="DC47" s="608"/>
      <c r="DD47" s="592">
        <v>2834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112</v>
      </c>
      <c r="CS48" s="587"/>
      <c r="CT48" s="587"/>
      <c r="CU48" s="587"/>
      <c r="CV48" s="587"/>
      <c r="CW48" s="587"/>
      <c r="CX48" s="587"/>
      <c r="CY48" s="588"/>
      <c r="CZ48" s="589" t="s">
        <v>112</v>
      </c>
      <c r="DA48" s="590"/>
      <c r="DB48" s="590"/>
      <c r="DC48" s="591"/>
      <c r="DD48" s="592" t="s">
        <v>112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21523152</v>
      </c>
      <c r="CS49" s="571"/>
      <c r="CT49" s="571"/>
      <c r="CU49" s="571"/>
      <c r="CV49" s="571"/>
      <c r="CW49" s="571"/>
      <c r="CX49" s="571"/>
      <c r="CY49" s="572"/>
      <c r="CZ49" s="573">
        <v>100</v>
      </c>
      <c r="DA49" s="574"/>
      <c r="DB49" s="574"/>
      <c r="DC49" s="575"/>
      <c r="DD49" s="576">
        <v>15203574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23233</v>
      </c>
      <c r="R7" s="1099"/>
      <c r="S7" s="1099"/>
      <c r="T7" s="1099"/>
      <c r="U7" s="1099"/>
      <c r="V7" s="1099">
        <v>21579</v>
      </c>
      <c r="W7" s="1099"/>
      <c r="X7" s="1099"/>
      <c r="Y7" s="1099"/>
      <c r="Z7" s="1099"/>
      <c r="AA7" s="1099">
        <v>1654</v>
      </c>
      <c r="AB7" s="1099"/>
      <c r="AC7" s="1099"/>
      <c r="AD7" s="1099"/>
      <c r="AE7" s="1100"/>
      <c r="AF7" s="1101">
        <v>1494</v>
      </c>
      <c r="AG7" s="1102"/>
      <c r="AH7" s="1102"/>
      <c r="AI7" s="1102"/>
      <c r="AJ7" s="1103"/>
      <c r="AK7" s="1085">
        <v>116</v>
      </c>
      <c r="AL7" s="1086"/>
      <c r="AM7" s="1086"/>
      <c r="AN7" s="1086"/>
      <c r="AO7" s="1086"/>
      <c r="AP7" s="1086">
        <v>25516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559</v>
      </c>
      <c r="BT7" s="1090"/>
      <c r="BU7" s="1090"/>
      <c r="BV7" s="1090"/>
      <c r="BW7" s="1090"/>
      <c r="BX7" s="1090"/>
      <c r="BY7" s="1090"/>
      <c r="BZ7" s="1090"/>
      <c r="CA7" s="1090"/>
      <c r="CB7" s="1090"/>
      <c r="CC7" s="1090"/>
      <c r="CD7" s="1090"/>
      <c r="CE7" s="1090"/>
      <c r="CF7" s="1090"/>
      <c r="CG7" s="1091"/>
      <c r="CH7" s="1082">
        <v>8</v>
      </c>
      <c r="CI7" s="1083"/>
      <c r="CJ7" s="1083"/>
      <c r="CK7" s="1083"/>
      <c r="CL7" s="1084"/>
      <c r="CM7" s="1082">
        <v>369</v>
      </c>
      <c r="CN7" s="1083"/>
      <c r="CO7" s="1083"/>
      <c r="CP7" s="1083"/>
      <c r="CQ7" s="1084"/>
      <c r="CR7" s="1082">
        <v>5</v>
      </c>
      <c r="CS7" s="1083"/>
      <c r="CT7" s="1083"/>
      <c r="CU7" s="1083"/>
      <c r="CV7" s="1084"/>
      <c r="CW7" s="1082" t="s">
        <v>543</v>
      </c>
      <c r="CX7" s="1083"/>
      <c r="CY7" s="1083"/>
      <c r="CZ7" s="1083"/>
      <c r="DA7" s="1084"/>
      <c r="DB7" s="1082" t="s">
        <v>566</v>
      </c>
      <c r="DC7" s="1083"/>
      <c r="DD7" s="1083"/>
      <c r="DE7" s="1083"/>
      <c r="DF7" s="1084"/>
      <c r="DG7" s="1082" t="s">
        <v>543</v>
      </c>
      <c r="DH7" s="1083"/>
      <c r="DI7" s="1083"/>
      <c r="DJ7" s="1083"/>
      <c r="DK7" s="1084"/>
      <c r="DL7" s="1082" t="s">
        <v>543</v>
      </c>
      <c r="DM7" s="1083"/>
      <c r="DN7" s="1083"/>
      <c r="DO7" s="1083"/>
      <c r="DP7" s="1084"/>
      <c r="DQ7" s="1082" t="s">
        <v>543</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12</v>
      </c>
      <c r="R8" s="1038"/>
      <c r="S8" s="1038"/>
      <c r="T8" s="1038"/>
      <c r="U8" s="1038"/>
      <c r="V8" s="1038">
        <v>12</v>
      </c>
      <c r="W8" s="1038"/>
      <c r="X8" s="1038"/>
      <c r="Y8" s="1038"/>
      <c r="Z8" s="1038"/>
      <c r="AA8" s="1038">
        <v>0</v>
      </c>
      <c r="AB8" s="1038"/>
      <c r="AC8" s="1038"/>
      <c r="AD8" s="1038"/>
      <c r="AE8" s="1039"/>
      <c r="AF8" s="1013">
        <v>0</v>
      </c>
      <c r="AG8" s="1014"/>
      <c r="AH8" s="1014"/>
      <c r="AI8" s="1014"/>
      <c r="AJ8" s="1015"/>
      <c r="AK8" s="1080">
        <v>7</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560</v>
      </c>
      <c r="BT8" s="1009"/>
      <c r="BU8" s="1009"/>
      <c r="BV8" s="1009"/>
      <c r="BW8" s="1009"/>
      <c r="BX8" s="1009"/>
      <c r="BY8" s="1009"/>
      <c r="BZ8" s="1009"/>
      <c r="CA8" s="1009"/>
      <c r="CB8" s="1009"/>
      <c r="CC8" s="1009"/>
      <c r="CD8" s="1009"/>
      <c r="CE8" s="1009"/>
      <c r="CF8" s="1009"/>
      <c r="CG8" s="1010"/>
      <c r="CH8" s="983">
        <v>6</v>
      </c>
      <c r="CI8" s="984"/>
      <c r="CJ8" s="984"/>
      <c r="CK8" s="984"/>
      <c r="CL8" s="985"/>
      <c r="CM8" s="983">
        <v>91</v>
      </c>
      <c r="CN8" s="984"/>
      <c r="CO8" s="984"/>
      <c r="CP8" s="984"/>
      <c r="CQ8" s="985"/>
      <c r="CR8" s="983">
        <v>16</v>
      </c>
      <c r="CS8" s="984"/>
      <c r="CT8" s="984"/>
      <c r="CU8" s="984"/>
      <c r="CV8" s="985"/>
      <c r="CW8" s="983">
        <v>138</v>
      </c>
      <c r="CX8" s="984"/>
      <c r="CY8" s="984"/>
      <c r="CZ8" s="984"/>
      <c r="DA8" s="985"/>
      <c r="DB8" s="983" t="s">
        <v>543</v>
      </c>
      <c r="DC8" s="984"/>
      <c r="DD8" s="984"/>
      <c r="DE8" s="984"/>
      <c r="DF8" s="985"/>
      <c r="DG8" s="983" t="s">
        <v>543</v>
      </c>
      <c r="DH8" s="984"/>
      <c r="DI8" s="984"/>
      <c r="DJ8" s="984"/>
      <c r="DK8" s="985"/>
      <c r="DL8" s="983" t="s">
        <v>543</v>
      </c>
      <c r="DM8" s="984"/>
      <c r="DN8" s="984"/>
      <c r="DO8" s="984"/>
      <c r="DP8" s="985"/>
      <c r="DQ8" s="983" t="s">
        <v>543</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561</v>
      </c>
      <c r="BT9" s="1009"/>
      <c r="BU9" s="1009"/>
      <c r="BV9" s="1009"/>
      <c r="BW9" s="1009"/>
      <c r="BX9" s="1009"/>
      <c r="BY9" s="1009"/>
      <c r="BZ9" s="1009"/>
      <c r="CA9" s="1009"/>
      <c r="CB9" s="1009"/>
      <c r="CC9" s="1009"/>
      <c r="CD9" s="1009"/>
      <c r="CE9" s="1009"/>
      <c r="CF9" s="1009"/>
      <c r="CG9" s="1010"/>
      <c r="CH9" s="983">
        <v>30</v>
      </c>
      <c r="CI9" s="984"/>
      <c r="CJ9" s="984"/>
      <c r="CK9" s="984"/>
      <c r="CL9" s="985"/>
      <c r="CM9" s="983">
        <v>100</v>
      </c>
      <c r="CN9" s="984"/>
      <c r="CO9" s="984"/>
      <c r="CP9" s="984"/>
      <c r="CQ9" s="985"/>
      <c r="CR9" s="983">
        <v>15</v>
      </c>
      <c r="CS9" s="984"/>
      <c r="CT9" s="984"/>
      <c r="CU9" s="984"/>
      <c r="CV9" s="985"/>
      <c r="CW9" s="983">
        <v>32</v>
      </c>
      <c r="CX9" s="984"/>
      <c r="CY9" s="984"/>
      <c r="CZ9" s="984"/>
      <c r="DA9" s="985"/>
      <c r="DB9" s="983" t="s">
        <v>543</v>
      </c>
      <c r="DC9" s="984"/>
      <c r="DD9" s="984"/>
      <c r="DE9" s="984"/>
      <c r="DF9" s="985"/>
      <c r="DG9" s="983" t="s">
        <v>543</v>
      </c>
      <c r="DH9" s="984"/>
      <c r="DI9" s="984"/>
      <c r="DJ9" s="984"/>
      <c r="DK9" s="985"/>
      <c r="DL9" s="983" t="s">
        <v>543</v>
      </c>
      <c r="DM9" s="984"/>
      <c r="DN9" s="984"/>
      <c r="DO9" s="984"/>
      <c r="DP9" s="985"/>
      <c r="DQ9" s="983" t="s">
        <v>543</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562</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118</v>
      </c>
      <c r="CN10" s="984"/>
      <c r="CO10" s="984"/>
      <c r="CP10" s="984"/>
      <c r="CQ10" s="985"/>
      <c r="CR10" s="983">
        <v>111</v>
      </c>
      <c r="CS10" s="984"/>
      <c r="CT10" s="984"/>
      <c r="CU10" s="984"/>
      <c r="CV10" s="985"/>
      <c r="CW10" s="983">
        <v>36</v>
      </c>
      <c r="CX10" s="984"/>
      <c r="CY10" s="984"/>
      <c r="CZ10" s="984"/>
      <c r="DA10" s="985"/>
      <c r="DB10" s="983" t="s">
        <v>543</v>
      </c>
      <c r="DC10" s="984"/>
      <c r="DD10" s="984"/>
      <c r="DE10" s="984"/>
      <c r="DF10" s="985"/>
      <c r="DG10" s="983" t="s">
        <v>543</v>
      </c>
      <c r="DH10" s="984"/>
      <c r="DI10" s="984"/>
      <c r="DJ10" s="984"/>
      <c r="DK10" s="985"/>
      <c r="DL10" s="983" t="s">
        <v>543</v>
      </c>
      <c r="DM10" s="984"/>
      <c r="DN10" s="984"/>
      <c r="DO10" s="984"/>
      <c r="DP10" s="985"/>
      <c r="DQ10" s="983" t="s">
        <v>543</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563</v>
      </c>
      <c r="BT11" s="1009"/>
      <c r="BU11" s="1009"/>
      <c r="BV11" s="1009"/>
      <c r="BW11" s="1009"/>
      <c r="BX11" s="1009"/>
      <c r="BY11" s="1009"/>
      <c r="BZ11" s="1009"/>
      <c r="CA11" s="1009"/>
      <c r="CB11" s="1009"/>
      <c r="CC11" s="1009"/>
      <c r="CD11" s="1009"/>
      <c r="CE11" s="1009"/>
      <c r="CF11" s="1009"/>
      <c r="CG11" s="1010"/>
      <c r="CH11" s="983">
        <v>0</v>
      </c>
      <c r="CI11" s="984"/>
      <c r="CJ11" s="984"/>
      <c r="CK11" s="984"/>
      <c r="CL11" s="985"/>
      <c r="CM11" s="983">
        <v>34</v>
      </c>
      <c r="CN11" s="984"/>
      <c r="CO11" s="984"/>
      <c r="CP11" s="984"/>
      <c r="CQ11" s="985"/>
      <c r="CR11" s="983">
        <v>30</v>
      </c>
      <c r="CS11" s="984"/>
      <c r="CT11" s="984"/>
      <c r="CU11" s="984"/>
      <c r="CV11" s="985"/>
      <c r="CW11" s="983">
        <v>8</v>
      </c>
      <c r="CX11" s="984"/>
      <c r="CY11" s="984"/>
      <c r="CZ11" s="984"/>
      <c r="DA11" s="985"/>
      <c r="DB11" s="983" t="s">
        <v>543</v>
      </c>
      <c r="DC11" s="984"/>
      <c r="DD11" s="984"/>
      <c r="DE11" s="984"/>
      <c r="DF11" s="985"/>
      <c r="DG11" s="983" t="s">
        <v>543</v>
      </c>
      <c r="DH11" s="984"/>
      <c r="DI11" s="984"/>
      <c r="DJ11" s="984"/>
      <c r="DK11" s="985"/>
      <c r="DL11" s="983" t="s">
        <v>543</v>
      </c>
      <c r="DM11" s="984"/>
      <c r="DN11" s="984"/>
      <c r="DO11" s="984"/>
      <c r="DP11" s="985"/>
      <c r="DQ11" s="983" t="s">
        <v>543</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564</v>
      </c>
      <c r="BT12" s="1009"/>
      <c r="BU12" s="1009"/>
      <c r="BV12" s="1009"/>
      <c r="BW12" s="1009"/>
      <c r="BX12" s="1009"/>
      <c r="BY12" s="1009"/>
      <c r="BZ12" s="1009"/>
      <c r="CA12" s="1009"/>
      <c r="CB12" s="1009"/>
      <c r="CC12" s="1009"/>
      <c r="CD12" s="1009"/>
      <c r="CE12" s="1009"/>
      <c r="CF12" s="1009"/>
      <c r="CG12" s="1010"/>
      <c r="CH12" s="983">
        <v>13</v>
      </c>
      <c r="CI12" s="984"/>
      <c r="CJ12" s="984"/>
      <c r="CK12" s="984"/>
      <c r="CL12" s="985"/>
      <c r="CM12" s="983">
        <v>43</v>
      </c>
      <c r="CN12" s="984"/>
      <c r="CO12" s="984"/>
      <c r="CP12" s="984"/>
      <c r="CQ12" s="985"/>
      <c r="CR12" s="983">
        <v>45</v>
      </c>
      <c r="CS12" s="984"/>
      <c r="CT12" s="984"/>
      <c r="CU12" s="984"/>
      <c r="CV12" s="985"/>
      <c r="CW12" s="983" t="s">
        <v>566</v>
      </c>
      <c r="CX12" s="984"/>
      <c r="CY12" s="984"/>
      <c r="CZ12" s="984"/>
      <c r="DA12" s="985"/>
      <c r="DB12" s="983">
        <v>254</v>
      </c>
      <c r="DC12" s="984"/>
      <c r="DD12" s="984"/>
      <c r="DE12" s="984"/>
      <c r="DF12" s="985"/>
      <c r="DG12" s="983" t="s">
        <v>543</v>
      </c>
      <c r="DH12" s="984"/>
      <c r="DI12" s="984"/>
      <c r="DJ12" s="984"/>
      <c r="DK12" s="985"/>
      <c r="DL12" s="983" t="s">
        <v>543</v>
      </c>
      <c r="DM12" s="984"/>
      <c r="DN12" s="984"/>
      <c r="DO12" s="984"/>
      <c r="DP12" s="985"/>
      <c r="DQ12" s="983" t="s">
        <v>543</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565</v>
      </c>
      <c r="BT13" s="1009"/>
      <c r="BU13" s="1009"/>
      <c r="BV13" s="1009"/>
      <c r="BW13" s="1009"/>
      <c r="BX13" s="1009"/>
      <c r="BY13" s="1009"/>
      <c r="BZ13" s="1009"/>
      <c r="CA13" s="1009"/>
      <c r="CB13" s="1009"/>
      <c r="CC13" s="1009"/>
      <c r="CD13" s="1009"/>
      <c r="CE13" s="1009"/>
      <c r="CF13" s="1009"/>
      <c r="CG13" s="1010"/>
      <c r="CH13" s="983">
        <v>0</v>
      </c>
      <c r="CI13" s="984"/>
      <c r="CJ13" s="984"/>
      <c r="CK13" s="984"/>
      <c r="CL13" s="985"/>
      <c r="CM13" s="983">
        <v>65</v>
      </c>
      <c r="CN13" s="984"/>
      <c r="CO13" s="984"/>
      <c r="CP13" s="984"/>
      <c r="CQ13" s="985"/>
      <c r="CR13" s="983">
        <v>43</v>
      </c>
      <c r="CS13" s="984"/>
      <c r="CT13" s="984"/>
      <c r="CU13" s="984"/>
      <c r="CV13" s="985"/>
      <c r="CW13" s="983">
        <v>1</v>
      </c>
      <c r="CX13" s="984"/>
      <c r="CY13" s="984"/>
      <c r="CZ13" s="984"/>
      <c r="DA13" s="985"/>
      <c r="DB13" s="983" t="s">
        <v>543</v>
      </c>
      <c r="DC13" s="984"/>
      <c r="DD13" s="984"/>
      <c r="DE13" s="984"/>
      <c r="DF13" s="985"/>
      <c r="DG13" s="983" t="s">
        <v>543</v>
      </c>
      <c r="DH13" s="984"/>
      <c r="DI13" s="984"/>
      <c r="DJ13" s="984"/>
      <c r="DK13" s="985"/>
      <c r="DL13" s="983" t="s">
        <v>543</v>
      </c>
      <c r="DM13" s="984"/>
      <c r="DN13" s="984"/>
      <c r="DO13" s="984"/>
      <c r="DP13" s="985"/>
      <c r="DQ13" s="983" t="s">
        <v>543</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23245</v>
      </c>
      <c r="R23" s="1063"/>
      <c r="S23" s="1063"/>
      <c r="T23" s="1063"/>
      <c r="U23" s="1063"/>
      <c r="V23" s="1063">
        <v>21591</v>
      </c>
      <c r="W23" s="1063"/>
      <c r="X23" s="1063"/>
      <c r="Y23" s="1063"/>
      <c r="Z23" s="1063"/>
      <c r="AA23" s="1063">
        <v>1654</v>
      </c>
      <c r="AB23" s="1063"/>
      <c r="AC23" s="1063"/>
      <c r="AD23" s="1063"/>
      <c r="AE23" s="1064"/>
      <c r="AF23" s="1065">
        <v>1494</v>
      </c>
      <c r="AG23" s="1063"/>
      <c r="AH23" s="1063"/>
      <c r="AI23" s="1063"/>
      <c r="AJ23" s="1066"/>
      <c r="AK23" s="1067"/>
      <c r="AL23" s="1068"/>
      <c r="AM23" s="1068"/>
      <c r="AN23" s="1068"/>
      <c r="AO23" s="1068"/>
      <c r="AP23" s="1063">
        <v>25516</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4164</v>
      </c>
      <c r="R28" s="1048"/>
      <c r="S28" s="1048"/>
      <c r="T28" s="1048"/>
      <c r="U28" s="1048"/>
      <c r="V28" s="1048">
        <v>4112</v>
      </c>
      <c r="W28" s="1048"/>
      <c r="X28" s="1048"/>
      <c r="Y28" s="1048"/>
      <c r="Z28" s="1048"/>
      <c r="AA28" s="1048">
        <v>52</v>
      </c>
      <c r="AB28" s="1048"/>
      <c r="AC28" s="1048"/>
      <c r="AD28" s="1048"/>
      <c r="AE28" s="1049"/>
      <c r="AF28" s="1050">
        <v>52</v>
      </c>
      <c r="AG28" s="1048"/>
      <c r="AH28" s="1048"/>
      <c r="AI28" s="1048"/>
      <c r="AJ28" s="1051"/>
      <c r="AK28" s="1052">
        <v>173</v>
      </c>
      <c r="AL28" s="1040"/>
      <c r="AM28" s="1040"/>
      <c r="AN28" s="1040"/>
      <c r="AO28" s="1040"/>
      <c r="AP28" s="1040" t="s">
        <v>538</v>
      </c>
      <c r="AQ28" s="1040"/>
      <c r="AR28" s="1040"/>
      <c r="AS28" s="1040"/>
      <c r="AT28" s="1040"/>
      <c r="AU28" s="1040" t="s">
        <v>538</v>
      </c>
      <c r="AV28" s="1040"/>
      <c r="AW28" s="1040"/>
      <c r="AX28" s="1040"/>
      <c r="AY28" s="1040"/>
      <c r="AZ28" s="1041" t="s">
        <v>539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564</v>
      </c>
      <c r="R29" s="1038"/>
      <c r="S29" s="1038"/>
      <c r="T29" s="1038"/>
      <c r="U29" s="1038"/>
      <c r="V29" s="1038">
        <v>564</v>
      </c>
      <c r="W29" s="1038"/>
      <c r="X29" s="1038"/>
      <c r="Y29" s="1038"/>
      <c r="Z29" s="1038"/>
      <c r="AA29" s="1038">
        <v>0</v>
      </c>
      <c r="AB29" s="1038"/>
      <c r="AC29" s="1038"/>
      <c r="AD29" s="1038"/>
      <c r="AE29" s="1039"/>
      <c r="AF29" s="1013">
        <v>0</v>
      </c>
      <c r="AG29" s="1014"/>
      <c r="AH29" s="1014"/>
      <c r="AI29" s="1014"/>
      <c r="AJ29" s="1015"/>
      <c r="AK29" s="974">
        <v>122</v>
      </c>
      <c r="AL29" s="965"/>
      <c r="AM29" s="965"/>
      <c r="AN29" s="965"/>
      <c r="AO29" s="965"/>
      <c r="AP29" s="965" t="s">
        <v>537</v>
      </c>
      <c r="AQ29" s="965"/>
      <c r="AR29" s="965"/>
      <c r="AS29" s="965"/>
      <c r="AT29" s="965"/>
      <c r="AU29" s="965" t="s">
        <v>539</v>
      </c>
      <c r="AV29" s="965"/>
      <c r="AW29" s="965"/>
      <c r="AX29" s="965"/>
      <c r="AY29" s="965"/>
      <c r="AZ29" s="1036" t="s">
        <v>538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829</v>
      </c>
      <c r="R30" s="1038"/>
      <c r="S30" s="1038"/>
      <c r="T30" s="1038"/>
      <c r="U30" s="1038"/>
      <c r="V30" s="1038">
        <v>766</v>
      </c>
      <c r="W30" s="1038"/>
      <c r="X30" s="1038"/>
      <c r="Y30" s="1038"/>
      <c r="Z30" s="1038"/>
      <c r="AA30" s="1038">
        <v>63</v>
      </c>
      <c r="AB30" s="1038"/>
      <c r="AC30" s="1038"/>
      <c r="AD30" s="1038"/>
      <c r="AE30" s="1039"/>
      <c r="AF30" s="1013">
        <v>1525</v>
      </c>
      <c r="AG30" s="1014"/>
      <c r="AH30" s="1014"/>
      <c r="AI30" s="1014"/>
      <c r="AJ30" s="1015"/>
      <c r="AK30" s="974" t="s">
        <v>538</v>
      </c>
      <c r="AL30" s="965"/>
      <c r="AM30" s="965"/>
      <c r="AN30" s="965"/>
      <c r="AO30" s="965"/>
      <c r="AP30" s="965">
        <v>1928</v>
      </c>
      <c r="AQ30" s="965"/>
      <c r="AR30" s="965"/>
      <c r="AS30" s="965"/>
      <c r="AT30" s="965"/>
      <c r="AU30" s="965" t="s">
        <v>537</v>
      </c>
      <c r="AV30" s="965"/>
      <c r="AW30" s="965"/>
      <c r="AX30" s="965"/>
      <c r="AY30" s="965"/>
      <c r="AZ30" s="1036" t="s">
        <v>538</v>
      </c>
      <c r="BA30" s="1036"/>
      <c r="BB30" s="1036"/>
      <c r="BC30" s="1036"/>
      <c r="BD30" s="1036"/>
      <c r="BE30" s="1026" t="s">
        <v>381</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10</v>
      </c>
      <c r="R31" s="1038"/>
      <c r="S31" s="1038"/>
      <c r="T31" s="1038"/>
      <c r="U31" s="1038"/>
      <c r="V31" s="1038">
        <v>19</v>
      </c>
      <c r="W31" s="1038"/>
      <c r="X31" s="1038"/>
      <c r="Y31" s="1038"/>
      <c r="Z31" s="1038"/>
      <c r="AA31" s="1038">
        <v>-9</v>
      </c>
      <c r="AB31" s="1038"/>
      <c r="AC31" s="1038"/>
      <c r="AD31" s="1038"/>
      <c r="AE31" s="1039"/>
      <c r="AF31" s="1013">
        <v>49</v>
      </c>
      <c r="AG31" s="1014"/>
      <c r="AH31" s="1014"/>
      <c r="AI31" s="1014"/>
      <c r="AJ31" s="1015"/>
      <c r="AK31" s="974" t="s">
        <v>538</v>
      </c>
      <c r="AL31" s="965"/>
      <c r="AM31" s="965"/>
      <c r="AN31" s="965"/>
      <c r="AO31" s="965"/>
      <c r="AP31" s="965">
        <v>248</v>
      </c>
      <c r="AQ31" s="965"/>
      <c r="AR31" s="965"/>
      <c r="AS31" s="965"/>
      <c r="AT31" s="965"/>
      <c r="AU31" s="965" t="s">
        <v>540</v>
      </c>
      <c r="AV31" s="965"/>
      <c r="AW31" s="965"/>
      <c r="AX31" s="965"/>
      <c r="AY31" s="965"/>
      <c r="AZ31" s="1036" t="s">
        <v>541</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11029</v>
      </c>
      <c r="R32" s="1038"/>
      <c r="S32" s="1038"/>
      <c r="T32" s="1038"/>
      <c r="U32" s="1038"/>
      <c r="V32" s="1038">
        <v>10896</v>
      </c>
      <c r="W32" s="1038"/>
      <c r="X32" s="1038"/>
      <c r="Y32" s="1038"/>
      <c r="Z32" s="1038"/>
      <c r="AA32" s="1038">
        <v>133</v>
      </c>
      <c r="AB32" s="1038"/>
      <c r="AC32" s="1038"/>
      <c r="AD32" s="1038"/>
      <c r="AE32" s="1039"/>
      <c r="AF32" s="1013">
        <v>2425</v>
      </c>
      <c r="AG32" s="1014"/>
      <c r="AH32" s="1014"/>
      <c r="AI32" s="1014"/>
      <c r="AJ32" s="1015"/>
      <c r="AK32" s="974">
        <v>1210</v>
      </c>
      <c r="AL32" s="965"/>
      <c r="AM32" s="965"/>
      <c r="AN32" s="965"/>
      <c r="AO32" s="965"/>
      <c r="AP32" s="965">
        <v>11213</v>
      </c>
      <c r="AQ32" s="965"/>
      <c r="AR32" s="965"/>
      <c r="AS32" s="965"/>
      <c r="AT32" s="965"/>
      <c r="AU32" s="965">
        <v>6851</v>
      </c>
      <c r="AV32" s="965"/>
      <c r="AW32" s="965"/>
      <c r="AX32" s="965"/>
      <c r="AY32" s="965"/>
      <c r="AZ32" s="1036" t="s">
        <v>541</v>
      </c>
      <c r="BA32" s="1036"/>
      <c r="BB32" s="1036"/>
      <c r="BC32" s="1036"/>
      <c r="BD32" s="1036"/>
      <c r="BE32" s="1026" t="s">
        <v>381</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2600</v>
      </c>
      <c r="R33" s="1038"/>
      <c r="S33" s="1038"/>
      <c r="T33" s="1038"/>
      <c r="U33" s="1038"/>
      <c r="V33" s="1038">
        <v>2491</v>
      </c>
      <c r="W33" s="1038"/>
      <c r="X33" s="1038"/>
      <c r="Y33" s="1038"/>
      <c r="Z33" s="1038"/>
      <c r="AA33" s="1038">
        <v>109</v>
      </c>
      <c r="AB33" s="1038"/>
      <c r="AC33" s="1038"/>
      <c r="AD33" s="1038"/>
      <c r="AE33" s="1039"/>
      <c r="AF33" s="1013">
        <v>101</v>
      </c>
      <c r="AG33" s="1014"/>
      <c r="AH33" s="1014"/>
      <c r="AI33" s="1014"/>
      <c r="AJ33" s="1015"/>
      <c r="AK33" s="974">
        <v>710</v>
      </c>
      <c r="AL33" s="965"/>
      <c r="AM33" s="965"/>
      <c r="AN33" s="965"/>
      <c r="AO33" s="965"/>
      <c r="AP33" s="965">
        <v>16162</v>
      </c>
      <c r="AQ33" s="965"/>
      <c r="AR33" s="965"/>
      <c r="AS33" s="965"/>
      <c r="AT33" s="965"/>
      <c r="AU33" s="965">
        <v>9568</v>
      </c>
      <c r="AV33" s="965"/>
      <c r="AW33" s="965"/>
      <c r="AX33" s="965"/>
      <c r="AY33" s="965"/>
      <c r="AZ33" s="1036" t="s">
        <v>538</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4152</v>
      </c>
      <c r="AG63" s="953"/>
      <c r="AH63" s="953"/>
      <c r="AI63" s="953"/>
      <c r="AJ63" s="1024"/>
      <c r="AK63" s="1025"/>
      <c r="AL63" s="957"/>
      <c r="AM63" s="957"/>
      <c r="AN63" s="957"/>
      <c r="AO63" s="957"/>
      <c r="AP63" s="953">
        <v>29551</v>
      </c>
      <c r="AQ63" s="953"/>
      <c r="AR63" s="953"/>
      <c r="AS63" s="953"/>
      <c r="AT63" s="953"/>
      <c r="AU63" s="953">
        <v>16419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1345</v>
      </c>
      <c r="R68" s="976"/>
      <c r="S68" s="976"/>
      <c r="T68" s="976"/>
      <c r="U68" s="976"/>
      <c r="V68" s="976">
        <v>1186</v>
      </c>
      <c r="W68" s="976"/>
      <c r="X68" s="976"/>
      <c r="Y68" s="976"/>
      <c r="Z68" s="976"/>
      <c r="AA68" s="976">
        <v>159</v>
      </c>
      <c r="AB68" s="976"/>
      <c r="AC68" s="976"/>
      <c r="AD68" s="976"/>
      <c r="AE68" s="976"/>
      <c r="AF68" s="976">
        <v>159</v>
      </c>
      <c r="AG68" s="976"/>
      <c r="AH68" s="976"/>
      <c r="AI68" s="976"/>
      <c r="AJ68" s="976"/>
      <c r="AK68" s="976" t="s">
        <v>543</v>
      </c>
      <c r="AL68" s="976"/>
      <c r="AM68" s="976"/>
      <c r="AN68" s="976"/>
      <c r="AO68" s="976"/>
      <c r="AP68" s="976">
        <v>336</v>
      </c>
      <c r="AQ68" s="976"/>
      <c r="AR68" s="976"/>
      <c r="AS68" s="976"/>
      <c r="AT68" s="976"/>
      <c r="AU68" s="976">
        <v>169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544</v>
      </c>
      <c r="C69" s="969"/>
      <c r="D69" s="969"/>
      <c r="E69" s="969"/>
      <c r="F69" s="969"/>
      <c r="G69" s="969"/>
      <c r="H69" s="969"/>
      <c r="I69" s="969"/>
      <c r="J69" s="969"/>
      <c r="K69" s="969"/>
      <c r="L69" s="969"/>
      <c r="M69" s="969"/>
      <c r="N69" s="969"/>
      <c r="O69" s="969"/>
      <c r="P69" s="970"/>
      <c r="Q69" s="972">
        <v>34</v>
      </c>
      <c r="R69" s="973"/>
      <c r="S69" s="973"/>
      <c r="T69" s="973"/>
      <c r="U69" s="974"/>
      <c r="V69" s="975">
        <v>9</v>
      </c>
      <c r="W69" s="973"/>
      <c r="X69" s="973"/>
      <c r="Y69" s="973"/>
      <c r="Z69" s="974"/>
      <c r="AA69" s="975">
        <v>25</v>
      </c>
      <c r="AB69" s="973"/>
      <c r="AC69" s="973"/>
      <c r="AD69" s="973"/>
      <c r="AE69" s="974"/>
      <c r="AF69" s="975">
        <v>25</v>
      </c>
      <c r="AG69" s="973"/>
      <c r="AH69" s="973"/>
      <c r="AI69" s="973"/>
      <c r="AJ69" s="974"/>
      <c r="AK69" s="975" t="s">
        <v>481</v>
      </c>
      <c r="AL69" s="973"/>
      <c r="AM69" s="973"/>
      <c r="AN69" s="973"/>
      <c r="AO69" s="974"/>
      <c r="AP69" s="975" t="s">
        <v>481</v>
      </c>
      <c r="AQ69" s="973"/>
      <c r="AR69" s="973"/>
      <c r="AS69" s="973"/>
      <c r="AT69" s="974"/>
      <c r="AU69" s="975" t="s">
        <v>481</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2">
        <v>416</v>
      </c>
      <c r="R70" s="973"/>
      <c r="S70" s="973"/>
      <c r="T70" s="973"/>
      <c r="U70" s="974"/>
      <c r="V70" s="975">
        <v>397</v>
      </c>
      <c r="W70" s="973"/>
      <c r="X70" s="973"/>
      <c r="Y70" s="973"/>
      <c r="Z70" s="974"/>
      <c r="AA70" s="975">
        <v>19</v>
      </c>
      <c r="AB70" s="973"/>
      <c r="AC70" s="973"/>
      <c r="AD70" s="973"/>
      <c r="AE70" s="974"/>
      <c r="AF70" s="975">
        <v>19</v>
      </c>
      <c r="AG70" s="973"/>
      <c r="AH70" s="973"/>
      <c r="AI70" s="973"/>
      <c r="AJ70" s="974"/>
      <c r="AK70" s="975" t="s">
        <v>481</v>
      </c>
      <c r="AL70" s="973"/>
      <c r="AM70" s="973"/>
      <c r="AN70" s="973"/>
      <c r="AO70" s="974"/>
      <c r="AP70" s="975" t="s">
        <v>481</v>
      </c>
      <c r="AQ70" s="973"/>
      <c r="AR70" s="973"/>
      <c r="AS70" s="973"/>
      <c r="AT70" s="974"/>
      <c r="AU70" s="975" t="s">
        <v>481</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546</v>
      </c>
      <c r="C71" s="969"/>
      <c r="D71" s="969"/>
      <c r="E71" s="969"/>
      <c r="F71" s="969"/>
      <c r="G71" s="969"/>
      <c r="H71" s="969"/>
      <c r="I71" s="969"/>
      <c r="J71" s="969"/>
      <c r="K71" s="969"/>
      <c r="L71" s="969"/>
      <c r="M71" s="969"/>
      <c r="N71" s="969"/>
      <c r="O71" s="969"/>
      <c r="P71" s="970"/>
      <c r="Q71" s="972">
        <v>484</v>
      </c>
      <c r="R71" s="973"/>
      <c r="S71" s="973"/>
      <c r="T71" s="973"/>
      <c r="U71" s="974"/>
      <c r="V71" s="975">
        <v>393</v>
      </c>
      <c r="W71" s="973"/>
      <c r="X71" s="973"/>
      <c r="Y71" s="973"/>
      <c r="Z71" s="974"/>
      <c r="AA71" s="975">
        <v>91</v>
      </c>
      <c r="AB71" s="973"/>
      <c r="AC71" s="973"/>
      <c r="AD71" s="973"/>
      <c r="AE71" s="974"/>
      <c r="AF71" s="975">
        <v>1045</v>
      </c>
      <c r="AG71" s="973"/>
      <c r="AH71" s="973"/>
      <c r="AI71" s="973"/>
      <c r="AJ71" s="974"/>
      <c r="AK71" s="975" t="s">
        <v>481</v>
      </c>
      <c r="AL71" s="973"/>
      <c r="AM71" s="973"/>
      <c r="AN71" s="973"/>
      <c r="AO71" s="974"/>
      <c r="AP71" s="975" t="s">
        <v>481</v>
      </c>
      <c r="AQ71" s="973"/>
      <c r="AR71" s="973"/>
      <c r="AS71" s="973"/>
      <c r="AT71" s="974"/>
      <c r="AU71" s="975" t="s">
        <v>481</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547</v>
      </c>
      <c r="C72" s="969"/>
      <c r="D72" s="969"/>
      <c r="E72" s="969"/>
      <c r="F72" s="969"/>
      <c r="G72" s="969"/>
      <c r="H72" s="969"/>
      <c r="I72" s="969"/>
      <c r="J72" s="969"/>
      <c r="K72" s="969"/>
      <c r="L72" s="969"/>
      <c r="M72" s="969"/>
      <c r="N72" s="969"/>
      <c r="O72" s="969"/>
      <c r="P72" s="970"/>
      <c r="Q72" s="972">
        <v>481</v>
      </c>
      <c r="R72" s="973"/>
      <c r="S72" s="973"/>
      <c r="T72" s="973"/>
      <c r="U72" s="974"/>
      <c r="V72" s="975">
        <v>472</v>
      </c>
      <c r="W72" s="973"/>
      <c r="X72" s="973"/>
      <c r="Y72" s="973"/>
      <c r="Z72" s="974"/>
      <c r="AA72" s="975">
        <v>9</v>
      </c>
      <c r="AB72" s="973"/>
      <c r="AC72" s="973"/>
      <c r="AD72" s="973"/>
      <c r="AE72" s="974"/>
      <c r="AF72" s="975">
        <v>9</v>
      </c>
      <c r="AG72" s="973"/>
      <c r="AH72" s="973"/>
      <c r="AI72" s="973"/>
      <c r="AJ72" s="974"/>
      <c r="AK72" s="975" t="s">
        <v>481</v>
      </c>
      <c r="AL72" s="973"/>
      <c r="AM72" s="973"/>
      <c r="AN72" s="973"/>
      <c r="AO72" s="974"/>
      <c r="AP72" s="975">
        <v>97</v>
      </c>
      <c r="AQ72" s="973"/>
      <c r="AR72" s="973"/>
      <c r="AS72" s="973"/>
      <c r="AT72" s="974"/>
      <c r="AU72" s="975">
        <v>31</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548</v>
      </c>
      <c r="C73" s="969"/>
      <c r="D73" s="969"/>
      <c r="E73" s="969"/>
      <c r="F73" s="969"/>
      <c r="G73" s="969"/>
      <c r="H73" s="969"/>
      <c r="I73" s="969"/>
      <c r="J73" s="969"/>
      <c r="K73" s="969"/>
      <c r="L73" s="969"/>
      <c r="M73" s="969"/>
      <c r="N73" s="969"/>
      <c r="O73" s="969"/>
      <c r="P73" s="970"/>
      <c r="Q73" s="972">
        <v>9379</v>
      </c>
      <c r="R73" s="973"/>
      <c r="S73" s="973"/>
      <c r="T73" s="973"/>
      <c r="U73" s="974"/>
      <c r="V73" s="975">
        <v>8840</v>
      </c>
      <c r="W73" s="973"/>
      <c r="X73" s="973"/>
      <c r="Y73" s="973"/>
      <c r="Z73" s="974"/>
      <c r="AA73" s="975">
        <v>539</v>
      </c>
      <c r="AB73" s="973"/>
      <c r="AC73" s="973"/>
      <c r="AD73" s="973"/>
      <c r="AE73" s="974"/>
      <c r="AF73" s="975">
        <v>539</v>
      </c>
      <c r="AG73" s="973"/>
      <c r="AH73" s="973"/>
      <c r="AI73" s="973"/>
      <c r="AJ73" s="974"/>
      <c r="AK73" s="975">
        <v>2</v>
      </c>
      <c r="AL73" s="973"/>
      <c r="AM73" s="973"/>
      <c r="AN73" s="973"/>
      <c r="AO73" s="974"/>
      <c r="AP73" s="975" t="s">
        <v>481</v>
      </c>
      <c r="AQ73" s="973"/>
      <c r="AR73" s="973"/>
      <c r="AS73" s="973"/>
      <c r="AT73" s="974"/>
      <c r="AU73" s="975" t="s">
        <v>481</v>
      </c>
      <c r="AV73" s="973"/>
      <c r="AW73" s="973"/>
      <c r="AX73" s="973"/>
      <c r="AY73" s="97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549</v>
      </c>
      <c r="C74" s="969"/>
      <c r="D74" s="969"/>
      <c r="E74" s="969"/>
      <c r="F74" s="969"/>
      <c r="G74" s="969"/>
      <c r="H74" s="969"/>
      <c r="I74" s="969"/>
      <c r="J74" s="969"/>
      <c r="K74" s="969"/>
      <c r="L74" s="969"/>
      <c r="M74" s="969"/>
      <c r="N74" s="969"/>
      <c r="O74" s="969"/>
      <c r="P74" s="970"/>
      <c r="Q74" s="972">
        <v>282</v>
      </c>
      <c r="R74" s="973"/>
      <c r="S74" s="973"/>
      <c r="T74" s="973"/>
      <c r="U74" s="974"/>
      <c r="V74" s="975">
        <v>245</v>
      </c>
      <c r="W74" s="973"/>
      <c r="X74" s="973"/>
      <c r="Y74" s="973"/>
      <c r="Z74" s="974"/>
      <c r="AA74" s="975">
        <v>37</v>
      </c>
      <c r="AB74" s="973"/>
      <c r="AC74" s="973"/>
      <c r="AD74" s="973"/>
      <c r="AE74" s="974"/>
      <c r="AF74" s="975">
        <v>37</v>
      </c>
      <c r="AG74" s="973"/>
      <c r="AH74" s="973"/>
      <c r="AI74" s="973"/>
      <c r="AJ74" s="974"/>
      <c r="AK74" s="975" t="s">
        <v>481</v>
      </c>
      <c r="AL74" s="973"/>
      <c r="AM74" s="973"/>
      <c r="AN74" s="973"/>
      <c r="AO74" s="974"/>
      <c r="AP74" s="975">
        <v>155</v>
      </c>
      <c r="AQ74" s="973"/>
      <c r="AR74" s="973"/>
      <c r="AS74" s="973"/>
      <c r="AT74" s="974"/>
      <c r="AU74" s="975" t="s">
        <v>481</v>
      </c>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550</v>
      </c>
      <c r="C75" s="969"/>
      <c r="D75" s="969"/>
      <c r="E75" s="969"/>
      <c r="F75" s="969"/>
      <c r="G75" s="969"/>
      <c r="H75" s="969"/>
      <c r="I75" s="969"/>
      <c r="J75" s="969"/>
      <c r="K75" s="969"/>
      <c r="L75" s="969"/>
      <c r="M75" s="969"/>
      <c r="N75" s="969"/>
      <c r="O75" s="969"/>
      <c r="P75" s="970"/>
      <c r="Q75" s="972">
        <v>1.108525</v>
      </c>
      <c r="R75" s="973"/>
      <c r="S75" s="973"/>
      <c r="T75" s="973"/>
      <c r="U75" s="974"/>
      <c r="V75" s="975">
        <v>0.79159800000000002</v>
      </c>
      <c r="W75" s="973"/>
      <c r="X75" s="973"/>
      <c r="Y75" s="973"/>
      <c r="Z75" s="974"/>
      <c r="AA75" s="975">
        <v>0.31692699999999996</v>
      </c>
      <c r="AB75" s="973"/>
      <c r="AC75" s="973"/>
      <c r="AD75" s="973"/>
      <c r="AE75" s="974"/>
      <c r="AF75" s="975">
        <v>0</v>
      </c>
      <c r="AG75" s="973"/>
      <c r="AH75" s="973"/>
      <c r="AI75" s="973"/>
      <c r="AJ75" s="974"/>
      <c r="AK75" s="975" t="s">
        <v>481</v>
      </c>
      <c r="AL75" s="973"/>
      <c r="AM75" s="973"/>
      <c r="AN75" s="973"/>
      <c r="AO75" s="974"/>
      <c r="AP75" s="975" t="s">
        <v>481</v>
      </c>
      <c r="AQ75" s="973"/>
      <c r="AR75" s="973"/>
      <c r="AS75" s="973"/>
      <c r="AT75" s="974"/>
      <c r="AU75" s="975" t="s">
        <v>481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551</v>
      </c>
      <c r="C76" s="969"/>
      <c r="D76" s="969"/>
      <c r="E76" s="969"/>
      <c r="F76" s="969"/>
      <c r="G76" s="969"/>
      <c r="H76" s="969"/>
      <c r="I76" s="969"/>
      <c r="J76" s="969"/>
      <c r="K76" s="969"/>
      <c r="L76" s="969"/>
      <c r="M76" s="969"/>
      <c r="N76" s="969"/>
      <c r="O76" s="969"/>
      <c r="P76" s="970"/>
      <c r="Q76" s="972">
        <v>3</v>
      </c>
      <c r="R76" s="973"/>
      <c r="S76" s="973"/>
      <c r="T76" s="973"/>
      <c r="U76" s="974"/>
      <c r="V76" s="975">
        <v>2</v>
      </c>
      <c r="W76" s="973"/>
      <c r="X76" s="973"/>
      <c r="Y76" s="973"/>
      <c r="Z76" s="974"/>
      <c r="AA76" s="975">
        <v>1</v>
      </c>
      <c r="AB76" s="973"/>
      <c r="AC76" s="973"/>
      <c r="AD76" s="973"/>
      <c r="AE76" s="974"/>
      <c r="AF76" s="975">
        <v>1</v>
      </c>
      <c r="AG76" s="973"/>
      <c r="AH76" s="973"/>
      <c r="AI76" s="973"/>
      <c r="AJ76" s="974"/>
      <c r="AK76" s="975" t="s">
        <v>481</v>
      </c>
      <c r="AL76" s="973"/>
      <c r="AM76" s="973"/>
      <c r="AN76" s="973"/>
      <c r="AO76" s="974"/>
      <c r="AP76" s="975" t="s">
        <v>481</v>
      </c>
      <c r="AQ76" s="973"/>
      <c r="AR76" s="973"/>
      <c r="AS76" s="973"/>
      <c r="AT76" s="974"/>
      <c r="AU76" s="975" t="s">
        <v>481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552</v>
      </c>
      <c r="C77" s="969"/>
      <c r="D77" s="969"/>
      <c r="E77" s="969"/>
      <c r="F77" s="969"/>
      <c r="G77" s="969"/>
      <c r="H77" s="969"/>
      <c r="I77" s="969"/>
      <c r="J77" s="969"/>
      <c r="K77" s="969"/>
      <c r="L77" s="969"/>
      <c r="M77" s="969"/>
      <c r="N77" s="969"/>
      <c r="O77" s="969"/>
      <c r="P77" s="970"/>
      <c r="Q77" s="972">
        <v>161</v>
      </c>
      <c r="R77" s="973"/>
      <c r="S77" s="973"/>
      <c r="T77" s="973"/>
      <c r="U77" s="974"/>
      <c r="V77" s="975">
        <v>135</v>
      </c>
      <c r="W77" s="973"/>
      <c r="X77" s="973"/>
      <c r="Y77" s="973"/>
      <c r="Z77" s="974"/>
      <c r="AA77" s="975">
        <v>26</v>
      </c>
      <c r="AB77" s="973"/>
      <c r="AC77" s="973"/>
      <c r="AD77" s="973"/>
      <c r="AE77" s="974"/>
      <c r="AF77" s="975">
        <v>26</v>
      </c>
      <c r="AG77" s="973"/>
      <c r="AH77" s="973"/>
      <c r="AI77" s="973"/>
      <c r="AJ77" s="974"/>
      <c r="AK77" s="975" t="s">
        <v>481</v>
      </c>
      <c r="AL77" s="973"/>
      <c r="AM77" s="973"/>
      <c r="AN77" s="973"/>
      <c r="AO77" s="974"/>
      <c r="AP77" s="975" t="s">
        <v>481</v>
      </c>
      <c r="AQ77" s="973"/>
      <c r="AR77" s="973"/>
      <c r="AS77" s="973"/>
      <c r="AT77" s="974"/>
      <c r="AU77" s="975" t="s">
        <v>481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553</v>
      </c>
      <c r="C78" s="969"/>
      <c r="D78" s="969"/>
      <c r="E78" s="969"/>
      <c r="F78" s="969"/>
      <c r="G78" s="969"/>
      <c r="H78" s="969"/>
      <c r="I78" s="969"/>
      <c r="J78" s="969"/>
      <c r="K78" s="969"/>
      <c r="L78" s="969"/>
      <c r="M78" s="969"/>
      <c r="N78" s="969"/>
      <c r="O78" s="969"/>
      <c r="P78" s="970"/>
      <c r="Q78" s="972">
        <v>128</v>
      </c>
      <c r="R78" s="973"/>
      <c r="S78" s="973"/>
      <c r="T78" s="973"/>
      <c r="U78" s="974"/>
      <c r="V78" s="975">
        <v>123</v>
      </c>
      <c r="W78" s="973"/>
      <c r="X78" s="973"/>
      <c r="Y78" s="973"/>
      <c r="Z78" s="974"/>
      <c r="AA78" s="975">
        <v>5</v>
      </c>
      <c r="AB78" s="973"/>
      <c r="AC78" s="973"/>
      <c r="AD78" s="973"/>
      <c r="AE78" s="974"/>
      <c r="AF78" s="975">
        <v>5</v>
      </c>
      <c r="AG78" s="973"/>
      <c r="AH78" s="973"/>
      <c r="AI78" s="973"/>
      <c r="AJ78" s="974"/>
      <c r="AK78" s="975" t="s">
        <v>481</v>
      </c>
      <c r="AL78" s="973"/>
      <c r="AM78" s="973"/>
      <c r="AN78" s="973"/>
      <c r="AO78" s="974"/>
      <c r="AP78" s="975" t="s">
        <v>481</v>
      </c>
      <c r="AQ78" s="973"/>
      <c r="AR78" s="973"/>
      <c r="AS78" s="973"/>
      <c r="AT78" s="974"/>
      <c r="AU78" s="975" t="s">
        <v>481</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554</v>
      </c>
      <c r="C79" s="969"/>
      <c r="D79" s="969"/>
      <c r="E79" s="969"/>
      <c r="F79" s="969"/>
      <c r="G79" s="969"/>
      <c r="H79" s="969"/>
      <c r="I79" s="969"/>
      <c r="J79" s="969"/>
      <c r="K79" s="969"/>
      <c r="L79" s="969"/>
      <c r="M79" s="969"/>
      <c r="N79" s="969"/>
      <c r="O79" s="969"/>
      <c r="P79" s="970"/>
      <c r="Q79" s="972">
        <v>12881</v>
      </c>
      <c r="R79" s="973"/>
      <c r="S79" s="973"/>
      <c r="T79" s="973"/>
      <c r="U79" s="974"/>
      <c r="V79" s="975">
        <v>12841</v>
      </c>
      <c r="W79" s="973"/>
      <c r="X79" s="973"/>
      <c r="Y79" s="973"/>
      <c r="Z79" s="974"/>
      <c r="AA79" s="975">
        <v>40</v>
      </c>
      <c r="AB79" s="973"/>
      <c r="AC79" s="973"/>
      <c r="AD79" s="973"/>
      <c r="AE79" s="974"/>
      <c r="AF79" s="975">
        <v>40</v>
      </c>
      <c r="AG79" s="973"/>
      <c r="AH79" s="973"/>
      <c r="AI79" s="973"/>
      <c r="AJ79" s="974"/>
      <c r="AK79" s="975" t="s">
        <v>543</v>
      </c>
      <c r="AL79" s="973"/>
      <c r="AM79" s="973"/>
      <c r="AN79" s="973"/>
      <c r="AO79" s="974"/>
      <c r="AP79" s="975" t="s">
        <v>481</v>
      </c>
      <c r="AQ79" s="973"/>
      <c r="AR79" s="973"/>
      <c r="AS79" s="973"/>
      <c r="AT79" s="974"/>
      <c r="AU79" s="975" t="s">
        <v>481</v>
      </c>
      <c r="AV79" s="973"/>
      <c r="AW79" s="973"/>
      <c r="AX79" s="973"/>
      <c r="AY79" s="974"/>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555</v>
      </c>
      <c r="C80" s="969"/>
      <c r="D80" s="969"/>
      <c r="E80" s="969"/>
      <c r="F80" s="969"/>
      <c r="G80" s="969"/>
      <c r="H80" s="969"/>
      <c r="I80" s="969"/>
      <c r="J80" s="969"/>
      <c r="K80" s="969"/>
      <c r="L80" s="969"/>
      <c r="M80" s="969"/>
      <c r="N80" s="969"/>
      <c r="O80" s="969"/>
      <c r="P80" s="970"/>
      <c r="Q80" s="972">
        <v>15</v>
      </c>
      <c r="R80" s="973"/>
      <c r="S80" s="973"/>
      <c r="T80" s="973"/>
      <c r="U80" s="974"/>
      <c r="V80" s="975">
        <v>13</v>
      </c>
      <c r="W80" s="973"/>
      <c r="X80" s="973"/>
      <c r="Y80" s="973"/>
      <c r="Z80" s="974"/>
      <c r="AA80" s="975">
        <v>2</v>
      </c>
      <c r="AB80" s="973"/>
      <c r="AC80" s="973"/>
      <c r="AD80" s="973"/>
      <c r="AE80" s="974"/>
      <c r="AF80" s="975">
        <v>2</v>
      </c>
      <c r="AG80" s="973"/>
      <c r="AH80" s="973"/>
      <c r="AI80" s="973"/>
      <c r="AJ80" s="974"/>
      <c r="AK80" s="975" t="s">
        <v>481</v>
      </c>
      <c r="AL80" s="973"/>
      <c r="AM80" s="973"/>
      <c r="AN80" s="973"/>
      <c r="AO80" s="974"/>
      <c r="AP80" s="975" t="s">
        <v>481</v>
      </c>
      <c r="AQ80" s="973"/>
      <c r="AR80" s="973"/>
      <c r="AS80" s="973"/>
      <c r="AT80" s="974"/>
      <c r="AU80" s="975" t="s">
        <v>481</v>
      </c>
      <c r="AV80" s="973"/>
      <c r="AW80" s="973"/>
      <c r="AX80" s="973"/>
      <c r="AY80" s="974"/>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556</v>
      </c>
      <c r="C81" s="969"/>
      <c r="D81" s="969"/>
      <c r="E81" s="969"/>
      <c r="F81" s="969"/>
      <c r="G81" s="969"/>
      <c r="H81" s="969"/>
      <c r="I81" s="969"/>
      <c r="J81" s="969"/>
      <c r="K81" s="969"/>
      <c r="L81" s="969"/>
      <c r="M81" s="969"/>
      <c r="N81" s="969"/>
      <c r="O81" s="969"/>
      <c r="P81" s="970"/>
      <c r="Q81" s="972">
        <v>145</v>
      </c>
      <c r="R81" s="973"/>
      <c r="S81" s="973"/>
      <c r="T81" s="973"/>
      <c r="U81" s="974"/>
      <c r="V81" s="975">
        <v>141</v>
      </c>
      <c r="W81" s="973"/>
      <c r="X81" s="973"/>
      <c r="Y81" s="973"/>
      <c r="Z81" s="974"/>
      <c r="AA81" s="975">
        <v>4</v>
      </c>
      <c r="AB81" s="973"/>
      <c r="AC81" s="973"/>
      <c r="AD81" s="973"/>
      <c r="AE81" s="974"/>
      <c r="AF81" s="975">
        <v>4</v>
      </c>
      <c r="AG81" s="973"/>
      <c r="AH81" s="973"/>
      <c r="AI81" s="973"/>
      <c r="AJ81" s="974"/>
      <c r="AK81" s="975" t="s">
        <v>481</v>
      </c>
      <c r="AL81" s="973"/>
      <c r="AM81" s="973"/>
      <c r="AN81" s="973"/>
      <c r="AO81" s="974"/>
      <c r="AP81" s="975" t="s">
        <v>481</v>
      </c>
      <c r="AQ81" s="973"/>
      <c r="AR81" s="973"/>
      <c r="AS81" s="973"/>
      <c r="AT81" s="974"/>
      <c r="AU81" s="975" t="s">
        <v>481</v>
      </c>
      <c r="AV81" s="973"/>
      <c r="AW81" s="973"/>
      <c r="AX81" s="973"/>
      <c r="AY81" s="974"/>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557</v>
      </c>
      <c r="C82" s="969"/>
      <c r="D82" s="969"/>
      <c r="E82" s="969"/>
      <c r="F82" s="969"/>
      <c r="G82" s="969"/>
      <c r="H82" s="969"/>
      <c r="I82" s="969"/>
      <c r="J82" s="969"/>
      <c r="K82" s="969"/>
      <c r="L82" s="969"/>
      <c r="M82" s="969"/>
      <c r="N82" s="969"/>
      <c r="O82" s="969"/>
      <c r="P82" s="970"/>
      <c r="Q82" s="972">
        <v>138804</v>
      </c>
      <c r="R82" s="973"/>
      <c r="S82" s="973"/>
      <c r="T82" s="973"/>
      <c r="U82" s="974"/>
      <c r="V82" s="975">
        <v>135917</v>
      </c>
      <c r="W82" s="973"/>
      <c r="X82" s="973"/>
      <c r="Y82" s="973"/>
      <c r="Z82" s="974"/>
      <c r="AA82" s="975">
        <v>2887</v>
      </c>
      <c r="AB82" s="973"/>
      <c r="AC82" s="973"/>
      <c r="AD82" s="973"/>
      <c r="AE82" s="974"/>
      <c r="AF82" s="975">
        <v>2887</v>
      </c>
      <c r="AG82" s="973"/>
      <c r="AH82" s="973"/>
      <c r="AI82" s="973"/>
      <c r="AJ82" s="974"/>
      <c r="AK82" s="975">
        <v>1030</v>
      </c>
      <c r="AL82" s="973"/>
      <c r="AM82" s="973"/>
      <c r="AN82" s="973"/>
      <c r="AO82" s="974"/>
      <c r="AP82" s="975" t="s">
        <v>481</v>
      </c>
      <c r="AQ82" s="973"/>
      <c r="AR82" s="973"/>
      <c r="AS82" s="973"/>
      <c r="AT82" s="974"/>
      <c r="AU82" s="975" t="s">
        <v>481</v>
      </c>
      <c r="AV82" s="973"/>
      <c r="AW82" s="973"/>
      <c r="AX82" s="973"/>
      <c r="AY82" s="974"/>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558</v>
      </c>
      <c r="C83" s="969"/>
      <c r="D83" s="969"/>
      <c r="E83" s="969"/>
      <c r="F83" s="969"/>
      <c r="G83" s="969"/>
      <c r="H83" s="969"/>
      <c r="I83" s="969"/>
      <c r="J83" s="969"/>
      <c r="K83" s="969"/>
      <c r="L83" s="969"/>
      <c r="M83" s="969"/>
      <c r="N83" s="969"/>
      <c r="O83" s="969"/>
      <c r="P83" s="970"/>
      <c r="Q83" s="972">
        <v>2377</v>
      </c>
      <c r="R83" s="973"/>
      <c r="S83" s="973"/>
      <c r="T83" s="973"/>
      <c r="U83" s="974"/>
      <c r="V83" s="975">
        <v>2287</v>
      </c>
      <c r="W83" s="973"/>
      <c r="X83" s="973"/>
      <c r="Y83" s="973"/>
      <c r="Z83" s="974"/>
      <c r="AA83" s="975">
        <v>90</v>
      </c>
      <c r="AB83" s="973"/>
      <c r="AC83" s="973"/>
      <c r="AD83" s="973"/>
      <c r="AE83" s="974"/>
      <c r="AF83" s="975">
        <v>52</v>
      </c>
      <c r="AG83" s="973"/>
      <c r="AH83" s="973"/>
      <c r="AI83" s="973"/>
      <c r="AJ83" s="974"/>
      <c r="AK83" s="975" t="s">
        <v>481</v>
      </c>
      <c r="AL83" s="973"/>
      <c r="AM83" s="973"/>
      <c r="AN83" s="973"/>
      <c r="AO83" s="974"/>
      <c r="AP83" s="975">
        <v>675</v>
      </c>
      <c r="AQ83" s="973"/>
      <c r="AR83" s="973"/>
      <c r="AS83" s="973"/>
      <c r="AT83" s="974"/>
      <c r="AU83" s="975">
        <v>153</v>
      </c>
      <c r="AV83" s="973"/>
      <c r="AW83" s="973"/>
      <c r="AX83" s="973"/>
      <c r="AY83" s="974"/>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4850</v>
      </c>
      <c r="AG88" s="953"/>
      <c r="AH88" s="953"/>
      <c r="AI88" s="953"/>
      <c r="AJ88" s="953"/>
      <c r="AK88" s="957"/>
      <c r="AL88" s="957"/>
      <c r="AM88" s="957"/>
      <c r="AN88" s="957"/>
      <c r="AO88" s="957"/>
      <c r="AP88" s="953">
        <v>1263</v>
      </c>
      <c r="AQ88" s="953"/>
      <c r="AR88" s="953"/>
      <c r="AS88" s="953"/>
      <c r="AT88" s="953"/>
      <c r="AU88" s="953">
        <v>353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265</v>
      </c>
      <c r="CS102" s="945"/>
      <c r="CT102" s="945"/>
      <c r="CU102" s="945"/>
      <c r="CV102" s="946"/>
      <c r="CW102" s="944">
        <v>215</v>
      </c>
      <c r="CX102" s="945"/>
      <c r="CY102" s="945"/>
      <c r="CZ102" s="945"/>
      <c r="DA102" s="946"/>
      <c r="DB102" s="944">
        <v>254</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2657142</v>
      </c>
      <c r="AB110" s="871"/>
      <c r="AC110" s="871"/>
      <c r="AD110" s="871"/>
      <c r="AE110" s="872"/>
      <c r="AF110" s="873">
        <v>2642815</v>
      </c>
      <c r="AG110" s="871"/>
      <c r="AH110" s="871"/>
      <c r="AI110" s="871"/>
      <c r="AJ110" s="872"/>
      <c r="AK110" s="873">
        <v>2523486</v>
      </c>
      <c r="AL110" s="871"/>
      <c r="AM110" s="871"/>
      <c r="AN110" s="871"/>
      <c r="AO110" s="872"/>
      <c r="AP110" s="874">
        <v>23</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25053662</v>
      </c>
      <c r="BR110" s="798"/>
      <c r="BS110" s="798"/>
      <c r="BT110" s="798"/>
      <c r="BU110" s="798"/>
      <c r="BV110" s="798">
        <v>25146875</v>
      </c>
      <c r="BW110" s="798"/>
      <c r="BX110" s="798"/>
      <c r="BY110" s="798"/>
      <c r="BZ110" s="798"/>
      <c r="CA110" s="798">
        <v>25516434</v>
      </c>
      <c r="CB110" s="798"/>
      <c r="CC110" s="798"/>
      <c r="CD110" s="798"/>
      <c r="CE110" s="798"/>
      <c r="CF110" s="859">
        <v>232.1</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407</v>
      </c>
      <c r="DH110" s="798"/>
      <c r="DI110" s="798"/>
      <c r="DJ110" s="798"/>
      <c r="DK110" s="798"/>
      <c r="DL110" s="798" t="s">
        <v>407</v>
      </c>
      <c r="DM110" s="798"/>
      <c r="DN110" s="798"/>
      <c r="DO110" s="798"/>
      <c r="DP110" s="798"/>
      <c r="DQ110" s="798" t="s">
        <v>407</v>
      </c>
      <c r="DR110" s="798"/>
      <c r="DS110" s="798"/>
      <c r="DT110" s="798"/>
      <c r="DU110" s="798"/>
      <c r="DV110" s="799" t="s">
        <v>407</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774937</v>
      </c>
      <c r="BR111" s="769"/>
      <c r="BS111" s="769"/>
      <c r="BT111" s="769"/>
      <c r="BU111" s="769"/>
      <c r="BV111" s="769">
        <v>727946</v>
      </c>
      <c r="BW111" s="769"/>
      <c r="BX111" s="769"/>
      <c r="BY111" s="769"/>
      <c r="BZ111" s="769"/>
      <c r="CA111" s="769">
        <v>571800</v>
      </c>
      <c r="CB111" s="769"/>
      <c r="CC111" s="769"/>
      <c r="CD111" s="769"/>
      <c r="CE111" s="769"/>
      <c r="CF111" s="846">
        <v>5.2</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411</v>
      </c>
      <c r="DH111" s="769"/>
      <c r="DI111" s="769"/>
      <c r="DJ111" s="769"/>
      <c r="DK111" s="769"/>
      <c r="DL111" s="769" t="s">
        <v>411</v>
      </c>
      <c r="DM111" s="769"/>
      <c r="DN111" s="769"/>
      <c r="DO111" s="769"/>
      <c r="DP111" s="769"/>
      <c r="DQ111" s="769" t="s">
        <v>411</v>
      </c>
      <c r="DR111" s="769"/>
      <c r="DS111" s="769"/>
      <c r="DT111" s="769"/>
      <c r="DU111" s="769"/>
      <c r="DV111" s="821" t="s">
        <v>411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17769340</v>
      </c>
      <c r="BR112" s="769"/>
      <c r="BS112" s="769"/>
      <c r="BT112" s="769"/>
      <c r="BU112" s="769"/>
      <c r="BV112" s="769">
        <v>16768831</v>
      </c>
      <c r="BW112" s="769"/>
      <c r="BX112" s="769"/>
      <c r="BY112" s="769"/>
      <c r="BZ112" s="769"/>
      <c r="CA112" s="769">
        <v>16419087</v>
      </c>
      <c r="CB112" s="769"/>
      <c r="CC112" s="769"/>
      <c r="CD112" s="769"/>
      <c r="CE112" s="769"/>
      <c r="CF112" s="846">
        <v>149.4</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1411567</v>
      </c>
      <c r="AB113" s="907"/>
      <c r="AC113" s="907"/>
      <c r="AD113" s="907"/>
      <c r="AE113" s="908"/>
      <c r="AF113" s="909">
        <v>1410710</v>
      </c>
      <c r="AG113" s="907"/>
      <c r="AH113" s="907"/>
      <c r="AI113" s="907"/>
      <c r="AJ113" s="908"/>
      <c r="AK113" s="909">
        <v>1385044</v>
      </c>
      <c r="AL113" s="907"/>
      <c r="AM113" s="907"/>
      <c r="AN113" s="907"/>
      <c r="AO113" s="908"/>
      <c r="AP113" s="910">
        <v>12.6</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661288</v>
      </c>
      <c r="BR113" s="769"/>
      <c r="BS113" s="769"/>
      <c r="BT113" s="769"/>
      <c r="BU113" s="769"/>
      <c r="BV113" s="769">
        <v>437216</v>
      </c>
      <c r="BW113" s="769"/>
      <c r="BX113" s="769"/>
      <c r="BY113" s="769"/>
      <c r="BZ113" s="769"/>
      <c r="CA113" s="769">
        <v>352757</v>
      </c>
      <c r="CB113" s="769"/>
      <c r="CC113" s="769"/>
      <c r="CD113" s="769"/>
      <c r="CE113" s="769"/>
      <c r="CF113" s="846">
        <v>3.2</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316963</v>
      </c>
      <c r="AB114" s="782"/>
      <c r="AC114" s="782"/>
      <c r="AD114" s="782"/>
      <c r="AE114" s="783"/>
      <c r="AF114" s="784">
        <v>264882</v>
      </c>
      <c r="AG114" s="782"/>
      <c r="AH114" s="782"/>
      <c r="AI114" s="782"/>
      <c r="AJ114" s="783"/>
      <c r="AK114" s="784">
        <v>215089</v>
      </c>
      <c r="AL114" s="782"/>
      <c r="AM114" s="782"/>
      <c r="AN114" s="782"/>
      <c r="AO114" s="783"/>
      <c r="AP114" s="752">
        <v>2</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1633038</v>
      </c>
      <c r="BR114" s="769"/>
      <c r="BS114" s="769"/>
      <c r="BT114" s="769"/>
      <c r="BU114" s="769"/>
      <c r="BV114" s="769">
        <v>1352341</v>
      </c>
      <c r="BW114" s="769"/>
      <c r="BX114" s="769"/>
      <c r="BY114" s="769"/>
      <c r="BZ114" s="769"/>
      <c r="CA114" s="769">
        <v>1146236</v>
      </c>
      <c r="CB114" s="769"/>
      <c r="CC114" s="769"/>
      <c r="CD114" s="769"/>
      <c r="CE114" s="769"/>
      <c r="CF114" s="846">
        <v>10.4</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50221</v>
      </c>
      <c r="AB115" s="907"/>
      <c r="AC115" s="907"/>
      <c r="AD115" s="907"/>
      <c r="AE115" s="908"/>
      <c r="AF115" s="909">
        <v>49175</v>
      </c>
      <c r="AG115" s="907"/>
      <c r="AH115" s="907"/>
      <c r="AI115" s="907"/>
      <c r="AJ115" s="908"/>
      <c r="AK115" s="909">
        <v>49095</v>
      </c>
      <c r="AL115" s="907"/>
      <c r="AM115" s="907"/>
      <c r="AN115" s="907"/>
      <c r="AO115" s="908"/>
      <c r="AP115" s="910">
        <v>0.4</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411262</v>
      </c>
      <c r="DH115" s="782"/>
      <c r="DI115" s="782"/>
      <c r="DJ115" s="782"/>
      <c r="DK115" s="783"/>
      <c r="DL115" s="784">
        <v>411461</v>
      </c>
      <c r="DM115" s="782"/>
      <c r="DN115" s="782"/>
      <c r="DO115" s="782"/>
      <c r="DP115" s="783"/>
      <c r="DQ115" s="784">
        <v>298748</v>
      </c>
      <c r="DR115" s="782"/>
      <c r="DS115" s="782"/>
      <c r="DT115" s="782"/>
      <c r="DU115" s="783"/>
      <c r="DV115" s="752">
        <v>2.7</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v>416</v>
      </c>
      <c r="AG116" s="782"/>
      <c r="AH116" s="782"/>
      <c r="AI116" s="782"/>
      <c r="AJ116" s="783"/>
      <c r="AK116" s="784">
        <v>23</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363675</v>
      </c>
      <c r="DH116" s="782"/>
      <c r="DI116" s="782"/>
      <c r="DJ116" s="782"/>
      <c r="DK116" s="783"/>
      <c r="DL116" s="784">
        <v>316485</v>
      </c>
      <c r="DM116" s="782"/>
      <c r="DN116" s="782"/>
      <c r="DO116" s="782"/>
      <c r="DP116" s="783"/>
      <c r="DQ116" s="784">
        <v>273052</v>
      </c>
      <c r="DR116" s="782"/>
      <c r="DS116" s="782"/>
      <c r="DT116" s="782"/>
      <c r="DU116" s="783"/>
      <c r="DV116" s="752">
        <v>2.5</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4435893</v>
      </c>
      <c r="AB117" s="893"/>
      <c r="AC117" s="893"/>
      <c r="AD117" s="893"/>
      <c r="AE117" s="894"/>
      <c r="AF117" s="896">
        <v>4367998</v>
      </c>
      <c r="AG117" s="893"/>
      <c r="AH117" s="893"/>
      <c r="AI117" s="893"/>
      <c r="AJ117" s="894"/>
      <c r="AK117" s="896">
        <v>4172737</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45892265</v>
      </c>
      <c r="BR118" s="856"/>
      <c r="BS118" s="856"/>
      <c r="BT118" s="856"/>
      <c r="BU118" s="856"/>
      <c r="BV118" s="856">
        <v>44433209</v>
      </c>
      <c r="BW118" s="856"/>
      <c r="BX118" s="856"/>
      <c r="BY118" s="856"/>
      <c r="BZ118" s="856"/>
      <c r="CA118" s="856">
        <v>44006314</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433</v>
      </c>
      <c r="DH118" s="782"/>
      <c r="DI118" s="782"/>
      <c r="DJ118" s="782"/>
      <c r="DK118" s="783"/>
      <c r="DL118" s="784" t="s">
        <v>433</v>
      </c>
      <c r="DM118" s="782"/>
      <c r="DN118" s="782"/>
      <c r="DO118" s="782"/>
      <c r="DP118" s="783"/>
      <c r="DQ118" s="784" t="s">
        <v>433</v>
      </c>
      <c r="DR118" s="782"/>
      <c r="DS118" s="782"/>
      <c r="DT118" s="782"/>
      <c r="DU118" s="783"/>
      <c r="DV118" s="752" t="s">
        <v>433</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433</v>
      </c>
      <c r="AB119" s="871"/>
      <c r="AC119" s="871"/>
      <c r="AD119" s="871"/>
      <c r="AE119" s="872"/>
      <c r="AF119" s="873" t="s">
        <v>433</v>
      </c>
      <c r="AG119" s="871"/>
      <c r="AH119" s="871"/>
      <c r="AI119" s="871"/>
      <c r="AJ119" s="872"/>
      <c r="AK119" s="873" t="s">
        <v>433</v>
      </c>
      <c r="AL119" s="871"/>
      <c r="AM119" s="871"/>
      <c r="AN119" s="871"/>
      <c r="AO119" s="872"/>
      <c r="AP119" s="874" t="s">
        <v>433</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3637290</v>
      </c>
      <c r="BR119" s="798"/>
      <c r="BS119" s="798"/>
      <c r="BT119" s="798"/>
      <c r="BU119" s="798"/>
      <c r="BV119" s="798">
        <v>4227566</v>
      </c>
      <c r="BW119" s="798"/>
      <c r="BX119" s="798"/>
      <c r="BY119" s="798"/>
      <c r="BZ119" s="798"/>
      <c r="CA119" s="798">
        <v>4714813</v>
      </c>
      <c r="CB119" s="798"/>
      <c r="CC119" s="798"/>
      <c r="CD119" s="798"/>
      <c r="CE119" s="798"/>
      <c r="CF119" s="859">
        <v>42.9</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433</v>
      </c>
      <c r="DH119" s="715"/>
      <c r="DI119" s="715"/>
      <c r="DJ119" s="715"/>
      <c r="DK119" s="716"/>
      <c r="DL119" s="717" t="s">
        <v>433</v>
      </c>
      <c r="DM119" s="715"/>
      <c r="DN119" s="715"/>
      <c r="DO119" s="715"/>
      <c r="DP119" s="716"/>
      <c r="DQ119" s="717" t="s">
        <v>433</v>
      </c>
      <c r="DR119" s="715"/>
      <c r="DS119" s="715"/>
      <c r="DT119" s="715"/>
      <c r="DU119" s="716"/>
      <c r="DV119" s="805" t="s">
        <v>433</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433</v>
      </c>
      <c r="AB120" s="782"/>
      <c r="AC120" s="782"/>
      <c r="AD120" s="782"/>
      <c r="AE120" s="783"/>
      <c r="AF120" s="784" t="s">
        <v>433</v>
      </c>
      <c r="AG120" s="782"/>
      <c r="AH120" s="782"/>
      <c r="AI120" s="782"/>
      <c r="AJ120" s="783"/>
      <c r="AK120" s="784" t="s">
        <v>433</v>
      </c>
      <c r="AL120" s="782"/>
      <c r="AM120" s="782"/>
      <c r="AN120" s="782"/>
      <c r="AO120" s="783"/>
      <c r="AP120" s="752" t="s">
        <v>433</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781663</v>
      </c>
      <c r="BR120" s="769"/>
      <c r="BS120" s="769"/>
      <c r="BT120" s="769"/>
      <c r="BU120" s="769"/>
      <c r="BV120" s="769">
        <v>714529</v>
      </c>
      <c r="BW120" s="769"/>
      <c r="BX120" s="769"/>
      <c r="BY120" s="769"/>
      <c r="BZ120" s="769"/>
      <c r="CA120" s="769">
        <v>560060</v>
      </c>
      <c r="CB120" s="769"/>
      <c r="CC120" s="769"/>
      <c r="CD120" s="769"/>
      <c r="CE120" s="769"/>
      <c r="CF120" s="846">
        <v>5.0999999999999996</v>
      </c>
      <c r="CG120" s="847"/>
      <c r="CH120" s="847"/>
      <c r="CI120" s="847"/>
      <c r="CJ120" s="847"/>
      <c r="CK120" s="848" t="s">
        <v>438</v>
      </c>
      <c r="CL120" s="808"/>
      <c r="CM120" s="808"/>
      <c r="CN120" s="808"/>
      <c r="CO120" s="809"/>
      <c r="CP120" s="852" t="s">
        <v>439</v>
      </c>
      <c r="CQ120" s="853"/>
      <c r="CR120" s="853"/>
      <c r="CS120" s="853"/>
      <c r="CT120" s="853"/>
      <c r="CU120" s="853"/>
      <c r="CV120" s="853"/>
      <c r="CW120" s="853"/>
      <c r="CX120" s="853"/>
      <c r="CY120" s="853"/>
      <c r="CZ120" s="853"/>
      <c r="DA120" s="853"/>
      <c r="DB120" s="853"/>
      <c r="DC120" s="853"/>
      <c r="DD120" s="853"/>
      <c r="DE120" s="853"/>
      <c r="DF120" s="854"/>
      <c r="DG120" s="797">
        <v>10349896</v>
      </c>
      <c r="DH120" s="798"/>
      <c r="DI120" s="798"/>
      <c r="DJ120" s="798"/>
      <c r="DK120" s="798"/>
      <c r="DL120" s="798">
        <v>9641549</v>
      </c>
      <c r="DM120" s="798"/>
      <c r="DN120" s="798"/>
      <c r="DO120" s="798"/>
      <c r="DP120" s="798"/>
      <c r="DQ120" s="798">
        <v>9567655</v>
      </c>
      <c r="DR120" s="798"/>
      <c r="DS120" s="798"/>
      <c r="DT120" s="798"/>
      <c r="DU120" s="798"/>
      <c r="DV120" s="799">
        <v>87</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433</v>
      </c>
      <c r="AB121" s="782"/>
      <c r="AC121" s="782"/>
      <c r="AD121" s="782"/>
      <c r="AE121" s="783"/>
      <c r="AF121" s="784" t="s">
        <v>433</v>
      </c>
      <c r="AG121" s="782"/>
      <c r="AH121" s="782"/>
      <c r="AI121" s="782"/>
      <c r="AJ121" s="783"/>
      <c r="AK121" s="784" t="s">
        <v>433</v>
      </c>
      <c r="AL121" s="782"/>
      <c r="AM121" s="782"/>
      <c r="AN121" s="782"/>
      <c r="AO121" s="783"/>
      <c r="AP121" s="752" t="s">
        <v>433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30399594</v>
      </c>
      <c r="BR121" s="856"/>
      <c r="BS121" s="856"/>
      <c r="BT121" s="856"/>
      <c r="BU121" s="856"/>
      <c r="BV121" s="856">
        <v>30860044</v>
      </c>
      <c r="BW121" s="856"/>
      <c r="BX121" s="856"/>
      <c r="BY121" s="856"/>
      <c r="BZ121" s="856"/>
      <c r="CA121" s="856">
        <v>32028421</v>
      </c>
      <c r="CB121" s="856"/>
      <c r="CC121" s="856"/>
      <c r="CD121" s="856"/>
      <c r="CE121" s="856"/>
      <c r="CF121" s="857">
        <v>291.39999999999998</v>
      </c>
      <c r="CG121" s="858"/>
      <c r="CH121" s="858"/>
      <c r="CI121" s="858"/>
      <c r="CJ121" s="858"/>
      <c r="CK121" s="849"/>
      <c r="CL121" s="810"/>
      <c r="CM121" s="810"/>
      <c r="CN121" s="810"/>
      <c r="CO121" s="811"/>
      <c r="CP121" s="826" t="s">
        <v>442</v>
      </c>
      <c r="CQ121" s="827"/>
      <c r="CR121" s="827"/>
      <c r="CS121" s="827"/>
      <c r="CT121" s="827"/>
      <c r="CU121" s="827"/>
      <c r="CV121" s="827"/>
      <c r="CW121" s="827"/>
      <c r="CX121" s="827"/>
      <c r="CY121" s="827"/>
      <c r="CZ121" s="827"/>
      <c r="DA121" s="827"/>
      <c r="DB121" s="827"/>
      <c r="DC121" s="827"/>
      <c r="DD121" s="827"/>
      <c r="DE121" s="827"/>
      <c r="DF121" s="828"/>
      <c r="DG121" s="768">
        <v>7419444</v>
      </c>
      <c r="DH121" s="769"/>
      <c r="DI121" s="769"/>
      <c r="DJ121" s="769"/>
      <c r="DK121" s="769"/>
      <c r="DL121" s="769">
        <v>7127282</v>
      </c>
      <c r="DM121" s="769"/>
      <c r="DN121" s="769"/>
      <c r="DO121" s="769"/>
      <c r="DP121" s="769"/>
      <c r="DQ121" s="769">
        <v>6851432</v>
      </c>
      <c r="DR121" s="769"/>
      <c r="DS121" s="769"/>
      <c r="DT121" s="769"/>
      <c r="DU121" s="769"/>
      <c r="DV121" s="821">
        <v>62.3</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34818547</v>
      </c>
      <c r="BR122" s="838"/>
      <c r="BS122" s="838"/>
      <c r="BT122" s="838"/>
      <c r="BU122" s="838"/>
      <c r="BV122" s="838">
        <v>35802139</v>
      </c>
      <c r="BW122" s="838"/>
      <c r="BX122" s="838"/>
      <c r="BY122" s="838"/>
      <c r="BZ122" s="838"/>
      <c r="CA122" s="838">
        <v>37303294</v>
      </c>
      <c r="CB122" s="838"/>
      <c r="CC122" s="838"/>
      <c r="CD122" s="838"/>
      <c r="CE122" s="838"/>
      <c r="CF122" s="741"/>
      <c r="CG122" s="742"/>
      <c r="CH122" s="742"/>
      <c r="CI122" s="742"/>
      <c r="CJ122" s="839"/>
      <c r="CK122" s="849"/>
      <c r="CL122" s="810"/>
      <c r="CM122" s="810"/>
      <c r="CN122" s="810"/>
      <c r="CO122" s="811"/>
      <c r="CP122" s="826" t="s">
        <v>444</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50221</v>
      </c>
      <c r="AB123" s="782"/>
      <c r="AC123" s="782"/>
      <c r="AD123" s="782"/>
      <c r="AE123" s="783"/>
      <c r="AF123" s="784">
        <v>49175</v>
      </c>
      <c r="AG123" s="782"/>
      <c r="AH123" s="782"/>
      <c r="AI123" s="782"/>
      <c r="AJ123" s="783"/>
      <c r="AK123" s="784">
        <v>49095</v>
      </c>
      <c r="AL123" s="782"/>
      <c r="AM123" s="782"/>
      <c r="AN123" s="782"/>
      <c r="AO123" s="783"/>
      <c r="AP123" s="752">
        <v>0.4</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100.4</v>
      </c>
      <c r="BR123" s="830"/>
      <c r="BS123" s="830"/>
      <c r="BT123" s="830"/>
      <c r="BU123" s="830"/>
      <c r="BV123" s="830">
        <v>78.3</v>
      </c>
      <c r="BW123" s="830"/>
      <c r="BX123" s="830"/>
      <c r="BY123" s="830"/>
      <c r="BZ123" s="830"/>
      <c r="CA123" s="830">
        <v>60.9</v>
      </c>
      <c r="CB123" s="830"/>
      <c r="CC123" s="830"/>
      <c r="CD123" s="830"/>
      <c r="CE123" s="830"/>
      <c r="CF123" s="728"/>
      <c r="CG123" s="729"/>
      <c r="CH123" s="729"/>
      <c r="CI123" s="729"/>
      <c r="CJ123" s="831"/>
      <c r="CK123" s="849"/>
      <c r="CL123" s="810"/>
      <c r="CM123" s="810"/>
      <c r="CN123" s="810"/>
      <c r="CO123" s="811"/>
      <c r="CP123" s="826" t="s">
        <v>446</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12.9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85835</v>
      </c>
      <c r="AB128" s="722"/>
      <c r="AC128" s="722"/>
      <c r="AD128" s="722"/>
      <c r="AE128" s="723"/>
      <c r="AF128" s="724">
        <v>84015</v>
      </c>
      <c r="AG128" s="722"/>
      <c r="AH128" s="722"/>
      <c r="AI128" s="722"/>
      <c r="AJ128" s="723"/>
      <c r="AK128" s="724">
        <v>80033</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112</v>
      </c>
      <c r="BG128" s="789"/>
      <c r="BH128" s="789"/>
      <c r="BI128" s="789"/>
      <c r="BJ128" s="789"/>
      <c r="BK128" s="789"/>
      <c r="BL128" s="790"/>
      <c r="BM128" s="788">
        <v>17.899999999999999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13485887</v>
      </c>
      <c r="AB129" s="782"/>
      <c r="AC129" s="782"/>
      <c r="AD129" s="782"/>
      <c r="AE129" s="783"/>
      <c r="AF129" s="784">
        <v>13526992</v>
      </c>
      <c r="AG129" s="782"/>
      <c r="AH129" s="782"/>
      <c r="AI129" s="782"/>
      <c r="AJ129" s="783"/>
      <c r="AK129" s="784">
        <v>13530503</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15.7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2463625</v>
      </c>
      <c r="AB130" s="782"/>
      <c r="AC130" s="782"/>
      <c r="AD130" s="782"/>
      <c r="AE130" s="783"/>
      <c r="AF130" s="784">
        <v>2512820</v>
      </c>
      <c r="AG130" s="782"/>
      <c r="AH130" s="782"/>
      <c r="AI130" s="782"/>
      <c r="AJ130" s="783"/>
      <c r="AK130" s="784">
        <v>2538450</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60.9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11022262</v>
      </c>
      <c r="AB131" s="715"/>
      <c r="AC131" s="715"/>
      <c r="AD131" s="715"/>
      <c r="AE131" s="716"/>
      <c r="AF131" s="717">
        <v>11014172</v>
      </c>
      <c r="AG131" s="715"/>
      <c r="AH131" s="715"/>
      <c r="AI131" s="715"/>
      <c r="AJ131" s="716"/>
      <c r="AK131" s="717">
        <v>10992053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17.114753759999999</v>
      </c>
      <c r="AB132" s="738"/>
      <c r="AC132" s="738"/>
      <c r="AD132" s="738"/>
      <c r="AE132" s="739"/>
      <c r="AF132" s="740">
        <v>16.080762799999999</v>
      </c>
      <c r="AG132" s="738"/>
      <c r="AH132" s="738"/>
      <c r="AI132" s="738"/>
      <c r="AJ132" s="739"/>
      <c r="AK132" s="740">
        <v>14.13979718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18.5</v>
      </c>
      <c r="AB133" s="747"/>
      <c r="AC133" s="747"/>
      <c r="AD133" s="747"/>
      <c r="AE133" s="748"/>
      <c r="AF133" s="746">
        <v>17.2</v>
      </c>
      <c r="AG133" s="747"/>
      <c r="AH133" s="747"/>
      <c r="AI133" s="747"/>
      <c r="AJ133" s="748"/>
      <c r="AK133" s="746">
        <v>15.7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3015107</v>
      </c>
      <c r="L9" s="264">
        <v>60667</v>
      </c>
      <c r="M9" s="265">
        <v>83170</v>
      </c>
      <c r="N9" s="266">
        <v>-27.1</v>
      </c>
    </row>
    <row r="10" spans="1:16">
      <c r="A10" s="248"/>
      <c r="B10" s="244"/>
      <c r="C10" s="244"/>
      <c r="D10" s="244"/>
      <c r="E10" s="244"/>
      <c r="F10" s="244"/>
      <c r="G10" s="1131" t="s">
        <v>478</v>
      </c>
      <c r="H10" s="1132"/>
      <c r="I10" s="1132"/>
      <c r="J10" s="1133"/>
      <c r="K10" s="267">
        <v>438131</v>
      </c>
      <c r="L10" s="268">
        <v>8816</v>
      </c>
      <c r="M10" s="269">
        <v>7053</v>
      </c>
      <c r="N10" s="270">
        <v>25</v>
      </c>
    </row>
    <row r="11" spans="1:16" ht="13.5" customHeight="1">
      <c r="A11" s="248"/>
      <c r="B11" s="244"/>
      <c r="C11" s="244"/>
      <c r="D11" s="244"/>
      <c r="E11" s="244"/>
      <c r="F11" s="244"/>
      <c r="G11" s="1131" t="s">
        <v>479</v>
      </c>
      <c r="H11" s="1132"/>
      <c r="I11" s="1132"/>
      <c r="J11" s="1133"/>
      <c r="K11" s="267">
        <v>508272</v>
      </c>
      <c r="L11" s="268">
        <v>10227</v>
      </c>
      <c r="M11" s="269">
        <v>8860</v>
      </c>
      <c r="N11" s="270">
        <v>15.4</v>
      </c>
    </row>
    <row r="12" spans="1:16" ht="13.5" customHeight="1">
      <c r="A12" s="248"/>
      <c r="B12" s="244"/>
      <c r="C12" s="244"/>
      <c r="D12" s="244"/>
      <c r="E12" s="244"/>
      <c r="F12" s="244"/>
      <c r="G12" s="1131" t="s">
        <v>480</v>
      </c>
      <c r="H12" s="1132"/>
      <c r="I12" s="1132"/>
      <c r="J12" s="1133"/>
      <c r="K12" s="267" t="s">
        <v>481</v>
      </c>
      <c r="L12" s="268" t="s">
        <v>481</v>
      </c>
      <c r="M12" s="269">
        <v>837</v>
      </c>
      <c r="N12" s="270" t="s">
        <v>481</v>
      </c>
    </row>
    <row r="13" spans="1:16" ht="13.5" customHeight="1">
      <c r="A13" s="248"/>
      <c r="B13" s="244"/>
      <c r="C13" s="244"/>
      <c r="D13" s="244"/>
      <c r="E13" s="244"/>
      <c r="F13" s="244"/>
      <c r="G13" s="1131" t="s">
        <v>482</v>
      </c>
      <c r="H13" s="1132"/>
      <c r="I13" s="1132"/>
      <c r="J13" s="1133"/>
      <c r="K13" s="267" t="s">
        <v>481</v>
      </c>
      <c r="L13" s="268" t="s">
        <v>481</v>
      </c>
      <c r="M13" s="269">
        <v>4</v>
      </c>
      <c r="N13" s="270" t="s">
        <v>481</v>
      </c>
    </row>
    <row r="14" spans="1:16" ht="13.5" customHeight="1">
      <c r="A14" s="248"/>
      <c r="B14" s="244"/>
      <c r="C14" s="244"/>
      <c r="D14" s="244"/>
      <c r="E14" s="244"/>
      <c r="F14" s="244"/>
      <c r="G14" s="1131" t="s">
        <v>483</v>
      </c>
      <c r="H14" s="1132"/>
      <c r="I14" s="1132"/>
      <c r="J14" s="1133"/>
      <c r="K14" s="267" t="s">
        <v>481</v>
      </c>
      <c r="L14" s="268" t="s">
        <v>481</v>
      </c>
      <c r="M14" s="269">
        <v>3453</v>
      </c>
      <c r="N14" s="270" t="s">
        <v>481</v>
      </c>
    </row>
    <row r="15" spans="1:16" ht="13.5" customHeight="1">
      <c r="A15" s="248"/>
      <c r="B15" s="244"/>
      <c r="C15" s="244"/>
      <c r="D15" s="244"/>
      <c r="E15" s="244"/>
      <c r="F15" s="244"/>
      <c r="G15" s="1131" t="s">
        <v>484</v>
      </c>
      <c r="H15" s="1132"/>
      <c r="I15" s="1132"/>
      <c r="J15" s="1133"/>
      <c r="K15" s="267">
        <v>81778</v>
      </c>
      <c r="L15" s="268">
        <v>1645</v>
      </c>
      <c r="M15" s="269">
        <v>1923</v>
      </c>
      <c r="N15" s="270">
        <v>-14.5</v>
      </c>
    </row>
    <row r="16" spans="1:16">
      <c r="A16" s="248"/>
      <c r="B16" s="244"/>
      <c r="C16" s="244"/>
      <c r="D16" s="244"/>
      <c r="E16" s="244"/>
      <c r="F16" s="244"/>
      <c r="G16" s="1134" t="s">
        <v>485</v>
      </c>
      <c r="H16" s="1135"/>
      <c r="I16" s="1135"/>
      <c r="J16" s="1136"/>
      <c r="K16" s="268">
        <v>-371905</v>
      </c>
      <c r="L16" s="268">
        <v>-7483</v>
      </c>
      <c r="M16" s="269">
        <v>-10272</v>
      </c>
      <c r="N16" s="270">
        <v>-27.2</v>
      </c>
    </row>
    <row r="17" spans="1:16">
      <c r="A17" s="248"/>
      <c r="B17" s="244"/>
      <c r="C17" s="244"/>
      <c r="D17" s="244"/>
      <c r="E17" s="244"/>
      <c r="F17" s="244"/>
      <c r="G17" s="1134" t="s">
        <v>170</v>
      </c>
      <c r="H17" s="1135"/>
      <c r="I17" s="1135"/>
      <c r="J17" s="1136"/>
      <c r="K17" s="268">
        <v>3671383</v>
      </c>
      <c r="L17" s="268">
        <v>73872</v>
      </c>
      <c r="M17" s="269">
        <v>95028</v>
      </c>
      <c r="N17" s="270">
        <v>-22.3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7.71</v>
      </c>
      <c r="L21" s="281">
        <v>9.36</v>
      </c>
      <c r="M21" s="282">
        <v>-1.65</v>
      </c>
      <c r="N21" s="249"/>
      <c r="O21" s="283"/>
      <c r="P21" s="279"/>
    </row>
    <row r="22" spans="1:16" s="284" customFormat="1">
      <c r="A22" s="279"/>
      <c r="B22" s="249"/>
      <c r="C22" s="249"/>
      <c r="D22" s="249"/>
      <c r="E22" s="249"/>
      <c r="F22" s="249"/>
      <c r="G22" s="1128" t="s">
        <v>491</v>
      </c>
      <c r="H22" s="1129"/>
      <c r="I22" s="1129"/>
      <c r="J22" s="1130"/>
      <c r="K22" s="285">
        <v>97.2</v>
      </c>
      <c r="L22" s="286">
        <v>96.8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2523486</v>
      </c>
      <c r="L32" s="294">
        <v>50775</v>
      </c>
      <c r="M32" s="295">
        <v>65071</v>
      </c>
      <c r="N32" s="296">
        <v>-22</v>
      </c>
    </row>
    <row r="33" spans="1:16" ht="13.5" customHeight="1">
      <c r="A33" s="248"/>
      <c r="B33" s="244"/>
      <c r="C33" s="244"/>
      <c r="D33" s="244"/>
      <c r="E33" s="244"/>
      <c r="F33" s="244"/>
      <c r="G33" s="1119" t="s">
        <v>496</v>
      </c>
      <c r="H33" s="1120"/>
      <c r="I33" s="1120"/>
      <c r="J33" s="1121"/>
      <c r="K33" s="294" t="s">
        <v>481</v>
      </c>
      <c r="L33" s="294" t="s">
        <v>481</v>
      </c>
      <c r="M33" s="295" t="s">
        <v>481</v>
      </c>
      <c r="N33" s="296" t="s">
        <v>481</v>
      </c>
    </row>
    <row r="34" spans="1:16" ht="27" customHeight="1">
      <c r="A34" s="248"/>
      <c r="B34" s="244"/>
      <c r="C34" s="244"/>
      <c r="D34" s="244"/>
      <c r="E34" s="244"/>
      <c r="F34" s="244"/>
      <c r="G34" s="1119" t="s">
        <v>497</v>
      </c>
      <c r="H34" s="1120"/>
      <c r="I34" s="1120"/>
      <c r="J34" s="1121"/>
      <c r="K34" s="294" t="s">
        <v>481</v>
      </c>
      <c r="L34" s="294" t="s">
        <v>481</v>
      </c>
      <c r="M34" s="295">
        <v>23</v>
      </c>
      <c r="N34" s="296" t="s">
        <v>481</v>
      </c>
    </row>
    <row r="35" spans="1:16" ht="27" customHeight="1">
      <c r="A35" s="248"/>
      <c r="B35" s="244"/>
      <c r="C35" s="244"/>
      <c r="D35" s="244"/>
      <c r="E35" s="244"/>
      <c r="F35" s="244"/>
      <c r="G35" s="1119" t="s">
        <v>498</v>
      </c>
      <c r="H35" s="1120"/>
      <c r="I35" s="1120"/>
      <c r="J35" s="1121"/>
      <c r="K35" s="294">
        <v>1385044</v>
      </c>
      <c r="L35" s="294">
        <v>27869</v>
      </c>
      <c r="M35" s="295">
        <v>17560</v>
      </c>
      <c r="N35" s="296">
        <v>58.7</v>
      </c>
    </row>
    <row r="36" spans="1:16" ht="27" customHeight="1">
      <c r="A36" s="248"/>
      <c r="B36" s="244"/>
      <c r="C36" s="244"/>
      <c r="D36" s="244"/>
      <c r="E36" s="244"/>
      <c r="F36" s="244"/>
      <c r="G36" s="1119" t="s">
        <v>499</v>
      </c>
      <c r="H36" s="1120"/>
      <c r="I36" s="1120"/>
      <c r="J36" s="1121"/>
      <c r="K36" s="294">
        <v>215089</v>
      </c>
      <c r="L36" s="294">
        <v>4328</v>
      </c>
      <c r="M36" s="295">
        <v>3274</v>
      </c>
      <c r="N36" s="296">
        <v>32.200000000000003</v>
      </c>
    </row>
    <row r="37" spans="1:16" ht="13.5" customHeight="1">
      <c r="A37" s="248"/>
      <c r="B37" s="244"/>
      <c r="C37" s="244"/>
      <c r="D37" s="244"/>
      <c r="E37" s="244"/>
      <c r="F37" s="244"/>
      <c r="G37" s="1119" t="s">
        <v>500</v>
      </c>
      <c r="H37" s="1120"/>
      <c r="I37" s="1120"/>
      <c r="J37" s="1121"/>
      <c r="K37" s="294">
        <v>49095</v>
      </c>
      <c r="L37" s="294">
        <v>988</v>
      </c>
      <c r="M37" s="295">
        <v>1387</v>
      </c>
      <c r="N37" s="296">
        <v>-28.8</v>
      </c>
    </row>
    <row r="38" spans="1:16" ht="27" customHeight="1">
      <c r="A38" s="248"/>
      <c r="B38" s="244"/>
      <c r="C38" s="244"/>
      <c r="D38" s="244"/>
      <c r="E38" s="244"/>
      <c r="F38" s="244"/>
      <c r="G38" s="1122" t="s">
        <v>501</v>
      </c>
      <c r="H38" s="1123"/>
      <c r="I38" s="1123"/>
      <c r="J38" s="1124"/>
      <c r="K38" s="297">
        <v>23</v>
      </c>
      <c r="L38" s="297">
        <v>0</v>
      </c>
      <c r="M38" s="298">
        <v>7</v>
      </c>
      <c r="N38" s="299">
        <v>-100</v>
      </c>
      <c r="O38" s="293"/>
    </row>
    <row r="39" spans="1:16">
      <c r="A39" s="248"/>
      <c r="B39" s="244"/>
      <c r="C39" s="244"/>
      <c r="D39" s="244"/>
      <c r="E39" s="244"/>
      <c r="F39" s="244"/>
      <c r="G39" s="1122" t="s">
        <v>502</v>
      </c>
      <c r="H39" s="1123"/>
      <c r="I39" s="1123"/>
      <c r="J39" s="1124"/>
      <c r="K39" s="300">
        <v>-80033</v>
      </c>
      <c r="L39" s="300">
        <v>-1610</v>
      </c>
      <c r="M39" s="301">
        <v>-4282</v>
      </c>
      <c r="N39" s="302">
        <v>-62.4</v>
      </c>
      <c r="O39" s="293"/>
    </row>
    <row r="40" spans="1:16" ht="27" customHeight="1">
      <c r="A40" s="248"/>
      <c r="B40" s="244"/>
      <c r="C40" s="244"/>
      <c r="D40" s="244"/>
      <c r="E40" s="244"/>
      <c r="F40" s="244"/>
      <c r="G40" s="1119" t="s">
        <v>503</v>
      </c>
      <c r="H40" s="1120"/>
      <c r="I40" s="1120"/>
      <c r="J40" s="1121"/>
      <c r="K40" s="300">
        <v>-2538450</v>
      </c>
      <c r="L40" s="300">
        <v>-51076</v>
      </c>
      <c r="M40" s="301">
        <v>-54179</v>
      </c>
      <c r="N40" s="302">
        <v>-5.7</v>
      </c>
      <c r="O40" s="293"/>
    </row>
    <row r="41" spans="1:16">
      <c r="A41" s="248"/>
      <c r="B41" s="244"/>
      <c r="C41" s="244"/>
      <c r="D41" s="244"/>
      <c r="E41" s="244"/>
      <c r="F41" s="244"/>
      <c r="G41" s="1125" t="s">
        <v>280</v>
      </c>
      <c r="H41" s="1126"/>
      <c r="I41" s="1126"/>
      <c r="J41" s="1127"/>
      <c r="K41" s="294">
        <v>1554254</v>
      </c>
      <c r="L41" s="300">
        <v>31273</v>
      </c>
      <c r="M41" s="301">
        <v>28861</v>
      </c>
      <c r="N41" s="302">
        <v>8.4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2962159</v>
      </c>
      <c r="J51" s="320">
        <v>60021</v>
      </c>
      <c r="K51" s="321">
        <v>-11.6</v>
      </c>
      <c r="L51" s="322">
        <v>76282</v>
      </c>
      <c r="M51" s="323">
        <v>25</v>
      </c>
      <c r="N51" s="324">
        <v>-36.6</v>
      </c>
    </row>
    <row r="52" spans="1:14">
      <c r="A52" s="248"/>
      <c r="B52" s="244"/>
      <c r="C52" s="244"/>
      <c r="D52" s="244"/>
      <c r="E52" s="244"/>
      <c r="F52" s="244"/>
      <c r="G52" s="325"/>
      <c r="H52" s="326" t="s">
        <v>514</v>
      </c>
      <c r="I52" s="327">
        <v>1003000</v>
      </c>
      <c r="J52" s="328">
        <v>20323</v>
      </c>
      <c r="K52" s="329">
        <v>-29.5</v>
      </c>
      <c r="L52" s="330">
        <v>41092</v>
      </c>
      <c r="M52" s="331">
        <v>31.8</v>
      </c>
      <c r="N52" s="332">
        <v>-61.3</v>
      </c>
    </row>
    <row r="53" spans="1:14">
      <c r="A53" s="248"/>
      <c r="B53" s="244"/>
      <c r="C53" s="244"/>
      <c r="D53" s="244"/>
      <c r="E53" s="244"/>
      <c r="F53" s="244"/>
      <c r="G53" s="310" t="s">
        <v>515</v>
      </c>
      <c r="H53" s="311"/>
      <c r="I53" s="319">
        <v>2528789</v>
      </c>
      <c r="J53" s="320">
        <v>51098</v>
      </c>
      <c r="K53" s="321">
        <v>-14.9</v>
      </c>
      <c r="L53" s="322">
        <v>78670</v>
      </c>
      <c r="M53" s="323">
        <v>3.1</v>
      </c>
      <c r="N53" s="324">
        <v>-18</v>
      </c>
    </row>
    <row r="54" spans="1:14">
      <c r="A54" s="248"/>
      <c r="B54" s="244"/>
      <c r="C54" s="244"/>
      <c r="D54" s="244"/>
      <c r="E54" s="244"/>
      <c r="F54" s="244"/>
      <c r="G54" s="325"/>
      <c r="H54" s="326" t="s">
        <v>514</v>
      </c>
      <c r="I54" s="327">
        <v>1269488</v>
      </c>
      <c r="J54" s="328">
        <v>25652</v>
      </c>
      <c r="K54" s="329">
        <v>26.2</v>
      </c>
      <c r="L54" s="330">
        <v>38094</v>
      </c>
      <c r="M54" s="331">
        <v>-7.3</v>
      </c>
      <c r="N54" s="332">
        <v>33.5</v>
      </c>
    </row>
    <row r="55" spans="1:14">
      <c r="A55" s="248"/>
      <c r="B55" s="244"/>
      <c r="C55" s="244"/>
      <c r="D55" s="244"/>
      <c r="E55" s="244"/>
      <c r="F55" s="244"/>
      <c r="G55" s="310" t="s">
        <v>516</v>
      </c>
      <c r="H55" s="311"/>
      <c r="I55" s="319">
        <v>2849072</v>
      </c>
      <c r="J55" s="320">
        <v>57725</v>
      </c>
      <c r="K55" s="321">
        <v>13</v>
      </c>
      <c r="L55" s="322">
        <v>67201</v>
      </c>
      <c r="M55" s="323">
        <v>-14.6</v>
      </c>
      <c r="N55" s="324">
        <v>27.6</v>
      </c>
    </row>
    <row r="56" spans="1:14">
      <c r="A56" s="248"/>
      <c r="B56" s="244"/>
      <c r="C56" s="244"/>
      <c r="D56" s="244"/>
      <c r="E56" s="244"/>
      <c r="F56" s="244"/>
      <c r="G56" s="325"/>
      <c r="H56" s="326" t="s">
        <v>514</v>
      </c>
      <c r="I56" s="327">
        <v>1037659</v>
      </c>
      <c r="J56" s="328">
        <v>21024</v>
      </c>
      <c r="K56" s="329">
        <v>-18</v>
      </c>
      <c r="L56" s="330">
        <v>35210</v>
      </c>
      <c r="M56" s="331">
        <v>-7.6</v>
      </c>
      <c r="N56" s="332">
        <v>-10.4</v>
      </c>
    </row>
    <row r="57" spans="1:14">
      <c r="A57" s="248"/>
      <c r="B57" s="244"/>
      <c r="C57" s="244"/>
      <c r="D57" s="244"/>
      <c r="E57" s="244"/>
      <c r="F57" s="244"/>
      <c r="G57" s="310" t="s">
        <v>517</v>
      </c>
      <c r="H57" s="311"/>
      <c r="I57" s="319">
        <v>2945503</v>
      </c>
      <c r="J57" s="320">
        <v>59040</v>
      </c>
      <c r="K57" s="321">
        <v>2.2999999999999998</v>
      </c>
      <c r="L57" s="322">
        <v>75709</v>
      </c>
      <c r="M57" s="323">
        <v>12.7</v>
      </c>
      <c r="N57" s="324">
        <v>-10.4</v>
      </c>
    </row>
    <row r="58" spans="1:14">
      <c r="A58" s="248"/>
      <c r="B58" s="244"/>
      <c r="C58" s="244"/>
      <c r="D58" s="244"/>
      <c r="E58" s="244"/>
      <c r="F58" s="244"/>
      <c r="G58" s="325"/>
      <c r="H58" s="326" t="s">
        <v>514</v>
      </c>
      <c r="I58" s="327">
        <v>1078352</v>
      </c>
      <c r="J58" s="328">
        <v>21615</v>
      </c>
      <c r="K58" s="329">
        <v>2.8</v>
      </c>
      <c r="L58" s="330">
        <v>35212</v>
      </c>
      <c r="M58" s="331">
        <v>0</v>
      </c>
      <c r="N58" s="332">
        <v>2.8</v>
      </c>
    </row>
    <row r="59" spans="1:14">
      <c r="A59" s="248"/>
      <c r="B59" s="244"/>
      <c r="C59" s="244"/>
      <c r="D59" s="244"/>
      <c r="E59" s="244"/>
      <c r="F59" s="244"/>
      <c r="G59" s="310" t="s">
        <v>518</v>
      </c>
      <c r="H59" s="311"/>
      <c r="I59" s="319">
        <v>3728679</v>
      </c>
      <c r="J59" s="320">
        <v>75025</v>
      </c>
      <c r="K59" s="321">
        <v>27.1</v>
      </c>
      <c r="L59" s="322">
        <v>90961</v>
      </c>
      <c r="M59" s="323">
        <v>20.100000000000001</v>
      </c>
      <c r="N59" s="324">
        <v>7</v>
      </c>
    </row>
    <row r="60" spans="1:14">
      <c r="A60" s="248"/>
      <c r="B60" s="244"/>
      <c r="C60" s="244"/>
      <c r="D60" s="244"/>
      <c r="E60" s="244"/>
      <c r="F60" s="244"/>
      <c r="G60" s="325"/>
      <c r="H60" s="326" t="s">
        <v>514</v>
      </c>
      <c r="I60" s="333">
        <v>1254069</v>
      </c>
      <c r="J60" s="328">
        <v>25233</v>
      </c>
      <c r="K60" s="329">
        <v>16.7</v>
      </c>
      <c r="L60" s="330">
        <v>37720</v>
      </c>
      <c r="M60" s="331">
        <v>7.1</v>
      </c>
      <c r="N60" s="332">
        <v>9.6</v>
      </c>
    </row>
    <row r="61" spans="1:14">
      <c r="A61" s="248"/>
      <c r="B61" s="244"/>
      <c r="C61" s="244"/>
      <c r="D61" s="244"/>
      <c r="E61" s="244"/>
      <c r="F61" s="244"/>
      <c r="G61" s="310" t="s">
        <v>519</v>
      </c>
      <c r="H61" s="334"/>
      <c r="I61" s="335">
        <v>3002840</v>
      </c>
      <c r="J61" s="336">
        <v>60582</v>
      </c>
      <c r="K61" s="337">
        <v>3.2</v>
      </c>
      <c r="L61" s="338">
        <v>77765</v>
      </c>
      <c r="M61" s="339">
        <v>9.3000000000000007</v>
      </c>
      <c r="N61" s="324">
        <v>-6.1</v>
      </c>
    </row>
    <row r="62" spans="1:14">
      <c r="A62" s="248"/>
      <c r="B62" s="244"/>
      <c r="C62" s="244"/>
      <c r="D62" s="244"/>
      <c r="E62" s="244"/>
      <c r="F62" s="244"/>
      <c r="G62" s="325"/>
      <c r="H62" s="326" t="s">
        <v>514</v>
      </c>
      <c r="I62" s="327">
        <v>1128514</v>
      </c>
      <c r="J62" s="328">
        <v>22769</v>
      </c>
      <c r="K62" s="329">
        <v>-0.4</v>
      </c>
      <c r="L62" s="330">
        <v>37466</v>
      </c>
      <c r="M62" s="331">
        <v>4.8</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13.84</v>
      </c>
      <c r="G47" s="12">
        <v>17.600000000000001</v>
      </c>
      <c r="H47" s="12">
        <v>17.68</v>
      </c>
      <c r="I47" s="12">
        <v>19.899999999999999</v>
      </c>
      <c r="J47" s="13">
        <v>19.940000000000001</v>
      </c>
    </row>
    <row r="48" spans="2:10" ht="57.75" customHeight="1">
      <c r="B48" s="14"/>
      <c r="C48" s="1139" t="s">
        <v>4</v>
      </c>
      <c r="D48" s="1139"/>
      <c r="E48" s="1140"/>
      <c r="F48" s="15">
        <v>6.62</v>
      </c>
      <c r="G48" s="16">
        <v>9.23</v>
      </c>
      <c r="H48" s="16">
        <v>12.43</v>
      </c>
      <c r="I48" s="16">
        <v>9.69</v>
      </c>
      <c r="J48" s="17">
        <v>11.04</v>
      </c>
    </row>
    <row r="49" spans="2:10" ht="57.75" customHeight="1" thickBot="1">
      <c r="B49" s="18"/>
      <c r="C49" s="1141" t="s">
        <v>5</v>
      </c>
      <c r="D49" s="1141"/>
      <c r="E49" s="1142"/>
      <c r="F49" s="19">
        <v>4.7</v>
      </c>
      <c r="G49" s="20">
        <v>6.9</v>
      </c>
      <c r="H49" s="20">
        <v>3.25</v>
      </c>
      <c r="I49" s="20" t="s">
        <v>526</v>
      </c>
      <c r="J49" s="21">
        <v>1.39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5.18</v>
      </c>
      <c r="G34" s="33">
        <v>9.41</v>
      </c>
      <c r="H34" s="33">
        <v>12.61</v>
      </c>
      <c r="I34" s="33">
        <v>14.63</v>
      </c>
      <c r="J34" s="34">
        <v>17.920000000000002</v>
      </c>
      <c r="K34" s="22"/>
      <c r="L34" s="22"/>
      <c r="M34" s="22"/>
      <c r="N34" s="22"/>
      <c r="O34" s="22"/>
      <c r="P34" s="22"/>
    </row>
    <row r="35" spans="1:16" ht="39" customHeight="1">
      <c r="A35" s="22"/>
      <c r="B35" s="35"/>
      <c r="C35" s="1143" t="s">
        <v>528</v>
      </c>
      <c r="D35" s="1144"/>
      <c r="E35" s="1145"/>
      <c r="F35" s="36">
        <v>12.14</v>
      </c>
      <c r="G35" s="37">
        <v>13.2</v>
      </c>
      <c r="H35" s="37">
        <v>12.96</v>
      </c>
      <c r="I35" s="37">
        <v>11.32</v>
      </c>
      <c r="J35" s="38">
        <v>11.27</v>
      </c>
      <c r="K35" s="22"/>
      <c r="L35" s="22"/>
      <c r="M35" s="22"/>
      <c r="N35" s="22"/>
      <c r="O35" s="22"/>
      <c r="P35" s="22"/>
    </row>
    <row r="36" spans="1:16" ht="39" customHeight="1">
      <c r="A36" s="22"/>
      <c r="B36" s="35"/>
      <c r="C36" s="1143" t="s">
        <v>529</v>
      </c>
      <c r="D36" s="1144"/>
      <c r="E36" s="1145"/>
      <c r="F36" s="36">
        <v>6.62</v>
      </c>
      <c r="G36" s="37">
        <v>9.23</v>
      </c>
      <c r="H36" s="37">
        <v>12.43</v>
      </c>
      <c r="I36" s="37">
        <v>9.69</v>
      </c>
      <c r="J36" s="38">
        <v>11.04</v>
      </c>
      <c r="K36" s="22"/>
      <c r="L36" s="22"/>
      <c r="M36" s="22"/>
      <c r="N36" s="22"/>
      <c r="O36" s="22"/>
      <c r="P36" s="22"/>
    </row>
    <row r="37" spans="1:16" ht="39" customHeight="1">
      <c r="A37" s="22"/>
      <c r="B37" s="35"/>
      <c r="C37" s="1143" t="s">
        <v>530</v>
      </c>
      <c r="D37" s="1144"/>
      <c r="E37" s="1145"/>
      <c r="F37" s="36">
        <v>0.4</v>
      </c>
      <c r="G37" s="37">
        <v>0.6</v>
      </c>
      <c r="H37" s="37">
        <v>0.34</v>
      </c>
      <c r="I37" s="37">
        <v>0.79</v>
      </c>
      <c r="J37" s="38">
        <v>0.75</v>
      </c>
      <c r="K37" s="22"/>
      <c r="L37" s="22"/>
      <c r="M37" s="22"/>
      <c r="N37" s="22"/>
      <c r="O37" s="22"/>
      <c r="P37" s="22"/>
    </row>
    <row r="38" spans="1:16" ht="39" customHeight="1">
      <c r="A38" s="22"/>
      <c r="B38" s="35"/>
      <c r="C38" s="1143" t="s">
        <v>531</v>
      </c>
      <c r="D38" s="1144"/>
      <c r="E38" s="1145"/>
      <c r="F38" s="36">
        <v>1.18</v>
      </c>
      <c r="G38" s="37">
        <v>0.88</v>
      </c>
      <c r="H38" s="37">
        <v>0.32</v>
      </c>
      <c r="I38" s="37">
        <v>0.8</v>
      </c>
      <c r="J38" s="38">
        <v>0.39</v>
      </c>
      <c r="K38" s="22"/>
      <c r="L38" s="22"/>
      <c r="M38" s="22"/>
      <c r="N38" s="22"/>
      <c r="O38" s="22"/>
      <c r="P38" s="22"/>
    </row>
    <row r="39" spans="1:16" ht="39" customHeight="1">
      <c r="A39" s="22"/>
      <c r="B39" s="35"/>
      <c r="C39" s="1143" t="s">
        <v>532</v>
      </c>
      <c r="D39" s="1144"/>
      <c r="E39" s="1145"/>
      <c r="F39" s="36">
        <v>0.36</v>
      </c>
      <c r="G39" s="37">
        <v>0.34</v>
      </c>
      <c r="H39" s="37">
        <v>0.36</v>
      </c>
      <c r="I39" s="37">
        <v>0.38</v>
      </c>
      <c r="J39" s="38">
        <v>0.36</v>
      </c>
      <c r="K39" s="22"/>
      <c r="L39" s="22"/>
      <c r="M39" s="22"/>
      <c r="N39" s="22"/>
      <c r="O39" s="22"/>
      <c r="P39" s="22"/>
    </row>
    <row r="40" spans="1:16" ht="39" customHeight="1">
      <c r="A40" s="22"/>
      <c r="B40" s="35"/>
      <c r="C40" s="1143" t="s">
        <v>533</v>
      </c>
      <c r="D40" s="1144"/>
      <c r="E40" s="1145"/>
      <c r="F40" s="36">
        <v>0.01</v>
      </c>
      <c r="G40" s="37">
        <v>0</v>
      </c>
      <c r="H40" s="37">
        <v>0.01</v>
      </c>
      <c r="I40" s="37">
        <v>0.01</v>
      </c>
      <c r="J40" s="38">
        <v>0</v>
      </c>
      <c r="K40" s="22"/>
      <c r="L40" s="22"/>
      <c r="M40" s="22"/>
      <c r="N40" s="22"/>
      <c r="O40" s="22"/>
      <c r="P40" s="22"/>
    </row>
    <row r="41" spans="1:16" ht="39" customHeight="1">
      <c r="A41" s="22"/>
      <c r="B41" s="35"/>
      <c r="C41" s="1143" t="s">
        <v>534</v>
      </c>
      <c r="D41" s="1144"/>
      <c r="E41" s="1145"/>
      <c r="F41" s="36">
        <v>0</v>
      </c>
      <c r="G41" s="37">
        <v>0</v>
      </c>
      <c r="H41" s="37">
        <v>0</v>
      </c>
      <c r="I41" s="37">
        <v>0</v>
      </c>
      <c r="J41" s="38">
        <v>0</v>
      </c>
      <c r="K41" s="22"/>
      <c r="L41" s="22"/>
      <c r="M41" s="22"/>
      <c r="N41" s="22"/>
      <c r="O41" s="22"/>
      <c r="P41" s="22"/>
    </row>
    <row r="42" spans="1:16" ht="39" customHeight="1">
      <c r="A42" s="22"/>
      <c r="B42" s="39"/>
      <c r="C42" s="1143" t="s">
        <v>535</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536</v>
      </c>
      <c r="D43" s="1147"/>
      <c r="E43" s="1148"/>
      <c r="F43" s="41">
        <v>0.13</v>
      </c>
      <c r="G43" s="42">
        <v>0</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2720</v>
      </c>
      <c r="L45" s="60">
        <v>2750</v>
      </c>
      <c r="M45" s="60">
        <v>2657</v>
      </c>
      <c r="N45" s="60">
        <v>2643</v>
      </c>
      <c r="O45" s="61">
        <v>2523</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1518</v>
      </c>
      <c r="L48" s="64">
        <v>1368</v>
      </c>
      <c r="M48" s="64">
        <v>1412</v>
      </c>
      <c r="N48" s="64">
        <v>1411</v>
      </c>
      <c r="O48" s="65">
        <v>1385</v>
      </c>
      <c r="P48" s="48"/>
      <c r="Q48" s="48"/>
      <c r="R48" s="48"/>
      <c r="S48" s="48"/>
      <c r="T48" s="48"/>
      <c r="U48" s="48"/>
    </row>
    <row r="49" spans="1:21" ht="30.75" customHeight="1">
      <c r="A49" s="48"/>
      <c r="B49" s="1161"/>
      <c r="C49" s="1162"/>
      <c r="D49" s="62"/>
      <c r="E49" s="1153" t="s">
        <v>16</v>
      </c>
      <c r="F49" s="1153"/>
      <c r="G49" s="1153"/>
      <c r="H49" s="1153"/>
      <c r="I49" s="1153"/>
      <c r="J49" s="1154"/>
      <c r="K49" s="63">
        <v>377</v>
      </c>
      <c r="L49" s="64">
        <v>377</v>
      </c>
      <c r="M49" s="64">
        <v>317</v>
      </c>
      <c r="N49" s="64">
        <v>265</v>
      </c>
      <c r="O49" s="65">
        <v>215</v>
      </c>
      <c r="P49" s="48"/>
      <c r="Q49" s="48"/>
      <c r="R49" s="48"/>
      <c r="S49" s="48"/>
      <c r="T49" s="48"/>
      <c r="U49" s="48"/>
    </row>
    <row r="50" spans="1:21" ht="30.75" customHeight="1">
      <c r="A50" s="48"/>
      <c r="B50" s="1161"/>
      <c r="C50" s="1162"/>
      <c r="D50" s="62"/>
      <c r="E50" s="1153" t="s">
        <v>17</v>
      </c>
      <c r="F50" s="1153"/>
      <c r="G50" s="1153"/>
      <c r="H50" s="1153"/>
      <c r="I50" s="1153"/>
      <c r="J50" s="1154"/>
      <c r="K50" s="63">
        <v>80</v>
      </c>
      <c r="L50" s="64">
        <v>80</v>
      </c>
      <c r="M50" s="64">
        <v>50</v>
      </c>
      <c r="N50" s="64">
        <v>49</v>
      </c>
      <c r="O50" s="65">
        <v>49</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2534</v>
      </c>
      <c r="L52" s="64">
        <v>2521</v>
      </c>
      <c r="M52" s="64">
        <v>2550</v>
      </c>
      <c r="N52" s="64">
        <v>2597</v>
      </c>
      <c r="O52" s="65">
        <v>2619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2161</v>
      </c>
      <c r="L53" s="69">
        <v>2054</v>
      </c>
      <c r="M53" s="69">
        <v>1886</v>
      </c>
      <c r="N53" s="69">
        <v>1771</v>
      </c>
      <c r="O53" s="70">
        <v>1553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2015-04-17T05:09:53Z</cp:lastPrinted>
  <dcterms:created xsi:type="dcterms:W3CDTF">2015-02-17T06:41:53Z</dcterms:created>
  <dcterms:modified xsi:type="dcterms:W3CDTF">2015-04-17T05:14:50Z</dcterms:modified>
  <cp:category/>
</cp:coreProperties>
</file>